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DE7D4D4-5622-4DF9-8D38-B79EF19DCDE2}" xr6:coauthVersionLast="41" xr6:coauthVersionMax="41" xr10:uidLastSave="{00000000-0000-0000-0000-000000000000}"/>
  <bookViews>
    <workbookView xWindow="-20325" yWindow="1260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J339" i="3"/>
  <c r="I339" i="3"/>
  <c r="H339" i="3"/>
  <c r="G339" i="3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I257" i="3" s="1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I255" i="3"/>
  <c r="H255" i="3"/>
  <c r="G255" i="3"/>
  <c r="F255" i="3"/>
  <c r="E255" i="3"/>
  <c r="K255" i="3" s="1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J253" i="3" s="1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K228" i="3" s="1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K212" i="3" s="1"/>
  <c r="G212" i="3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K204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K198" i="3"/>
  <c r="H198" i="3"/>
  <c r="G198" i="3"/>
  <c r="F198" i="3"/>
  <c r="E198" i="3"/>
  <c r="D198" i="3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K196" i="3" s="1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I184" i="3"/>
  <c r="H184" i="3"/>
  <c r="K184" i="3" s="1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C98" i="3"/>
  <c r="I98" i="3" s="1"/>
  <c r="B98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J88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C86" i="3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C70" i="3"/>
  <c r="B70" i="3"/>
  <c r="I69" i="3"/>
  <c r="H69" i="3"/>
  <c r="G69" i="3"/>
  <c r="F69" i="3"/>
  <c r="E69" i="3"/>
  <c r="K69" i="3" s="1"/>
  <c r="D69" i="3"/>
  <c r="J69" i="3" s="1"/>
  <c r="C69" i="3"/>
  <c r="B69" i="3"/>
  <c r="H68" i="3"/>
  <c r="K68" i="3" s="1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B66" i="3"/>
  <c r="I65" i="3"/>
  <c r="H65" i="3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H62" i="3"/>
  <c r="G62" i="3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J60" i="3"/>
  <c r="H60" i="3"/>
  <c r="K60" i="3" s="1"/>
  <c r="G60" i="3"/>
  <c r="F60" i="3"/>
  <c r="E60" i="3"/>
  <c r="D60" i="3"/>
  <c r="C60" i="3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B58" i="3"/>
  <c r="H57" i="3"/>
  <c r="G57" i="3"/>
  <c r="F57" i="3"/>
  <c r="I57" i="3" s="1"/>
  <c r="E57" i="3"/>
  <c r="D57" i="3"/>
  <c r="J57" i="3" s="1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B50" i="3"/>
  <c r="H49" i="3"/>
  <c r="G49" i="3"/>
  <c r="F49" i="3"/>
  <c r="I49" i="3" s="1"/>
  <c r="E49" i="3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J47" i="3"/>
  <c r="I47" i="3"/>
  <c r="H47" i="3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B42" i="3"/>
  <c r="H41" i="3"/>
  <c r="G41" i="3"/>
  <c r="F41" i="3"/>
  <c r="E41" i="3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E36" i="3"/>
  <c r="K36" i="3" s="1"/>
  <c r="D36" i="3"/>
  <c r="C36" i="3"/>
  <c r="I36" i="3" s="1"/>
  <c r="B36" i="3"/>
  <c r="I35" i="3"/>
  <c r="H35" i="3"/>
  <c r="G35" i="3"/>
  <c r="J35" i="3" s="1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E32" i="3"/>
  <c r="K32" i="3" s="1"/>
  <c r="D32" i="3"/>
  <c r="C32" i="3"/>
  <c r="I32" i="3" s="1"/>
  <c r="B32" i="3"/>
  <c r="I31" i="3"/>
  <c r="H31" i="3"/>
  <c r="G31" i="3"/>
  <c r="J31" i="3" s="1"/>
  <c r="F31" i="3"/>
  <c r="E31" i="3"/>
  <c r="K31" i="3" s="1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E16" i="3"/>
  <c r="K16" i="3" s="1"/>
  <c r="D16" i="3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27" i="2"/>
  <c r="G227" i="2"/>
  <c r="J227" i="2" s="1"/>
  <c r="F227" i="2"/>
  <c r="I227" i="2" s="1"/>
  <c r="E227" i="2"/>
  <c r="K227" i="2" s="1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E224" i="2"/>
  <c r="K224" i="2" s="1"/>
  <c r="D224" i="2"/>
  <c r="C224" i="2"/>
  <c r="I224" i="2" s="1"/>
  <c r="B224" i="2"/>
  <c r="H223" i="2"/>
  <c r="G223" i="2"/>
  <c r="J223" i="2" s="1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J221" i="2"/>
  <c r="H221" i="2"/>
  <c r="G221" i="2"/>
  <c r="F221" i="2"/>
  <c r="E221" i="2"/>
  <c r="K221" i="2" s="1"/>
  <c r="D221" i="2"/>
  <c r="C221" i="2"/>
  <c r="I221" i="2" s="1"/>
  <c r="B221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J219" i="2" s="1"/>
  <c r="F219" i="2"/>
  <c r="I219" i="2" s="1"/>
  <c r="E219" i="2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I215" i="2"/>
  <c r="H215" i="2"/>
  <c r="G215" i="2"/>
  <c r="J215" i="2" s="1"/>
  <c r="F215" i="2"/>
  <c r="E215" i="2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I212" i="2"/>
  <c r="H212" i="2"/>
  <c r="G212" i="2"/>
  <c r="F212" i="2"/>
  <c r="E212" i="2"/>
  <c r="K212" i="2" s="1"/>
  <c r="D212" i="2"/>
  <c r="C212" i="2"/>
  <c r="B212" i="2"/>
  <c r="K211" i="2"/>
  <c r="I211" i="2"/>
  <c r="H211" i="2"/>
  <c r="G211" i="2"/>
  <c r="J211" i="2" s="1"/>
  <c r="F211" i="2"/>
  <c r="E211" i="2"/>
  <c r="D211" i="2"/>
  <c r="C211" i="2"/>
  <c r="B211" i="2"/>
  <c r="K210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C208" i="2"/>
  <c r="B208" i="2"/>
  <c r="K207" i="2"/>
  <c r="I207" i="2"/>
  <c r="H207" i="2"/>
  <c r="G207" i="2"/>
  <c r="J207" i="2" s="1"/>
  <c r="F207" i="2"/>
  <c r="E207" i="2"/>
  <c r="D207" i="2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I203" i="2" s="1"/>
  <c r="E203" i="2"/>
  <c r="D203" i="2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I199" i="2"/>
  <c r="H199" i="2"/>
  <c r="G199" i="2"/>
  <c r="J199" i="2" s="1"/>
  <c r="F199" i="2"/>
  <c r="E199" i="2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K197" i="2"/>
  <c r="J197" i="2"/>
  <c r="H197" i="2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J191" i="2" s="1"/>
  <c r="F191" i="2"/>
  <c r="I191" i="2" s="1"/>
  <c r="E191" i="2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J187" i="2" s="1"/>
  <c r="F187" i="2"/>
  <c r="I187" i="2" s="1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I183" i="2" s="1"/>
  <c r="E183" i="2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I180" i="2"/>
  <c r="H180" i="2"/>
  <c r="G180" i="2"/>
  <c r="F180" i="2"/>
  <c r="E180" i="2"/>
  <c r="K180" i="2" s="1"/>
  <c r="D180" i="2"/>
  <c r="C180" i="2"/>
  <c r="B180" i="2"/>
  <c r="K179" i="2"/>
  <c r="I179" i="2"/>
  <c r="H179" i="2"/>
  <c r="G179" i="2"/>
  <c r="J179" i="2" s="1"/>
  <c r="F179" i="2"/>
  <c r="E179" i="2"/>
  <c r="D179" i="2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C176" i="2"/>
  <c r="B176" i="2"/>
  <c r="K175" i="2"/>
  <c r="I175" i="2"/>
  <c r="H175" i="2"/>
  <c r="G175" i="2"/>
  <c r="J175" i="2" s="1"/>
  <c r="F175" i="2"/>
  <c r="E175" i="2"/>
  <c r="D175" i="2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I167" i="2"/>
  <c r="H167" i="2"/>
  <c r="G167" i="2"/>
  <c r="J167" i="2" s="1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I151" i="2" s="1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F148" i="2"/>
  <c r="E148" i="2"/>
  <c r="K148" i="2" s="1"/>
  <c r="D148" i="2"/>
  <c r="C148" i="2"/>
  <c r="B148" i="2"/>
  <c r="K147" i="2"/>
  <c r="I147" i="2"/>
  <c r="H147" i="2"/>
  <c r="G147" i="2"/>
  <c r="J147" i="2" s="1"/>
  <c r="F147" i="2"/>
  <c r="E147" i="2"/>
  <c r="D147" i="2"/>
  <c r="C147" i="2"/>
  <c r="B147" i="2"/>
  <c r="K146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I135" i="2"/>
  <c r="H135" i="2"/>
  <c r="G135" i="2"/>
  <c r="J135" i="2" s="1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B129" i="2"/>
  <c r="I128" i="2"/>
  <c r="H128" i="2"/>
  <c r="G128" i="2"/>
  <c r="F128" i="2"/>
  <c r="E128" i="2"/>
  <c r="K128" i="2" s="1"/>
  <c r="D128" i="2"/>
  <c r="C128" i="2"/>
  <c r="B128" i="2"/>
  <c r="K127" i="2"/>
  <c r="I127" i="2"/>
  <c r="H127" i="2"/>
  <c r="G127" i="2"/>
  <c r="J127" i="2" s="1"/>
  <c r="F127" i="2"/>
  <c r="E127" i="2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B121" i="2"/>
  <c r="I120" i="2"/>
  <c r="H120" i="2"/>
  <c r="G120" i="2"/>
  <c r="J120" i="2" s="1"/>
  <c r="F120" i="2"/>
  <c r="E120" i="2"/>
  <c r="D120" i="2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I115" i="2" s="1"/>
  <c r="E115" i="2"/>
  <c r="D115" i="2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J113" i="2"/>
  <c r="H113" i="2"/>
  <c r="G113" i="2"/>
  <c r="F113" i="2"/>
  <c r="E113" i="2"/>
  <c r="K113" i="2" s="1"/>
  <c r="D113" i="2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I103" i="2" s="1"/>
  <c r="E103" i="2"/>
  <c r="D103" i="2"/>
  <c r="J103" i="2" s="1"/>
  <c r="C103" i="2"/>
  <c r="B103" i="2"/>
  <c r="K102" i="2"/>
  <c r="H102" i="2"/>
  <c r="G102" i="2"/>
  <c r="F102" i="2"/>
  <c r="I102" i="2" s="1"/>
  <c r="E102" i="2"/>
  <c r="D102" i="2"/>
  <c r="J102" i="2" s="1"/>
  <c r="C102" i="2"/>
  <c r="B102" i="2"/>
  <c r="H101" i="2"/>
  <c r="G101" i="2"/>
  <c r="J101" i="2" s="1"/>
  <c r="F101" i="2"/>
  <c r="E101" i="2"/>
  <c r="K101" i="2" s="1"/>
  <c r="D101" i="2"/>
  <c r="C101" i="2"/>
  <c r="I101" i="2" s="1"/>
  <c r="B101" i="2"/>
  <c r="I100" i="2"/>
  <c r="H100" i="2"/>
  <c r="G100" i="2"/>
  <c r="F100" i="2"/>
  <c r="E100" i="2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J97" i="2" s="1"/>
  <c r="F97" i="2"/>
  <c r="E97" i="2"/>
  <c r="K97" i="2" s="1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B93" i="2"/>
  <c r="J92" i="2"/>
  <c r="H92" i="2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I81" i="2"/>
  <c r="H81" i="2"/>
  <c r="K81" i="2" s="1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F61" i="2"/>
  <c r="E61" i="2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I49" i="2"/>
  <c r="H49" i="2"/>
  <c r="K49" i="2" s="1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F37" i="2"/>
  <c r="E37" i="2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F29" i="2"/>
  <c r="E29" i="2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F25" i="2"/>
  <c r="E25" i="2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F21" i="2"/>
  <c r="E21" i="2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F13" i="2"/>
  <c r="E13" i="2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G6" i="2" s="1"/>
  <c r="F10" i="2"/>
  <c r="I10" i="2" s="1"/>
  <c r="E10" i="2"/>
  <c r="K10" i="2" s="1"/>
  <c r="D10" i="2"/>
  <c r="C10" i="2"/>
  <c r="B10" i="2"/>
  <c r="I9" i="2"/>
  <c r="H9" i="2"/>
  <c r="K9" i="2" s="1"/>
  <c r="G9" i="2"/>
  <c r="F9" i="2"/>
  <c r="E9" i="2"/>
  <c r="D9" i="2"/>
  <c r="J9" i="2" s="1"/>
  <c r="C9" i="2"/>
  <c r="B9" i="2"/>
  <c r="K8" i="2"/>
  <c r="J8" i="2"/>
  <c r="H8" i="2"/>
  <c r="G8" i="2"/>
  <c r="F8" i="2"/>
  <c r="F6" i="2" s="1"/>
  <c r="E8" i="2"/>
  <c r="D8" i="2"/>
  <c r="C8" i="2"/>
  <c r="I8" i="2" s="1"/>
  <c r="B8" i="2"/>
  <c r="H7" i="2"/>
  <c r="H6" i="2" s="1"/>
  <c r="G7" i="2"/>
  <c r="F7" i="2"/>
  <c r="E7" i="2"/>
  <c r="K7" i="2" s="1"/>
  <c r="D7" i="2"/>
  <c r="J7" i="2" s="1"/>
  <c r="C7" i="2"/>
  <c r="I7" i="2" s="1"/>
  <c r="B7" i="2"/>
  <c r="F4" i="2"/>
  <c r="C4" i="2"/>
  <c r="I2" i="2"/>
  <c r="G2" i="2"/>
  <c r="J32" i="3" l="1"/>
  <c r="I41" i="3"/>
  <c r="I93" i="2"/>
  <c r="K104" i="2"/>
  <c r="J124" i="2"/>
  <c r="J144" i="2"/>
  <c r="J176" i="2"/>
  <c r="J208" i="2"/>
  <c r="J36" i="3"/>
  <c r="K92" i="2"/>
  <c r="I113" i="2"/>
  <c r="K124" i="2"/>
  <c r="J156" i="2"/>
  <c r="J188" i="2"/>
  <c r="J220" i="2"/>
  <c r="C6" i="2"/>
  <c r="I6" i="2" s="1"/>
  <c r="K100" i="2"/>
  <c r="I121" i="2"/>
  <c r="I129" i="2"/>
  <c r="J148" i="2"/>
  <c r="J180" i="2"/>
  <c r="J212" i="2"/>
  <c r="J224" i="2"/>
  <c r="J16" i="3"/>
  <c r="D6" i="2"/>
  <c r="J6" i="2" s="1"/>
  <c r="I109" i="2"/>
  <c r="K120" i="2"/>
  <c r="J128" i="2"/>
  <c r="J160" i="2"/>
  <c r="J192" i="2"/>
  <c r="J20" i="3"/>
  <c r="J10" i="2"/>
  <c r="E6" i="2"/>
  <c r="K6" i="2" s="1"/>
  <c r="J24" i="3"/>
  <c r="J62" i="3"/>
  <c r="I42" i="3"/>
  <c r="K49" i="3"/>
  <c r="I52" i="3"/>
  <c r="J74" i="3"/>
  <c r="J90" i="3"/>
  <c r="J114" i="3"/>
  <c r="J146" i="3"/>
  <c r="J178" i="3"/>
  <c r="I183" i="3"/>
  <c r="K41" i="3"/>
  <c r="I44" i="3"/>
  <c r="K63" i="3"/>
  <c r="I66" i="3"/>
  <c r="J78" i="3"/>
  <c r="J94" i="3"/>
  <c r="J122" i="3"/>
  <c r="J154" i="3"/>
  <c r="J190" i="3"/>
  <c r="K55" i="3"/>
  <c r="I58" i="3"/>
  <c r="K65" i="3"/>
  <c r="J82" i="3"/>
  <c r="J98" i="3"/>
  <c r="J130" i="3"/>
  <c r="J162" i="3"/>
  <c r="K45" i="3"/>
  <c r="I48" i="3"/>
  <c r="K67" i="3"/>
  <c r="I70" i="3"/>
  <c r="K81" i="3"/>
  <c r="I86" i="3"/>
  <c r="K97" i="3"/>
  <c r="J102" i="3"/>
  <c r="J134" i="3"/>
  <c r="J166" i="3"/>
  <c r="J204" i="3"/>
  <c r="K47" i="3"/>
  <c r="I50" i="3"/>
  <c r="K57" i="3"/>
  <c r="I60" i="3"/>
  <c r="J70" i="3"/>
  <c r="J86" i="3"/>
  <c r="J106" i="3"/>
  <c r="J138" i="3"/>
  <c r="J170" i="3"/>
  <c r="J206" i="3"/>
  <c r="J262" i="3"/>
  <c r="J294" i="3"/>
  <c r="J326" i="3"/>
  <c r="J196" i="3"/>
  <c r="J212" i="3"/>
  <c r="J228" i="3"/>
  <c r="J244" i="3"/>
  <c r="J272" i="3"/>
  <c r="J274" i="3"/>
  <c r="J306" i="3"/>
  <c r="J338" i="3"/>
  <c r="J346" i="3"/>
  <c r="J198" i="3"/>
  <c r="J214" i="3"/>
  <c r="J230" i="3"/>
  <c r="J246" i="3"/>
  <c r="J278" i="3"/>
  <c r="J310" i="3"/>
  <c r="J342" i="3"/>
</calcChain>
</file>

<file path=xl/sharedStrings.xml><?xml version="1.0" encoding="utf-8"?>
<sst xmlns="http://schemas.openxmlformats.org/spreadsheetml/2006/main" count="195" uniqueCount="159">
  <si>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</si>
  <si>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</si>
  <si>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</si>
  <si>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</si>
  <si>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</si>
  <si>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</si>
  <si>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</si>
  <si>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</si>
  <si>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</si>
  <si>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</si>
  <si>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</si>
  <si>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</si>
  <si>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</si>
  <si>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</si>
  <si>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</si>
  <si>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</si>
  <si>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</si>
  <si>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</si>
  <si>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</si>
  <si>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</si>
  <si>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</si>
  <si>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</si>
  <si>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</si>
  <si>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</si>
  <si>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</si>
  <si>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</si>
  <si>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</si>
  <si>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</si>
  <si>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</si>
  <si>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</si>
  <si>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</si>
  <si>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</si>
  <si>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</si>
  <si>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</si>
  <si>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</si>
  <si>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</si>
  <si>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</si>
  <si>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</si>
  <si>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</si>
  <si>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</si>
  <si>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</si>
  <si>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</si>
  <si>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</si>
  <si>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</si>
  <si>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</si>
  <si>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</si>
  <si>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</si>
  <si>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</si>
  <si>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</si>
  <si>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</si>
  <si>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</si>
  <si>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</si>
  <si>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</si>
  <si>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</si>
  <si>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</si>
  <si>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</si>
  <si>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</si>
  <si>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</si>
  <si>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</si>
  <si>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</si>
  <si>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</si>
  <si>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</si>
  <si>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</si>
  <si>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</si>
  <si>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</si>
  <si>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</si>
  <si>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</si>
  <si>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</si>
  <si>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</si>
  <si>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</si>
  <si>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</si>
  <si>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</si>
  <si>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</si>
  <si>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</si>
  <si>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</si>
  <si>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</si>
  <si>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</si>
  <si>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</si>
  <si>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</si>
  <si>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</si>
  <si>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</si>
  <si>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</si>
  <si>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</si>
  <si>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</si>
  <si>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</si>
  <si>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</si>
  <si>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</si>
  <si>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</si>
  <si>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</si>
  <si>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</si>
  <si>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</si>
  <si>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</si>
  <si>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</si>
  <si>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</si>
  <si>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</si>
  <si>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</si>
  <si>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</si>
  <si>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</si>
  <si>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</si>
  <si>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</si>
  <si>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</si>
  <si>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</si>
  <si>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</si>
  <si>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</si>
  <si>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</si>
  <si>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</si>
  <si>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</si>
  <si>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</si>
  <si>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</si>
  <si>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</si>
  <si>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</si>
  <si>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</si>
  <si>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</si>
  <si>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</si>
  <si>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</si>
  <si>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</si>
  <si>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</si>
  <si>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</si>
  <si>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</si>
  <si>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</si>
  <si>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</si>
  <si>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</si>
  <si>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</si>
  <si>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</si>
  <si>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</si>
  <si>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</si>
  <si>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</si>
  <si>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</si>
  <si>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</si>
  <si>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</si>
  <si>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</si>
  <si>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</si>
  <si>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</si>
  <si>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</si>
  <si>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</si>
  <si>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WELLS</t>
  </si>
  <si>
    <t>WEST RUTLAND</t>
  </si>
  <si>
    <t>WESTMORE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</si>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</sst>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43373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07/01/2018 - 09/30/2018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07/01/2017 - 09/30/2017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320335710.20000005</v>
      </c>
      <c r="D6" s="32">
        <f t="shared" si="0"/>
        <v>181860838.87</v>
      </c>
      <c r="E6" s="33">
        <f t="shared" si="0"/>
        <v>63553654.889999993</v>
      </c>
      <c r="F6" s="31">
        <f t="shared" si="0"/>
        <v>312192819</v>
      </c>
      <c r="G6" s="32">
        <f t="shared" si="0"/>
        <v>173541353.96000001</v>
      </c>
      <c r="H6" s="33">
        <f t="shared" si="0"/>
        <v>61536688.359999992</v>
      </c>
      <c r="I6" s="17">
        <f t="shared" ref="I6:I69" si="1">IFERROR((C6-F6)/F6,"")</f>
        <v>2.6082890779111891E-2</v>
      </c>
      <c r="J6" s="17">
        <f t="shared" ref="J6:J69" si="2">IFERROR((D6-G6)/G6,"")</f>
        <v>4.7939495227849703E-2</v>
      </c>
      <c r="K6" s="17">
        <f t="shared" ref="K6:K69" si="3">IFERROR((E6-H6)/H6,"")</f>
        <v>3.2776650543825288E-2</v>
      </c>
    </row>
    <row r="7" spans="2:11" x14ac:dyDescent="0.25">
      <c r="B7" s="18" t="str">
        <f>'County Data'!A2</f>
        <v>Addison</v>
      </c>
      <c r="C7" s="34">
        <f>IF('County Data'!C2&gt;9,'County Data'!B2,"*")</f>
        <v>14836046.93</v>
      </c>
      <c r="D7" s="34">
        <f>IF('County Data'!E2&gt;9,'County Data'!D2,"*")</f>
        <v>7882119.1299999999</v>
      </c>
      <c r="E7" s="35">
        <f>IF('County Data'!G2&gt;9,'County Data'!F2,"*")</f>
        <v>2679545.0499999998</v>
      </c>
      <c r="F7" s="34">
        <f>IF('County Data'!I2&gt;9,'County Data'!H2,"*")</f>
        <v>14573595.77</v>
      </c>
      <c r="G7" s="34">
        <f>IF('County Data'!K2&gt;9,'County Data'!J2,"*")</f>
        <v>7498833.0599999996</v>
      </c>
      <c r="H7" s="35">
        <f>IF('County Data'!M2&gt;9,'County Data'!L2,"*")</f>
        <v>2640914.92</v>
      </c>
      <c r="I7" s="19">
        <f t="shared" si="1"/>
        <v>1.8008675699669154E-2</v>
      </c>
      <c r="J7" s="19">
        <f t="shared" si="2"/>
        <v>5.1112762070209407E-2</v>
      </c>
      <c r="K7" s="19">
        <f t="shared" si="3"/>
        <v>1.4627555665443357E-2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22068950.280000001</v>
      </c>
      <c r="D8" s="34">
        <f>IF('County Data'!E3&gt;9,'County Data'!D3,"*")</f>
        <v>14851047.35</v>
      </c>
      <c r="E8" s="35">
        <f>IF('County Data'!G3&gt;9,'County Data'!F3,"*")</f>
        <v>4611339.95</v>
      </c>
      <c r="F8" s="34">
        <f>IF('County Data'!I3&gt;9,'County Data'!H3,"*")</f>
        <v>21712827.84</v>
      </c>
      <c r="G8" s="34">
        <f>IF('County Data'!K3&gt;9,'County Data'!J3,"*")</f>
        <v>14577015.07</v>
      </c>
      <c r="H8" s="35">
        <f>IF('County Data'!M3&gt;9,'County Data'!L3,"*")</f>
        <v>4355143.43</v>
      </c>
      <c r="I8" s="19">
        <f t="shared" si="1"/>
        <v>1.640147670419706E-2</v>
      </c>
      <c r="J8" s="19">
        <f t="shared" si="2"/>
        <v>1.8798929594575724E-2</v>
      </c>
      <c r="K8" s="19">
        <f t="shared" si="3"/>
        <v>5.8826195765497559E-2</v>
      </c>
    </row>
    <row r="9" spans="2:11" x14ac:dyDescent="0.25">
      <c r="B9" s="9" t="str">
        <f>'County Data'!A4</f>
        <v>Caledonia</v>
      </c>
      <c r="C9" s="36">
        <f>IF('County Data'!C4&gt;9,'County Data'!B4,"*")</f>
        <v>10616876.26</v>
      </c>
      <c r="D9" s="36">
        <f>IF('County Data'!E4&gt;9,'County Data'!D4,"*")</f>
        <v>4088955.09</v>
      </c>
      <c r="E9" s="37">
        <f>IF('County Data'!G4&gt;9,'County Data'!F4,"*")</f>
        <v>1523197.04</v>
      </c>
      <c r="F9" s="36">
        <f>IF('County Data'!I4&gt;9,'County Data'!H4,"*")</f>
        <v>10368961.539999999</v>
      </c>
      <c r="G9" s="36">
        <f>IF('County Data'!K4&gt;9,'County Data'!J4,"*")</f>
        <v>3538075.94</v>
      </c>
      <c r="H9" s="37">
        <f>IF('County Data'!M4&gt;9,'County Data'!L4,"*")</f>
        <v>1431854.91</v>
      </c>
      <c r="I9" s="8">
        <f t="shared" si="1"/>
        <v>2.3909310401396346E-2</v>
      </c>
      <c r="J9" s="8">
        <f t="shared" si="2"/>
        <v>0.15570020523640879</v>
      </c>
      <c r="K9" s="8">
        <f t="shared" si="3"/>
        <v>6.3792867113889443E-2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102001582.51000001</v>
      </c>
      <c r="D10" s="34">
        <f>IF('County Data'!E5&gt;9,'County Data'!D5,"*")</f>
        <v>46920208.439999998</v>
      </c>
      <c r="E10" s="35">
        <f>IF('County Data'!G5&gt;9,'County Data'!F5,"*")</f>
        <v>22315601.239999998</v>
      </c>
      <c r="F10" s="34">
        <f>IF('County Data'!I5&gt;9,'County Data'!H5,"*")</f>
        <v>100388467.34</v>
      </c>
      <c r="G10" s="34">
        <f>IF('County Data'!K5&gt;9,'County Data'!J5,"*")</f>
        <v>45175291.310000002</v>
      </c>
      <c r="H10" s="35">
        <f>IF('County Data'!M5&gt;9,'County Data'!L5,"*")</f>
        <v>21483647.329999998</v>
      </c>
      <c r="I10" s="19">
        <f t="shared" si="1"/>
        <v>1.606872993226038E-2</v>
      </c>
      <c r="J10" s="19">
        <f t="shared" si="2"/>
        <v>3.8625475993637706E-2</v>
      </c>
      <c r="K10" s="19">
        <f t="shared" si="3"/>
        <v>3.8724984506622893E-2</v>
      </c>
    </row>
    <row r="11" spans="2:11" x14ac:dyDescent="0.25">
      <c r="B11" s="9" t="str">
        <f>'County Data'!A6</f>
        <v>Essex</v>
      </c>
      <c r="C11" s="36">
        <f>IF('County Data'!C6&gt;9,'County Data'!B6,"*")</f>
        <v>664888.06999999995</v>
      </c>
      <c r="D11" s="36">
        <f>IF('County Data'!E6&gt;9,'County Data'!D6,"*")</f>
        <v>527808.29</v>
      </c>
      <c r="E11" s="37">
        <f>IF('County Data'!G6&gt;9,'County Data'!F6,"*")</f>
        <v>146649.5</v>
      </c>
      <c r="F11" s="36">
        <f>IF('County Data'!I6&gt;9,'County Data'!H6,"*")</f>
        <v>731055.74</v>
      </c>
      <c r="G11" s="36">
        <f>IF('County Data'!K6&gt;9,'County Data'!J6,"*")</f>
        <v>677675.05</v>
      </c>
      <c r="H11" s="37" t="str">
        <f>IF('County Data'!M6&gt;9,'County Data'!L6,"*")</f>
        <v>*</v>
      </c>
      <c r="I11" s="8">
        <f t="shared" si="1"/>
        <v>-9.0509746903840796E-2</v>
      </c>
      <c r="J11" s="8">
        <f t="shared" si="2"/>
        <v>-0.22114841028897256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13578257.92</v>
      </c>
      <c r="D12" s="34">
        <f>IF('County Data'!E7&gt;9,'County Data'!D7,"*")</f>
        <v>8445443.8200000003</v>
      </c>
      <c r="E12" s="35">
        <f>IF('County Data'!G7&gt;9,'County Data'!F7,"*")</f>
        <v>1389493.74</v>
      </c>
      <c r="F12" s="34">
        <f>IF('County Data'!I7&gt;9,'County Data'!H7,"*")</f>
        <v>13155536.6</v>
      </c>
      <c r="G12" s="34">
        <f>IF('County Data'!K7&gt;9,'County Data'!J7,"*")</f>
        <v>8053689.6699999999</v>
      </c>
      <c r="H12" s="35">
        <f>IF('County Data'!M7&gt;9,'County Data'!L7,"*")</f>
        <v>1521598.82</v>
      </c>
      <c r="I12" s="19">
        <f t="shared" si="1"/>
        <v>3.2132579069408716E-2</v>
      </c>
      <c r="J12" s="19">
        <f t="shared" si="2"/>
        <v>4.8642816653252097E-2</v>
      </c>
      <c r="K12" s="19">
        <f t="shared" si="3"/>
        <v>-8.68199148577153E-2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3120055.15</v>
      </c>
      <c r="D13" s="36">
        <f>IF('County Data'!E8&gt;9,'County Data'!D8,"*")</f>
        <v>2605273.15</v>
      </c>
      <c r="E13" s="37">
        <f>IF('County Data'!G8&gt;9,'County Data'!F8,"*")</f>
        <v>717117.35</v>
      </c>
      <c r="F13" s="36">
        <f>IF('County Data'!I8&gt;9,'County Data'!H8,"*")</f>
        <v>3070897.88</v>
      </c>
      <c r="G13" s="36">
        <f>IF('County Data'!K8&gt;9,'County Data'!J8,"*")</f>
        <v>2554144.7200000002</v>
      </c>
      <c r="H13" s="37">
        <f>IF('County Data'!M8&gt;9,'County Data'!L8,"*")</f>
        <v>658068.55000000005</v>
      </c>
      <c r="I13" s="8">
        <f t="shared" si="1"/>
        <v>1.6007458378915557E-2</v>
      </c>
      <c r="J13" s="8">
        <f t="shared" si="2"/>
        <v>2.0017828120561507E-2</v>
      </c>
      <c r="K13" s="8">
        <f t="shared" si="3"/>
        <v>8.9730469568861673E-2</v>
      </c>
    </row>
    <row r="14" spans="2:11" x14ac:dyDescent="0.25">
      <c r="B14" s="18" t="str">
        <f>'County Data'!A9</f>
        <v>Lamoille</v>
      </c>
      <c r="C14" s="34">
        <f>IF('County Data'!C9&gt;9,'County Data'!B9,"*")</f>
        <v>22342596.989999998</v>
      </c>
      <c r="D14" s="34">
        <f>IF('County Data'!E9&gt;9,'County Data'!D9,"*")</f>
        <v>22269664.170000002</v>
      </c>
      <c r="E14" s="35">
        <f>IF('County Data'!G9&gt;9,'County Data'!F9,"*")</f>
        <v>5886701.7400000002</v>
      </c>
      <c r="F14" s="34">
        <f>IF('County Data'!I9&gt;9,'County Data'!H9,"*")</f>
        <v>21732999.899999999</v>
      </c>
      <c r="G14" s="34">
        <f>IF('County Data'!K9&gt;9,'County Data'!J9,"*")</f>
        <v>21759329.460000001</v>
      </c>
      <c r="H14" s="35">
        <f>IF('County Data'!M9&gt;9,'County Data'!L9,"*")</f>
        <v>5401971.71</v>
      </c>
      <c r="I14" s="19">
        <f t="shared" si="1"/>
        <v>2.8049376193113585E-2</v>
      </c>
      <c r="J14" s="19">
        <f t="shared" si="2"/>
        <v>2.3453604622244682E-2</v>
      </c>
      <c r="K14" s="19">
        <f t="shared" si="3"/>
        <v>8.9732056371691044E-2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6213594.8200000003</v>
      </c>
      <c r="D15" s="38">
        <f>IF('County Data'!E10&gt;9,'County Data'!D10,"*")</f>
        <v>2572254.9500000002</v>
      </c>
      <c r="E15" s="39">
        <f>IF('County Data'!G10&gt;9,'County Data'!F10,"*")</f>
        <v>673956.65</v>
      </c>
      <c r="F15" s="38">
        <f>IF('County Data'!I10&gt;9,'County Data'!H10,"*")</f>
        <v>6106398.8300000001</v>
      </c>
      <c r="G15" s="38">
        <f>IF('County Data'!K10&gt;9,'County Data'!J10,"*")</f>
        <v>2561765.4700000002</v>
      </c>
      <c r="H15" s="39">
        <f>IF('County Data'!M10&gt;9,'County Data'!L10,"*")</f>
        <v>675754.73</v>
      </c>
      <c r="I15" s="20">
        <f t="shared" si="1"/>
        <v>1.7554698437540515E-2</v>
      </c>
      <c r="J15" s="20">
        <f t="shared" si="2"/>
        <v>4.0946293182724412E-3</v>
      </c>
      <c r="K15" s="20">
        <f t="shared" si="3"/>
        <v>-2.6608470798272594E-3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9613342.3599999994</v>
      </c>
      <c r="D16" s="34">
        <f>IF('County Data'!E11&gt;9,'County Data'!D11,"*")</f>
        <v>3088251.77</v>
      </c>
      <c r="E16" s="35">
        <f>IF('County Data'!G11&gt;9,'County Data'!F11,"*")</f>
        <v>1435328.01</v>
      </c>
      <c r="F16" s="34">
        <f>IF('County Data'!I11&gt;9,'County Data'!H11,"*")</f>
        <v>9079265.3200000003</v>
      </c>
      <c r="G16" s="34">
        <f>IF('County Data'!K11&gt;9,'County Data'!J11,"*")</f>
        <v>3074855.07</v>
      </c>
      <c r="H16" s="35">
        <f>IF('County Data'!M11&gt;9,'County Data'!L11,"*")</f>
        <v>1433589.47</v>
      </c>
      <c r="I16" s="19">
        <f t="shared" si="1"/>
        <v>5.8823816815169259E-2</v>
      </c>
      <c r="J16" s="19">
        <f t="shared" si="2"/>
        <v>4.3568557525542782E-3</v>
      </c>
      <c r="K16" s="19">
        <f t="shared" si="3"/>
        <v>1.2127181709838013E-3</v>
      </c>
    </row>
    <row r="17" spans="2:11" x14ac:dyDescent="0.25">
      <c r="B17" s="9" t="str">
        <f>'County Data'!A12</f>
        <v>Other</v>
      </c>
      <c r="C17" s="36">
        <f>IF('County Data'!C12&gt;9,'County Data'!B12,"*")</f>
        <v>5783334.4900000002</v>
      </c>
      <c r="D17" s="36">
        <f>IF('County Data'!E12&gt;9,'County Data'!D12,"*")</f>
        <v>21174396.050000001</v>
      </c>
      <c r="E17" s="37">
        <f>IF('County Data'!G12&gt;9,'County Data'!F12,"*")</f>
        <v>1351869.64</v>
      </c>
      <c r="F17" s="36">
        <f>IF('County Data'!I12&gt;9,'County Data'!H12,"*")</f>
        <v>5128805.79</v>
      </c>
      <c r="G17" s="36">
        <f>IF('County Data'!K12&gt;9,'County Data'!J12,"*")</f>
        <v>16534100.220000001</v>
      </c>
      <c r="H17" s="37">
        <f>IF('County Data'!M12&gt;9,'County Data'!L12,"*")</f>
        <v>1140013.92</v>
      </c>
      <c r="I17" s="8">
        <f t="shared" si="1"/>
        <v>0.12761814870747917</v>
      </c>
      <c r="J17" s="8">
        <f t="shared" si="2"/>
        <v>0.2806500364856262</v>
      </c>
      <c r="K17" s="8">
        <f t="shared" si="3"/>
        <v>0.18583608172082669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28768382.960000001</v>
      </c>
      <c r="D18" s="34">
        <f>IF('County Data'!E13&gt;9,'County Data'!D13,"*")</f>
        <v>11579403.380000001</v>
      </c>
      <c r="E18" s="35">
        <f>IF('County Data'!G13&gt;9,'County Data'!F13,"*")</f>
        <v>5189936.4400000004</v>
      </c>
      <c r="F18" s="34">
        <f>IF('County Data'!I13&gt;9,'County Data'!H13,"*")</f>
        <v>27252392.09</v>
      </c>
      <c r="G18" s="34">
        <f>IF('County Data'!K13&gt;9,'County Data'!J13,"*")</f>
        <v>11481651.43</v>
      </c>
      <c r="H18" s="35">
        <f>IF('County Data'!M13&gt;9,'County Data'!L13,"*")</f>
        <v>5045783.8600000003</v>
      </c>
      <c r="I18" s="19">
        <f t="shared" si="1"/>
        <v>5.5627809294446454E-2</v>
      </c>
      <c r="J18" s="19">
        <f t="shared" si="2"/>
        <v>8.513753495824521E-3</v>
      </c>
      <c r="K18" s="19">
        <f t="shared" si="3"/>
        <v>2.8568916941281757E-2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30194487.07</v>
      </c>
      <c r="D19" s="36">
        <f>IF('County Data'!E14&gt;9,'County Data'!D14,"*")</f>
        <v>9055426.6300000008</v>
      </c>
      <c r="E19" s="37">
        <f>IF('County Data'!G14&gt;9,'County Data'!F14,"*")</f>
        <v>5119735.71</v>
      </c>
      <c r="F19" s="36">
        <f>IF('County Data'!I14&gt;9,'County Data'!H14,"*")</f>
        <v>29671424.260000002</v>
      </c>
      <c r="G19" s="36">
        <f>IF('County Data'!K14&gt;9,'County Data'!J14,"*")</f>
        <v>8755462.6799999997</v>
      </c>
      <c r="H19" s="37">
        <f>IF('County Data'!M14&gt;9,'County Data'!L14,"*")</f>
        <v>5340670.04</v>
      </c>
      <c r="I19" s="8">
        <f t="shared" si="1"/>
        <v>1.7628503620742558E-2</v>
      </c>
      <c r="J19" s="8">
        <f t="shared" si="2"/>
        <v>3.4260205424118277E-2</v>
      </c>
      <c r="K19" s="8">
        <f t="shared" si="3"/>
        <v>-4.1368279325490788E-2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21369584.800000001</v>
      </c>
      <c r="D20" s="34">
        <f>IF('County Data'!E15&gt;9,'County Data'!D15,"*")</f>
        <v>6752218.96</v>
      </c>
      <c r="E20" s="35">
        <f>IF('County Data'!G15&gt;9,'County Data'!F15,"*")</f>
        <v>3758850.08</v>
      </c>
      <c r="F20" s="34">
        <f>IF('County Data'!I15&gt;9,'County Data'!H15,"*")</f>
        <v>20987210.75</v>
      </c>
      <c r="G20" s="34">
        <f>IF('County Data'!K15&gt;9,'County Data'!J15,"*")</f>
        <v>7573268.1600000001</v>
      </c>
      <c r="H20" s="35">
        <f>IF('County Data'!M15&gt;9,'County Data'!L15,"*")</f>
        <v>4088407.16</v>
      </c>
      <c r="I20" s="19">
        <f t="shared" si="1"/>
        <v>1.8219383916940977E-2</v>
      </c>
      <c r="J20" s="19">
        <f t="shared" si="2"/>
        <v>-0.10841411959193059</v>
      </c>
      <c r="K20" s="19">
        <f t="shared" si="3"/>
        <v>-8.0607695638611504E-2</v>
      </c>
    </row>
    <row r="21" spans="2:11" x14ac:dyDescent="0.25">
      <c r="B21" s="9" t="str">
        <f>'County Data'!A16</f>
        <v>Windsor</v>
      </c>
      <c r="C21" s="36">
        <f>IF('County Data'!C16&gt;9,'County Data'!B16,"*")</f>
        <v>29163729.59</v>
      </c>
      <c r="D21" s="36">
        <f>IF('County Data'!E16&gt;9,'County Data'!D16,"*")</f>
        <v>20048367.690000001</v>
      </c>
      <c r="E21" s="37">
        <f>IF('County Data'!G16&gt;9,'County Data'!F16,"*")</f>
        <v>6754332.75</v>
      </c>
      <c r="F21" s="36">
        <f>IF('County Data'!I16&gt;9,'County Data'!H16,"*")</f>
        <v>28232979.350000001</v>
      </c>
      <c r="G21" s="36">
        <f>IF('County Data'!K16&gt;9,'County Data'!J16,"*")</f>
        <v>19726196.649999999</v>
      </c>
      <c r="H21" s="37">
        <f>IF('County Data'!M16&gt;9,'County Data'!L16,"*")</f>
        <v>6319269.5099999998</v>
      </c>
      <c r="I21" s="8">
        <f t="shared" si="1"/>
        <v>3.2966773660747156E-2</v>
      </c>
      <c r="J21" s="8">
        <f t="shared" si="2"/>
        <v>1.6332141756277323E-2</v>
      </c>
      <c r="K21" s="8">
        <f t="shared" si="3"/>
        <v>6.8847077864226155E-2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07/01/2018 - 09/30/2018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07/01/2017 - 09/30/2017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131735.39000000001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97241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0.35473092625538627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40">
        <f>IF('Town Data'!C3&gt;9,'Town Data'!B3,"*")</f>
        <v>392966.76</v>
      </c>
      <c r="D7" s="36">
        <f>IF('Town Data'!E3&gt;9,'Town Data'!D3,"*")</f>
        <v>227224.95999999999</v>
      </c>
      <c r="E7" s="37" t="str">
        <f>IF('Town Data'!G3&gt;9,'Town Data'!F3,"*")</f>
        <v>*</v>
      </c>
      <c r="F7" s="36">
        <f>IF('Town Data'!I3&gt;9,'Town Data'!H3,"*")</f>
        <v>390044.47</v>
      </c>
      <c r="G7" s="36">
        <f>IF('Town Data'!K3&gt;9,'Town Data'!J3,"*")</f>
        <v>240417.38</v>
      </c>
      <c r="H7" s="37" t="str">
        <f>IF('Town Data'!M3&gt;9,'Town Data'!L3,"*")</f>
        <v>*</v>
      </c>
      <c r="I7" s="8">
        <f t="shared" si="0"/>
        <v>7.4921969794881013E-3</v>
      </c>
      <c r="J7" s="8">
        <f t="shared" si="1"/>
        <v>-5.4872987967841645E-2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1">
        <f>IF('Town Data'!C4&gt;9,'Town Data'!B4,"*")</f>
        <v>586765.49</v>
      </c>
      <c r="D8" s="34">
        <f>IF('Town Data'!E4&gt;9,'Town Data'!D4,"*")</f>
        <v>362445.15</v>
      </c>
      <c r="E8" s="35" t="str">
        <f>IF('Town Data'!G4&gt;9,'Town Data'!F4,"*")</f>
        <v>*</v>
      </c>
      <c r="F8" s="34">
        <f>IF('Town Data'!I4&gt;9,'Town Data'!H4,"*")</f>
        <v>659887.74</v>
      </c>
      <c r="G8" s="34">
        <f>IF('Town Data'!K4&gt;9,'Town Data'!J4,"*")</f>
        <v>350571.9</v>
      </c>
      <c r="H8" s="35" t="str">
        <f>IF('Town Data'!M4&gt;9,'Town Data'!L4,"*")</f>
        <v>*</v>
      </c>
      <c r="I8" s="19">
        <f t="shared" si="0"/>
        <v>-0.11081013567550141</v>
      </c>
      <c r="J8" s="19">
        <f t="shared" si="1"/>
        <v>3.3868230739543016E-2</v>
      </c>
      <c r="K8" s="19" t="str">
        <f t="shared" si="2"/>
        <v/>
      </c>
    </row>
    <row r="9" spans="2:11" x14ac:dyDescent="0.25">
      <c r="B9" t="str">
        <f>'Town Data'!A5</f>
        <v>BARNARD</v>
      </c>
      <c r="C9" s="40" t="str">
        <f>IF('Town Data'!C5&gt;9,'Town Data'!B5,"*")</f>
        <v>*</v>
      </c>
      <c r="D9" s="36">
        <f>IF('Town Data'!E5&gt;9,'Town Data'!D5,"*")</f>
        <v>2650836.38</v>
      </c>
      <c r="E9" s="37" t="str">
        <f>IF('Town Data'!G5&gt;9,'Town Data'!F5,"*")</f>
        <v>*</v>
      </c>
      <c r="F9" s="36" t="str">
        <f>IF('Town Data'!I5&gt;9,'Town Data'!H5,"*")</f>
        <v>*</v>
      </c>
      <c r="G9" s="36">
        <f>IF('Town Data'!K5&gt;9,'Town Data'!J5,"*")</f>
        <v>2635451.25</v>
      </c>
      <c r="H9" s="37" t="str">
        <f>IF('Town Data'!M5&gt;9,'Town Data'!L5,"*")</f>
        <v>*</v>
      </c>
      <c r="I9" s="8" t="str">
        <f t="shared" si="0"/>
        <v/>
      </c>
      <c r="J9" s="8">
        <f t="shared" si="1"/>
        <v>5.8377592831587713E-3</v>
      </c>
      <c r="K9" s="8" t="str">
        <f t="shared" si="2"/>
        <v/>
      </c>
    </row>
    <row r="10" spans="2:11" x14ac:dyDescent="0.25">
      <c r="B10" s="24" t="str">
        <f>'Town Data'!A6</f>
        <v>BARNET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 t="str">
        <f>IF('Town Data'!I6&gt;9,'Town Data'!H6,"*")</f>
        <v>*</v>
      </c>
      <c r="G10" s="34">
        <f>IF('Town Data'!K6&gt;9,'Town Data'!J6,"*")</f>
        <v>45604.56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BARRE</v>
      </c>
      <c r="C11" s="40">
        <f>IF('Town Data'!C7&gt;9,'Town Data'!B7,"*")</f>
        <v>7590678.8399999999</v>
      </c>
      <c r="D11" s="36">
        <f>IF('Town Data'!E7&gt;9,'Town Data'!D7,"*")</f>
        <v>682604.78</v>
      </c>
      <c r="E11" s="37">
        <f>IF('Town Data'!G7&gt;9,'Town Data'!F7,"*")</f>
        <v>840566.09</v>
      </c>
      <c r="F11" s="36">
        <f>IF('Town Data'!I7&gt;9,'Town Data'!H7,"*")</f>
        <v>7288736.0099999998</v>
      </c>
      <c r="G11" s="36">
        <f>IF('Town Data'!K7&gt;9,'Town Data'!J7,"*")</f>
        <v>660877.96</v>
      </c>
      <c r="H11" s="37">
        <f>IF('Town Data'!M7&gt;9,'Town Data'!L7,"*")</f>
        <v>830102.95</v>
      </c>
      <c r="I11" s="8">
        <f t="shared" si="0"/>
        <v>4.142595226192039E-2</v>
      </c>
      <c r="J11" s="8">
        <f t="shared" si="1"/>
        <v>3.2875691602728081E-2</v>
      </c>
      <c r="K11" s="8">
        <f t="shared" si="2"/>
        <v>1.2604629341457002E-2</v>
      </c>
    </row>
    <row r="12" spans="2:11" x14ac:dyDescent="0.25">
      <c r="B12" s="24" t="str">
        <f>'Town Data'!A8</f>
        <v>BARTON</v>
      </c>
      <c r="C12" s="41">
        <f>IF('Town Data'!C8&gt;9,'Town Data'!B8,"*")</f>
        <v>766918.74</v>
      </c>
      <c r="D12" s="34">
        <f>IF('Town Data'!E8&gt;9,'Town Data'!D8,"*")</f>
        <v>348366.8</v>
      </c>
      <c r="E12" s="35" t="str">
        <f>IF('Town Data'!G8&gt;9,'Town Data'!F8,"*")</f>
        <v>*</v>
      </c>
      <c r="F12" s="34">
        <f>IF('Town Data'!I8&gt;9,'Town Data'!H8,"*")</f>
        <v>613384.82999999996</v>
      </c>
      <c r="G12" s="34">
        <f>IF('Town Data'!K8&gt;9,'Town Data'!J8,"*")</f>
        <v>403638.32</v>
      </c>
      <c r="H12" s="35" t="str">
        <f>IF('Town Data'!M8&gt;9,'Town Data'!L8,"*")</f>
        <v>*</v>
      </c>
      <c r="I12" s="19">
        <f t="shared" si="0"/>
        <v>0.25030601099150113</v>
      </c>
      <c r="J12" s="19">
        <f t="shared" si="1"/>
        <v>-0.13693328225129869</v>
      </c>
      <c r="K12" s="19" t="str">
        <f t="shared" si="2"/>
        <v/>
      </c>
    </row>
    <row r="13" spans="2:11" x14ac:dyDescent="0.25">
      <c r="B13" t="str">
        <f>'Town Data'!A9</f>
        <v>BENNINGTON</v>
      </c>
      <c r="C13" s="40">
        <f>IF('Town Data'!C9&gt;9,'Town Data'!B9,"*")</f>
        <v>8544782.0800000001</v>
      </c>
      <c r="D13" s="36">
        <f>IF('Town Data'!E9&gt;9,'Town Data'!D9,"*")</f>
        <v>2720742.23</v>
      </c>
      <c r="E13" s="37">
        <f>IF('Town Data'!G9&gt;9,'Town Data'!F9,"*")</f>
        <v>1184210.1200000001</v>
      </c>
      <c r="F13" s="36">
        <f>IF('Town Data'!I9&gt;9,'Town Data'!H9,"*")</f>
        <v>8397451.6199999992</v>
      </c>
      <c r="G13" s="36">
        <f>IF('Town Data'!K9&gt;9,'Town Data'!J9,"*")</f>
        <v>2777759.29</v>
      </c>
      <c r="H13" s="37">
        <f>IF('Town Data'!M9&gt;9,'Town Data'!L9,"*")</f>
        <v>1143757.3899999999</v>
      </c>
      <c r="I13" s="8">
        <f t="shared" si="0"/>
        <v>1.7544663151033542E-2</v>
      </c>
      <c r="J13" s="8">
        <f t="shared" si="1"/>
        <v>-2.0526278214697307E-2</v>
      </c>
      <c r="K13" s="8">
        <f t="shared" si="2"/>
        <v>3.5368278582226444E-2</v>
      </c>
    </row>
    <row r="14" spans="2:11" x14ac:dyDescent="0.25">
      <c r="B14" s="24" t="str">
        <f>'Town Data'!A10</f>
        <v>BERLIN</v>
      </c>
      <c r="C14" s="41">
        <f>IF('Town Data'!C10&gt;9,'Town Data'!B10,"*")</f>
        <v>2530536.88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 t="str">
        <f>IF('Town Data'!I10&gt;9,'Town Data'!H10,"*")</f>
        <v>*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 t="str">
        <f t="shared" si="0"/>
        <v/>
      </c>
      <c r="J14" s="19" t="str">
        <f t="shared" si="1"/>
        <v/>
      </c>
      <c r="K14" s="19" t="str">
        <f t="shared" si="2"/>
        <v/>
      </c>
    </row>
    <row r="15" spans="2:11" x14ac:dyDescent="0.25">
      <c r="B15" t="str">
        <f>'Town Data'!A11</f>
        <v>BETHEL</v>
      </c>
      <c r="C15" s="40">
        <f>IF('Town Data'!C11&gt;9,'Town Data'!B11,"*")</f>
        <v>846773.01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847602.81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-9.7899628246872678E-4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BRADFORD</v>
      </c>
      <c r="C16" s="42">
        <f>IF('Town Data'!C12&gt;9,'Town Data'!B12,"*")</f>
        <v>1531260.8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1436291.53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6.6121165526889944E-2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BRANDON</v>
      </c>
      <c r="C17" s="41">
        <f>IF('Town Data'!C13&gt;9,'Town Data'!B13,"*")</f>
        <v>1152551.99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1271351.5</v>
      </c>
      <c r="G17" s="34">
        <f>IF('Town Data'!K13&gt;9,'Town Data'!J13,"*")</f>
        <v>442379.6</v>
      </c>
      <c r="H17" s="35" t="str">
        <f>IF('Town Data'!M13&gt;9,'Town Data'!L13,"*")</f>
        <v>*</v>
      </c>
      <c r="I17" s="19">
        <f t="shared" si="0"/>
        <v>-9.3443481208776658E-2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BRATTLEBORO</v>
      </c>
      <c r="C18" s="40">
        <f>IF('Town Data'!C14&gt;9,'Town Data'!B14,"*")</f>
        <v>11728758.75</v>
      </c>
      <c r="D18" s="36">
        <f>IF('Town Data'!E14&gt;9,'Town Data'!D14,"*")</f>
        <v>3134670.47</v>
      </c>
      <c r="E18" s="37">
        <f>IF('Town Data'!G14&gt;9,'Town Data'!F14,"*")</f>
        <v>1713125.65</v>
      </c>
      <c r="F18" s="36">
        <f>IF('Town Data'!I14&gt;9,'Town Data'!H14,"*")</f>
        <v>11286102.68</v>
      </c>
      <c r="G18" s="36">
        <f>IF('Town Data'!K14&gt;9,'Town Data'!J14,"*")</f>
        <v>3087793.59</v>
      </c>
      <c r="H18" s="37">
        <f>IF('Town Data'!M14&gt;9,'Town Data'!L14,"*")</f>
        <v>1657361.58</v>
      </c>
      <c r="I18" s="8">
        <f t="shared" si="0"/>
        <v>3.922133995683267E-2</v>
      </c>
      <c r="J18" s="8">
        <f t="shared" si="1"/>
        <v>1.5181351548825632E-2</v>
      </c>
      <c r="K18" s="8">
        <f t="shared" si="2"/>
        <v>3.3646290992216575E-2</v>
      </c>
    </row>
    <row r="19" spans="2:11" x14ac:dyDescent="0.25">
      <c r="B19" s="24" t="str">
        <f>'Town Data'!A15</f>
        <v>BRIGHTON</v>
      </c>
      <c r="C19" s="41">
        <f>IF('Town Data'!C15&gt;9,'Town Data'!B15,"*")</f>
        <v>450281.54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 t="str">
        <f>IF('Town Data'!I15&gt;9,'Town Data'!H15,"*")</f>
        <v>*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BRISTOL</v>
      </c>
      <c r="C20" s="40">
        <f>IF('Town Data'!C16&gt;9,'Town Data'!B16,"*")</f>
        <v>1334230.6299999999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1296597.1100000001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2.9024837175519992E-2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BURKE</v>
      </c>
      <c r="C21" s="41">
        <f>IF('Town Data'!C17&gt;9,'Town Data'!B17,"*")</f>
        <v>1351536.4</v>
      </c>
      <c r="D21" s="34">
        <f>IF('Town Data'!E17&gt;9,'Town Data'!D17,"*")</f>
        <v>1465006.19</v>
      </c>
      <c r="E21" s="35" t="str">
        <f>IF('Town Data'!G17&gt;9,'Town Data'!F17,"*")</f>
        <v>*</v>
      </c>
      <c r="F21" s="34">
        <f>IF('Town Data'!I17&gt;9,'Town Data'!H17,"*")</f>
        <v>1126475.03</v>
      </c>
      <c r="G21" s="34">
        <f>IF('Town Data'!K17&gt;9,'Town Data'!J17,"*")</f>
        <v>1036955.69</v>
      </c>
      <c r="H21" s="35" t="str">
        <f>IF('Town Data'!M17&gt;9,'Town Data'!L17,"*")</f>
        <v>*</v>
      </c>
      <c r="I21" s="19">
        <f t="shared" si="0"/>
        <v>0.1997925954914419</v>
      </c>
      <c r="J21" s="19">
        <f t="shared" si="1"/>
        <v>0.41279536254823002</v>
      </c>
      <c r="K21" s="19" t="str">
        <f t="shared" si="2"/>
        <v/>
      </c>
    </row>
    <row r="22" spans="2:11" x14ac:dyDescent="0.25">
      <c r="B22" t="str">
        <f>'Town Data'!A18</f>
        <v>BURLINGTON</v>
      </c>
      <c r="C22" s="40">
        <f>IF('Town Data'!C18&gt;9,'Town Data'!B18,"*")</f>
        <v>36461690.609999999</v>
      </c>
      <c r="D22" s="36">
        <f>IF('Town Data'!E18&gt;9,'Town Data'!D18,"*")</f>
        <v>18311183.66</v>
      </c>
      <c r="E22" s="37">
        <f>IF('Town Data'!G18&gt;9,'Town Data'!F18,"*")</f>
        <v>13257681.83</v>
      </c>
      <c r="F22" s="36">
        <f>IF('Town Data'!I18&gt;9,'Town Data'!H18,"*")</f>
        <v>35658995.670000002</v>
      </c>
      <c r="G22" s="36">
        <f>IF('Town Data'!K18&gt;9,'Town Data'!J18,"*")</f>
        <v>14012462.470000001</v>
      </c>
      <c r="H22" s="37">
        <f>IF('Town Data'!M18&gt;9,'Town Data'!L18,"*")</f>
        <v>12710227.43</v>
      </c>
      <c r="I22" s="8">
        <f t="shared" si="0"/>
        <v>2.2510307004392351E-2</v>
      </c>
      <c r="J22" s="8">
        <f t="shared" si="1"/>
        <v>0.30677842664723293</v>
      </c>
      <c r="K22" s="8">
        <f t="shared" si="2"/>
        <v>4.3071959413396615E-2</v>
      </c>
    </row>
    <row r="23" spans="2:11" x14ac:dyDescent="0.25">
      <c r="B23" s="24" t="str">
        <f>'Town Data'!A19</f>
        <v>CAMBRIDGE</v>
      </c>
      <c r="C23" s="41">
        <f>IF('Town Data'!C19&gt;9,'Town Data'!B19,"*")</f>
        <v>2180615.94</v>
      </c>
      <c r="D23" s="34">
        <f>IF('Town Data'!E19&gt;9,'Town Data'!D19,"*")</f>
        <v>2194589.13</v>
      </c>
      <c r="E23" s="35">
        <f>IF('Town Data'!G19&gt;9,'Town Data'!F19,"*")</f>
        <v>552675.56999999995</v>
      </c>
      <c r="F23" s="34">
        <f>IF('Town Data'!I19&gt;9,'Town Data'!H19,"*")</f>
        <v>2214578.39</v>
      </c>
      <c r="G23" s="34">
        <f>IF('Town Data'!K19&gt;9,'Town Data'!J19,"*")</f>
        <v>2095150.47</v>
      </c>
      <c r="H23" s="35" t="str">
        <f>IF('Town Data'!M19&gt;9,'Town Data'!L19,"*")</f>
        <v>*</v>
      </c>
      <c r="I23" s="19">
        <f t="shared" si="0"/>
        <v>-1.5335853611395615E-2</v>
      </c>
      <c r="J23" s="19">
        <f t="shared" si="1"/>
        <v>4.7461345341940964E-2</v>
      </c>
      <c r="K23" s="19" t="str">
        <f t="shared" si="2"/>
        <v/>
      </c>
    </row>
    <row r="24" spans="2:11" x14ac:dyDescent="0.25">
      <c r="B24" t="str">
        <f>'Town Data'!A20</f>
        <v>CASTLETON</v>
      </c>
      <c r="C24" s="40">
        <f>IF('Town Data'!C20&gt;9,'Town Data'!B20,"*")</f>
        <v>2221864.09</v>
      </c>
      <c r="D24" s="36">
        <f>IF('Town Data'!E20&gt;9,'Town Data'!D20,"*")</f>
        <v>702743.28</v>
      </c>
      <c r="E24" s="37" t="str">
        <f>IF('Town Data'!G20&gt;9,'Town Data'!F20,"*")</f>
        <v>*</v>
      </c>
      <c r="F24" s="36">
        <f>IF('Town Data'!I20&gt;9,'Town Data'!H20,"*")</f>
        <v>2020771.03</v>
      </c>
      <c r="G24" s="36">
        <f>IF('Town Data'!K20&gt;9,'Town Data'!J20,"*")</f>
        <v>583309.52</v>
      </c>
      <c r="H24" s="37" t="str">
        <f>IF('Town Data'!M20&gt;9,'Town Data'!L20,"*")</f>
        <v>*</v>
      </c>
      <c r="I24" s="8">
        <f t="shared" si="0"/>
        <v>9.9513035873242811E-2</v>
      </c>
      <c r="J24" s="8">
        <f t="shared" si="1"/>
        <v>0.20475194713091602</v>
      </c>
      <c r="K24" s="8" t="str">
        <f t="shared" si="2"/>
        <v/>
      </c>
    </row>
    <row r="25" spans="2:11" x14ac:dyDescent="0.25">
      <c r="B25" s="24" t="str">
        <f>'Town Data'!A21</f>
        <v>CAVENDISH</v>
      </c>
      <c r="C25" s="41" t="str">
        <f>IF('Town Data'!C21&gt;9,'Town Data'!B21,"*")</f>
        <v>*</v>
      </c>
      <c r="D25" s="34">
        <f>IF('Town Data'!E21&gt;9,'Town Data'!D21,"*")</f>
        <v>832276.26</v>
      </c>
      <c r="E25" s="35" t="str">
        <f>IF('Town Data'!G21&gt;9,'Town Data'!F21,"*")</f>
        <v>*</v>
      </c>
      <c r="F25" s="34" t="str">
        <f>IF('Town Data'!I21&gt;9,'Town Data'!H21,"*")</f>
        <v>*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 t="str">
        <f t="shared" si="0"/>
        <v/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CHARLOTTE</v>
      </c>
      <c r="C26" s="40">
        <f>IF('Town Data'!C22&gt;9,'Town Data'!B22,"*")</f>
        <v>468668.85</v>
      </c>
      <c r="D26" s="36">
        <f>IF('Town Data'!E22&gt;9,'Town Data'!D22,"*")</f>
        <v>444029.93</v>
      </c>
      <c r="E26" s="37" t="str">
        <f>IF('Town Data'!G22&gt;9,'Town Data'!F22,"*")</f>
        <v>*</v>
      </c>
      <c r="F26" s="36">
        <f>IF('Town Data'!I22&gt;9,'Town Data'!H22,"*")</f>
        <v>346325.04</v>
      </c>
      <c r="G26" s="36">
        <f>IF('Town Data'!K22&gt;9,'Town Data'!J22,"*")</f>
        <v>384247.81</v>
      </c>
      <c r="H26" s="37" t="str">
        <f>IF('Town Data'!M22&gt;9,'Town Data'!L22,"*")</f>
        <v>*</v>
      </c>
      <c r="I26" s="8">
        <f t="shared" si="0"/>
        <v>0.35326296360205434</v>
      </c>
      <c r="J26" s="8">
        <f t="shared" si="1"/>
        <v>0.15558220097597952</v>
      </c>
      <c r="K26" s="8" t="str">
        <f t="shared" si="2"/>
        <v/>
      </c>
    </row>
    <row r="27" spans="2:11" x14ac:dyDescent="0.25">
      <c r="B27" s="24" t="str">
        <f>'Town Data'!A23</f>
        <v>CHESTER</v>
      </c>
      <c r="C27" s="41">
        <f>IF('Town Data'!C23&gt;9,'Town Data'!B23,"*")</f>
        <v>1063415.29</v>
      </c>
      <c r="D27" s="34">
        <f>IF('Town Data'!E23&gt;9,'Town Data'!D23,"*")</f>
        <v>317807.51</v>
      </c>
      <c r="E27" s="35" t="str">
        <f>IF('Town Data'!G23&gt;9,'Town Data'!F23,"*")</f>
        <v>*</v>
      </c>
      <c r="F27" s="34">
        <f>IF('Town Data'!I23&gt;9,'Town Data'!H23,"*")</f>
        <v>1047493.61</v>
      </c>
      <c r="G27" s="34">
        <f>IF('Town Data'!K23&gt;9,'Town Data'!J23,"*")</f>
        <v>320149.08</v>
      </c>
      <c r="H27" s="35" t="str">
        <f>IF('Town Data'!M23&gt;9,'Town Data'!L23,"*")</f>
        <v>*</v>
      </c>
      <c r="I27" s="19">
        <f t="shared" si="0"/>
        <v>1.5199787233069662E-2</v>
      </c>
      <c r="J27" s="19">
        <f t="shared" si="1"/>
        <v>-7.3139988407900682E-3</v>
      </c>
      <c r="K27" s="19" t="str">
        <f t="shared" si="2"/>
        <v/>
      </c>
    </row>
    <row r="28" spans="2:11" x14ac:dyDescent="0.25">
      <c r="B28" t="str">
        <f>'Town Data'!A24</f>
        <v>COLCHESTER</v>
      </c>
      <c r="C28" s="40">
        <f>IF('Town Data'!C24&gt;9,'Town Data'!B24,"*")</f>
        <v>7880512.9800000004</v>
      </c>
      <c r="D28" s="36">
        <f>IF('Town Data'!E24&gt;9,'Town Data'!D24,"*")</f>
        <v>5755281.5599999996</v>
      </c>
      <c r="E28" s="37">
        <f>IF('Town Data'!G24&gt;9,'Town Data'!F24,"*")</f>
        <v>742758.74</v>
      </c>
      <c r="F28" s="36">
        <f>IF('Town Data'!I24&gt;9,'Town Data'!H24,"*")</f>
        <v>8110199.5700000003</v>
      </c>
      <c r="G28" s="36">
        <f>IF('Town Data'!K24&gt;9,'Town Data'!J24,"*")</f>
        <v>5562095.3600000003</v>
      </c>
      <c r="H28" s="37">
        <f>IF('Town Data'!M24&gt;9,'Town Data'!L24,"*")</f>
        <v>805084.97</v>
      </c>
      <c r="I28" s="8">
        <f t="shared" si="0"/>
        <v>-2.8320707526066444E-2</v>
      </c>
      <c r="J28" s="8">
        <f t="shared" si="1"/>
        <v>3.4732629970587063E-2</v>
      </c>
      <c r="K28" s="8">
        <f t="shared" si="2"/>
        <v>-7.7415716753475083E-2</v>
      </c>
    </row>
    <row r="29" spans="2:11" x14ac:dyDescent="0.25">
      <c r="B29" s="24" t="str">
        <f>'Town Data'!A25</f>
        <v>CRAFTSBURY</v>
      </c>
      <c r="C29" s="41" t="str">
        <f>IF('Town Data'!C25&gt;9,'Town Data'!B25,"*")</f>
        <v>*</v>
      </c>
      <c r="D29" s="34">
        <f>IF('Town Data'!E25&gt;9,'Town Data'!D25,"*")</f>
        <v>211487.64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>
        <f>IF('Town Data'!K25&gt;9,'Town Data'!J25,"*")</f>
        <v>214129.33</v>
      </c>
      <c r="H29" s="35" t="str">
        <f>IF('Town Data'!M25&gt;9,'Town Data'!L25,"*")</f>
        <v>*</v>
      </c>
      <c r="I29" s="19" t="str">
        <f t="shared" si="0"/>
        <v/>
      </c>
      <c r="J29" s="19">
        <f t="shared" si="1"/>
        <v>-1.2336890046776747E-2</v>
      </c>
      <c r="K29" s="19" t="str">
        <f t="shared" si="2"/>
        <v/>
      </c>
    </row>
    <row r="30" spans="2:11" x14ac:dyDescent="0.25">
      <c r="B30" t="str">
        <f>'Town Data'!A26</f>
        <v>DANVILLE</v>
      </c>
      <c r="C30" s="40" t="str">
        <f>IF('Town Data'!C26&gt;9,'Town Data'!B26,"*")</f>
        <v>*</v>
      </c>
      <c r="D30" s="36">
        <f>IF('Town Data'!E26&gt;9,'Town Data'!D26,"*")</f>
        <v>122763.38</v>
      </c>
      <c r="E30" s="37" t="str">
        <f>IF('Town Data'!G26&gt;9,'Town Data'!F26,"*")</f>
        <v>*</v>
      </c>
      <c r="F30" s="36">
        <f>IF('Town Data'!I26&gt;9,'Town Data'!H26,"*")</f>
        <v>614123.22</v>
      </c>
      <c r="G30" s="36">
        <f>IF('Town Data'!K26&gt;9,'Town Data'!J26,"*")</f>
        <v>124950.91</v>
      </c>
      <c r="H30" s="37" t="str">
        <f>IF('Town Data'!M26&gt;9,'Town Data'!L26,"*")</f>
        <v>*</v>
      </c>
      <c r="I30" s="8" t="str">
        <f t="shared" si="0"/>
        <v/>
      </c>
      <c r="J30" s="8">
        <f t="shared" si="1"/>
        <v>-1.7507115394357661E-2</v>
      </c>
      <c r="K30" s="8" t="str">
        <f t="shared" si="2"/>
        <v/>
      </c>
    </row>
    <row r="31" spans="2:11" x14ac:dyDescent="0.25">
      <c r="B31" s="24" t="str">
        <f>'Town Data'!A27</f>
        <v>DERBY</v>
      </c>
      <c r="C31" s="41">
        <f>IF('Town Data'!C27&gt;9,'Town Data'!B27,"*")</f>
        <v>2774509.36</v>
      </c>
      <c r="D31" s="34">
        <f>IF('Town Data'!E27&gt;9,'Town Data'!D27,"*")</f>
        <v>312390.33</v>
      </c>
      <c r="E31" s="35" t="str">
        <f>IF('Town Data'!G27&gt;9,'Town Data'!F27,"*")</f>
        <v>*</v>
      </c>
      <c r="F31" s="34">
        <f>IF('Town Data'!I27&gt;9,'Town Data'!H27,"*")</f>
        <v>2647431.9900000002</v>
      </c>
      <c r="G31" s="34">
        <f>IF('Town Data'!K27&gt;9,'Town Data'!J27,"*")</f>
        <v>401910.17</v>
      </c>
      <c r="H31" s="35" t="str">
        <f>IF('Town Data'!M27&gt;9,'Town Data'!L27,"*")</f>
        <v>*</v>
      </c>
      <c r="I31" s="19">
        <f t="shared" si="0"/>
        <v>4.8000239658658669E-2</v>
      </c>
      <c r="J31" s="19">
        <f t="shared" si="1"/>
        <v>-0.22273594121790941</v>
      </c>
      <c r="K31" s="19" t="str">
        <f t="shared" si="2"/>
        <v/>
      </c>
    </row>
    <row r="32" spans="2:11" x14ac:dyDescent="0.25">
      <c r="B32" t="str">
        <f>'Town Data'!A28</f>
        <v>DORSET</v>
      </c>
      <c r="C32" s="40">
        <f>IF('Town Data'!C28&gt;9,'Town Data'!B28,"*")</f>
        <v>1894542.22</v>
      </c>
      <c r="D32" s="36">
        <f>IF('Town Data'!E28&gt;9,'Town Data'!D28,"*")</f>
        <v>716712.37</v>
      </c>
      <c r="E32" s="37" t="str">
        <f>IF('Town Data'!G28&gt;9,'Town Data'!F28,"*")</f>
        <v>*</v>
      </c>
      <c r="F32" s="36">
        <f>IF('Town Data'!I28&gt;9,'Town Data'!H28,"*")</f>
        <v>1926622.73</v>
      </c>
      <c r="G32" s="36">
        <f>IF('Town Data'!K28&gt;9,'Town Data'!J28,"*")</f>
        <v>953144.66</v>
      </c>
      <c r="H32" s="37" t="str">
        <f>IF('Town Data'!M28&gt;9,'Town Data'!L28,"*")</f>
        <v>*</v>
      </c>
      <c r="I32" s="8">
        <f t="shared" si="0"/>
        <v>-1.6651163458452505E-2</v>
      </c>
      <c r="J32" s="8">
        <f t="shared" si="1"/>
        <v>-0.24805499093915087</v>
      </c>
      <c r="K32" s="8" t="str">
        <f t="shared" si="2"/>
        <v/>
      </c>
    </row>
    <row r="33" spans="2:11" x14ac:dyDescent="0.25">
      <c r="B33" s="24" t="str">
        <f>'Town Data'!A29</f>
        <v>DOVER</v>
      </c>
      <c r="C33" s="41">
        <f>IF('Town Data'!C29&gt;9,'Town Data'!B29,"*")</f>
        <v>1176590.45</v>
      </c>
      <c r="D33" s="34">
        <f>IF('Town Data'!E29&gt;9,'Town Data'!D29,"*")</f>
        <v>546309.1</v>
      </c>
      <c r="E33" s="35">
        <f>IF('Town Data'!G29&gt;9,'Town Data'!F29,"*")</f>
        <v>384745.2</v>
      </c>
      <c r="F33" s="34">
        <f>IF('Town Data'!I29&gt;9,'Town Data'!H29,"*")</f>
        <v>1146305.1599999999</v>
      </c>
      <c r="G33" s="34">
        <f>IF('Town Data'!K29&gt;9,'Town Data'!J29,"*")</f>
        <v>762187.02</v>
      </c>
      <c r="H33" s="35">
        <f>IF('Town Data'!M29&gt;9,'Town Data'!L29,"*")</f>
        <v>399984.34</v>
      </c>
      <c r="I33" s="19">
        <f t="shared" si="0"/>
        <v>2.6419919456700379E-2</v>
      </c>
      <c r="J33" s="19">
        <f t="shared" si="1"/>
        <v>-0.28323484175839159</v>
      </c>
      <c r="K33" s="19">
        <f t="shared" si="2"/>
        <v>-3.8099341589223248E-2</v>
      </c>
    </row>
    <row r="34" spans="2:11" x14ac:dyDescent="0.25">
      <c r="B34" t="str">
        <f>'Town Data'!A30</f>
        <v>EDEN</v>
      </c>
      <c r="C34" s="40" t="str">
        <f>IF('Town Data'!C30&gt;9,'Town Data'!B30,"*")</f>
        <v>*</v>
      </c>
      <c r="D34" s="36">
        <f>IF('Town Data'!E30&gt;9,'Town Data'!D30,"*")</f>
        <v>76043.09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 t="str">
        <f t="shared" si="0"/>
        <v/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ELMORE</v>
      </c>
      <c r="C35" s="41" t="str">
        <f>IF('Town Data'!C31&gt;9,'Town Data'!B31,"*")</f>
        <v>*</v>
      </c>
      <c r="D35" s="34">
        <f>IF('Town Data'!E31&gt;9,'Town Data'!D31,"*")</f>
        <v>87536.71</v>
      </c>
      <c r="E35" s="35" t="str">
        <f>IF('Town Data'!G31&gt;9,'Town Data'!F31,"*")</f>
        <v>*</v>
      </c>
      <c r="F35" s="34" t="str">
        <f>IF('Town Data'!I31&gt;9,'Town Data'!H31,"*")</f>
        <v>*</v>
      </c>
      <c r="G35" s="34">
        <f>IF('Town Data'!K31&gt;9,'Town Data'!J31,"*")</f>
        <v>77525.240000000005</v>
      </c>
      <c r="H35" s="35" t="str">
        <f>IF('Town Data'!M31&gt;9,'Town Data'!L31,"*")</f>
        <v>*</v>
      </c>
      <c r="I35" s="19" t="str">
        <f t="shared" si="0"/>
        <v/>
      </c>
      <c r="J35" s="19">
        <f t="shared" si="1"/>
        <v>0.12913820066858225</v>
      </c>
      <c r="K35" s="19" t="str">
        <f t="shared" si="2"/>
        <v/>
      </c>
    </row>
    <row r="36" spans="2:11" x14ac:dyDescent="0.25">
      <c r="B36" t="str">
        <f>'Town Data'!A32</f>
        <v>ENOSBURG</v>
      </c>
      <c r="C36" s="40">
        <f>IF('Town Data'!C32&gt;9,'Town Data'!B32,"*")</f>
        <v>1229660.97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1146452.92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7.2578689057724285E-2</v>
      </c>
      <c r="J36" s="8" t="str">
        <f t="shared" si="1"/>
        <v/>
      </c>
      <c r="K36" s="8" t="str">
        <f t="shared" si="2"/>
        <v/>
      </c>
    </row>
    <row r="37" spans="2:11" x14ac:dyDescent="0.25">
      <c r="B37" s="24" t="str">
        <f>'Town Data'!A33</f>
        <v>ESSEX</v>
      </c>
      <c r="C37" s="41">
        <f>IF('Town Data'!C33&gt;9,'Town Data'!B33,"*")</f>
        <v>11238344.23</v>
      </c>
      <c r="D37" s="34" t="str">
        <f>IF('Town Data'!E33&gt;9,'Town Data'!D33,"*")</f>
        <v>*</v>
      </c>
      <c r="E37" s="35">
        <f>IF('Town Data'!G33&gt;9,'Town Data'!F33,"*")</f>
        <v>1158159.24</v>
      </c>
      <c r="F37" s="34">
        <f>IF('Town Data'!I33&gt;9,'Town Data'!H33,"*")</f>
        <v>10659222.15</v>
      </c>
      <c r="G37" s="34" t="str">
        <f>IF('Town Data'!K33&gt;9,'Town Data'!J33,"*")</f>
        <v>*</v>
      </c>
      <c r="H37" s="35">
        <f>IF('Town Data'!M33&gt;9,'Town Data'!L33,"*")</f>
        <v>1100849.82</v>
      </c>
      <c r="I37" s="19">
        <f t="shared" si="0"/>
        <v>5.433061360861121E-2</v>
      </c>
      <c r="J37" s="19" t="str">
        <f t="shared" si="1"/>
        <v/>
      </c>
      <c r="K37" s="19">
        <f t="shared" si="2"/>
        <v>5.2059253640973406E-2</v>
      </c>
    </row>
    <row r="38" spans="2:11" x14ac:dyDescent="0.25">
      <c r="B38" t="str">
        <f>'Town Data'!A34</f>
        <v>FAIR HAVEN</v>
      </c>
      <c r="C38" s="40">
        <f>IF('Town Data'!C34&gt;9,'Town Data'!B34,"*")</f>
        <v>1557585.78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1491729.39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4.4147678822631584E-2</v>
      </c>
      <c r="J38" s="8" t="str">
        <f t="shared" si="1"/>
        <v/>
      </c>
      <c r="K38" s="8" t="str">
        <f t="shared" si="2"/>
        <v/>
      </c>
    </row>
    <row r="39" spans="2:11" x14ac:dyDescent="0.25">
      <c r="B39" s="24" t="str">
        <f>'Town Data'!A35</f>
        <v>FAIRFAX</v>
      </c>
      <c r="C39" s="41">
        <f>IF('Town Data'!C35&gt;9,'Town Data'!B35,"*")</f>
        <v>598247.93999999994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583554.61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2.5179014522736711E-2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FAIRLEE</v>
      </c>
      <c r="C40" s="40">
        <f>IF('Town Data'!C36&gt;9,'Town Data'!B36,"*")</f>
        <v>783520.79</v>
      </c>
      <c r="D40" s="36">
        <f>IF('Town Data'!E36&gt;9,'Town Data'!D36,"*")</f>
        <v>2355942.92</v>
      </c>
      <c r="E40" s="37" t="str">
        <f>IF('Town Data'!G36&gt;9,'Town Data'!F36,"*")</f>
        <v>*</v>
      </c>
      <c r="F40" s="36">
        <f>IF('Town Data'!I36&gt;9,'Town Data'!H36,"*")</f>
        <v>893365.01</v>
      </c>
      <c r="G40" s="36">
        <f>IF('Town Data'!K36&gt;9,'Town Data'!J36,"*")</f>
        <v>2284839.36</v>
      </c>
      <c r="H40" s="37" t="str">
        <f>IF('Town Data'!M36&gt;9,'Town Data'!L36,"*")</f>
        <v>*</v>
      </c>
      <c r="I40" s="8">
        <f t="shared" si="0"/>
        <v>-0.12295558788450868</v>
      </c>
      <c r="J40" s="8">
        <f t="shared" si="1"/>
        <v>3.1119719506232622E-2</v>
      </c>
      <c r="K40" s="8" t="str">
        <f t="shared" si="2"/>
        <v/>
      </c>
    </row>
    <row r="41" spans="2:11" x14ac:dyDescent="0.25">
      <c r="B41" s="24" t="str">
        <f>'Town Data'!A37</f>
        <v>FAYSTON</v>
      </c>
      <c r="C41" s="41" t="str">
        <f>IF('Town Data'!C37&gt;9,'Town Data'!B37,"*")</f>
        <v>*</v>
      </c>
      <c r="D41" s="34">
        <f>IF('Town Data'!E37&gt;9,'Town Data'!D37,"*")</f>
        <v>49496.21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>
        <f>IF('Town Data'!K37&gt;9,'Town Data'!J37,"*")</f>
        <v>48305.94</v>
      </c>
      <c r="H41" s="35" t="str">
        <f>IF('Town Data'!M37&gt;9,'Town Data'!L37,"*")</f>
        <v>*</v>
      </c>
      <c r="I41" s="19" t="str">
        <f t="shared" si="0"/>
        <v/>
      </c>
      <c r="J41" s="19">
        <f t="shared" si="1"/>
        <v>2.4640240931032432E-2</v>
      </c>
      <c r="K41" s="19" t="str">
        <f t="shared" si="2"/>
        <v/>
      </c>
    </row>
    <row r="42" spans="2:11" x14ac:dyDescent="0.25">
      <c r="B42" t="str">
        <f>'Town Data'!A38</f>
        <v>FERRISBURGH</v>
      </c>
      <c r="C42" s="40">
        <f>IF('Town Data'!C38&gt;9,'Town Data'!B38,"*")</f>
        <v>3468518.86</v>
      </c>
      <c r="D42" s="36">
        <f>IF('Town Data'!E38&gt;9,'Town Data'!D38,"*")</f>
        <v>4027352.73</v>
      </c>
      <c r="E42" s="37" t="str">
        <f>IF('Town Data'!G38&gt;9,'Town Data'!F38,"*")</f>
        <v>*</v>
      </c>
      <c r="F42" s="36">
        <f>IF('Town Data'!I38&gt;9,'Town Data'!H38,"*")</f>
        <v>3342479.45</v>
      </c>
      <c r="G42" s="36">
        <f>IF('Town Data'!K38&gt;9,'Town Data'!J38,"*")</f>
        <v>3707615.34</v>
      </c>
      <c r="H42" s="37" t="str">
        <f>IF('Town Data'!M38&gt;9,'Town Data'!L38,"*")</f>
        <v>*</v>
      </c>
      <c r="I42" s="8">
        <f t="shared" si="0"/>
        <v>3.770835748892927E-2</v>
      </c>
      <c r="J42" s="8">
        <f t="shared" si="1"/>
        <v>8.6238015726841866E-2</v>
      </c>
      <c r="K42" s="8" t="str">
        <f t="shared" si="2"/>
        <v/>
      </c>
    </row>
    <row r="43" spans="2:11" x14ac:dyDescent="0.25">
      <c r="B43" s="24" t="str">
        <f>'Town Data'!A39</f>
        <v>GLOVER</v>
      </c>
      <c r="C43" s="41" t="str">
        <f>IF('Town Data'!C39&gt;9,'Town Data'!B39,"*")</f>
        <v>*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 t="str">
        <f>IF('Town Data'!I39&gt;9,'Town Data'!H39,"*")</f>
        <v>*</v>
      </c>
      <c r="G43" s="34">
        <f>IF('Town Data'!K39&gt;9,'Town Data'!J39,"*")</f>
        <v>102049.75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GRAND ISLE</v>
      </c>
      <c r="C44" s="40" t="str">
        <f>IF('Town Data'!C40&gt;9,'Town Data'!B40,"*")</f>
        <v>*</v>
      </c>
      <c r="D44" s="36">
        <f>IF('Town Data'!E40&gt;9,'Town Data'!D40,"*")</f>
        <v>311987.65000000002</v>
      </c>
      <c r="E44" s="37" t="str">
        <f>IF('Town Data'!G40&gt;9,'Town Data'!F40,"*")</f>
        <v>*</v>
      </c>
      <c r="F44" s="36" t="str">
        <f>IF('Town Data'!I40&gt;9,'Town Data'!H40,"*")</f>
        <v>*</v>
      </c>
      <c r="G44" s="36">
        <f>IF('Town Data'!K40&gt;9,'Town Data'!J40,"*")</f>
        <v>325691.26</v>
      </c>
      <c r="H44" s="37" t="str">
        <f>IF('Town Data'!M40&gt;9,'Town Data'!L40,"*")</f>
        <v>*</v>
      </c>
      <c r="I44" s="8" t="str">
        <f t="shared" si="0"/>
        <v/>
      </c>
      <c r="J44" s="8">
        <f t="shared" si="1"/>
        <v>-4.2075461281951457E-2</v>
      </c>
      <c r="K44" s="8" t="str">
        <f t="shared" si="2"/>
        <v/>
      </c>
    </row>
    <row r="45" spans="2:11" x14ac:dyDescent="0.25">
      <c r="B45" s="24" t="str">
        <f>'Town Data'!A41</f>
        <v>GREENSBORO</v>
      </c>
      <c r="C45" s="41" t="str">
        <f>IF('Town Data'!C41&gt;9,'Town Data'!B41,"*")</f>
        <v>*</v>
      </c>
      <c r="D45" s="34">
        <f>IF('Town Data'!E41&gt;9,'Town Data'!D41,"*")</f>
        <v>420004.31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376826.76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0.11458196334039543</v>
      </c>
      <c r="K45" s="19" t="str">
        <f t="shared" si="2"/>
        <v/>
      </c>
    </row>
    <row r="46" spans="2:11" x14ac:dyDescent="0.25">
      <c r="B46" t="str">
        <f>'Town Data'!A42</f>
        <v>HARDWICK</v>
      </c>
      <c r="C46" s="40">
        <f>IF('Town Data'!C42&gt;9,'Town Data'!B42,"*")</f>
        <v>1185049.77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1031966.13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0.14834172900616419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HARTFORD</v>
      </c>
      <c r="C47" s="41">
        <f>IF('Town Data'!C43&gt;9,'Town Data'!B43,"*")</f>
        <v>7775015.2699999996</v>
      </c>
      <c r="D47" s="34">
        <f>IF('Town Data'!E43&gt;9,'Town Data'!D43,"*")</f>
        <v>5015808.7</v>
      </c>
      <c r="E47" s="35">
        <f>IF('Town Data'!G43&gt;9,'Town Data'!F43,"*")</f>
        <v>1447186.79</v>
      </c>
      <c r="F47" s="34">
        <f>IF('Town Data'!I43&gt;9,'Town Data'!H43,"*")</f>
        <v>7073951.75</v>
      </c>
      <c r="G47" s="34">
        <f>IF('Town Data'!K43&gt;9,'Town Data'!J43,"*")</f>
        <v>5043363.53</v>
      </c>
      <c r="H47" s="35">
        <f>IF('Town Data'!M43&gt;9,'Town Data'!L43,"*")</f>
        <v>1270928.95</v>
      </c>
      <c r="I47" s="19">
        <f t="shared" si="0"/>
        <v>9.9104933815812299E-2</v>
      </c>
      <c r="J47" s="19">
        <f t="shared" si="1"/>
        <v>-5.4635819599544262E-3</v>
      </c>
      <c r="K47" s="19">
        <f t="shared" si="2"/>
        <v>0.13868425925776581</v>
      </c>
    </row>
    <row r="48" spans="2:11" x14ac:dyDescent="0.25">
      <c r="B48" t="str">
        <f>'Town Data'!A44</f>
        <v>HINESBURG</v>
      </c>
      <c r="C48" s="40">
        <f>IF('Town Data'!C44&gt;9,'Town Data'!B44,"*")</f>
        <v>1344936.64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1359995.09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-1.1072429680610233E-2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ISLE LA MOTTE</v>
      </c>
      <c r="C49" s="41" t="str">
        <f>IF('Town Data'!C45&gt;9,'Town Data'!B45,"*")</f>
        <v>*</v>
      </c>
      <c r="D49" s="34">
        <f>IF('Town Data'!E45&gt;9,'Town Data'!D45,"*")</f>
        <v>180567.8</v>
      </c>
      <c r="E49" s="35" t="str">
        <f>IF('Town Data'!G45&gt;9,'Town Data'!F45,"*")</f>
        <v>*</v>
      </c>
      <c r="F49" s="34" t="str">
        <f>IF('Town Data'!I45&gt;9,'Town Data'!H45,"*")</f>
        <v>*</v>
      </c>
      <c r="G49" s="34">
        <f>IF('Town Data'!K45&gt;9,'Town Data'!J45,"*")</f>
        <v>188410.18</v>
      </c>
      <c r="H49" s="35" t="str">
        <f>IF('Town Data'!M45&gt;9,'Town Data'!L45,"*")</f>
        <v>*</v>
      </c>
      <c r="I49" s="19" t="str">
        <f t="shared" si="0"/>
        <v/>
      </c>
      <c r="J49" s="19">
        <f t="shared" si="1"/>
        <v>-4.1623971698344565E-2</v>
      </c>
      <c r="K49" s="19" t="str">
        <f t="shared" si="2"/>
        <v/>
      </c>
    </row>
    <row r="50" spans="2:11" x14ac:dyDescent="0.25">
      <c r="B50" t="str">
        <f>'Town Data'!A46</f>
        <v>JAY</v>
      </c>
      <c r="C50" s="40" t="str">
        <f>IF('Town Data'!C46&gt;9,'Town Data'!B46,"*")</f>
        <v>*</v>
      </c>
      <c r="D50" s="36">
        <f>IF('Town Data'!E46&gt;9,'Town Data'!D46,"*")</f>
        <v>713738.84</v>
      </c>
      <c r="E50" s="37" t="str">
        <f>IF('Town Data'!G46&gt;9,'Town Data'!F46,"*")</f>
        <v>*</v>
      </c>
      <c r="F50" s="36" t="str">
        <f>IF('Town Data'!I46&gt;9,'Town Data'!H46,"*")</f>
        <v>*</v>
      </c>
      <c r="G50" s="36">
        <f>IF('Town Data'!K46&gt;9,'Town Data'!J46,"*")</f>
        <v>523654.81</v>
      </c>
      <c r="H50" s="37" t="str">
        <f>IF('Town Data'!M46&gt;9,'Town Data'!L46,"*")</f>
        <v>*</v>
      </c>
      <c r="I50" s="8" t="str">
        <f t="shared" si="0"/>
        <v/>
      </c>
      <c r="J50" s="8">
        <f t="shared" si="1"/>
        <v>0.36299490880261365</v>
      </c>
      <c r="K50" s="8" t="str">
        <f t="shared" si="2"/>
        <v/>
      </c>
    </row>
    <row r="51" spans="2:11" x14ac:dyDescent="0.25">
      <c r="B51" s="24" t="str">
        <f>'Town Data'!A47</f>
        <v>JERICHO</v>
      </c>
      <c r="C51" s="41">
        <f>IF('Town Data'!C47&gt;9,'Town Data'!B47,"*")</f>
        <v>1323613.79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1185483.3600000001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0.11651823607207774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JOHNSON</v>
      </c>
      <c r="C52" s="40">
        <f>IF('Town Data'!C48&gt;9,'Town Data'!B48,"*")</f>
        <v>612571.25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696010.75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-0.11988248744721255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KILLINGTON</v>
      </c>
      <c r="C53" s="41">
        <f>IF('Town Data'!C49&gt;9,'Town Data'!B49,"*")</f>
        <v>3371229.24</v>
      </c>
      <c r="D53" s="34">
        <f>IF('Town Data'!E49&gt;9,'Town Data'!D49,"*")</f>
        <v>3646387.99</v>
      </c>
      <c r="E53" s="35">
        <f>IF('Town Data'!G49&gt;9,'Town Data'!F49,"*")</f>
        <v>1511060.3</v>
      </c>
      <c r="F53" s="34">
        <f>IF('Town Data'!I49&gt;9,'Town Data'!H49,"*")</f>
        <v>3365414.63</v>
      </c>
      <c r="G53" s="34">
        <f>IF('Town Data'!K49&gt;9,'Town Data'!J49,"*")</f>
        <v>3555718.23</v>
      </c>
      <c r="H53" s="35">
        <f>IF('Town Data'!M49&gt;9,'Town Data'!L49,"*")</f>
        <v>1425805.69</v>
      </c>
      <c r="I53" s="19">
        <f t="shared" si="0"/>
        <v>1.7277544193715993E-3</v>
      </c>
      <c r="J53" s="19">
        <f t="shared" si="1"/>
        <v>2.549970333279199E-2</v>
      </c>
      <c r="K53" s="19">
        <f t="shared" si="2"/>
        <v>5.9793989179549499E-2</v>
      </c>
    </row>
    <row r="54" spans="2:11" x14ac:dyDescent="0.25">
      <c r="B54" t="str">
        <f>'Town Data'!A50</f>
        <v>LEICESTER</v>
      </c>
      <c r="C54" s="40" t="str">
        <f>IF('Town Data'!C50&gt;9,'Town Data'!B50,"*")</f>
        <v>*</v>
      </c>
      <c r="D54" s="36">
        <f>IF('Town Data'!E50&gt;9,'Town Data'!D50,"*")</f>
        <v>69515.59</v>
      </c>
      <c r="E54" s="37" t="str">
        <f>IF('Town Data'!G50&gt;9,'Town Data'!F50,"*")</f>
        <v>*</v>
      </c>
      <c r="F54" s="36" t="str">
        <f>IF('Town Data'!I50&gt;9,'Town Data'!H50,"*")</f>
        <v>*</v>
      </c>
      <c r="G54" s="36">
        <f>IF('Town Data'!K50&gt;9,'Town Data'!J50,"*")</f>
        <v>63268.1</v>
      </c>
      <c r="H54" s="37" t="str">
        <f>IF('Town Data'!M50&gt;9,'Town Data'!L50,"*")</f>
        <v>*</v>
      </c>
      <c r="I54" s="8" t="str">
        <f t="shared" si="0"/>
        <v/>
      </c>
      <c r="J54" s="8">
        <f t="shared" si="1"/>
        <v>9.8746287623620727E-2</v>
      </c>
      <c r="K54" s="8" t="str">
        <f t="shared" si="2"/>
        <v/>
      </c>
    </row>
    <row r="55" spans="2:11" x14ac:dyDescent="0.25">
      <c r="B55" s="24" t="str">
        <f>'Town Data'!A51</f>
        <v>LONDONDERRY</v>
      </c>
      <c r="C55" s="41">
        <f>IF('Town Data'!C51&gt;9,'Town Data'!B51,"*")</f>
        <v>632110.78</v>
      </c>
      <c r="D55" s="34">
        <f>IF('Town Data'!E51&gt;9,'Town Data'!D51,"*")</f>
        <v>235093.03</v>
      </c>
      <c r="E55" s="35" t="str">
        <f>IF('Town Data'!G51&gt;9,'Town Data'!F51,"*")</f>
        <v>*</v>
      </c>
      <c r="F55" s="34">
        <f>IF('Town Data'!I51&gt;9,'Town Data'!H51,"*")</f>
        <v>746325.35</v>
      </c>
      <c r="G55" s="34">
        <f>IF('Town Data'!K51&gt;9,'Town Data'!J51,"*")</f>
        <v>189163.99</v>
      </c>
      <c r="H55" s="35" t="str">
        <f>IF('Town Data'!M51&gt;9,'Town Data'!L51,"*")</f>
        <v>*</v>
      </c>
      <c r="I55" s="19">
        <f t="shared" si="0"/>
        <v>-0.15303589781587876</v>
      </c>
      <c r="J55" s="19">
        <f t="shared" si="1"/>
        <v>0.24280012279292698</v>
      </c>
      <c r="K55" s="19" t="str">
        <f t="shared" si="2"/>
        <v/>
      </c>
    </row>
    <row r="56" spans="2:11" x14ac:dyDescent="0.25">
      <c r="B56" t="str">
        <f>'Town Data'!A52</f>
        <v>LUDLOW</v>
      </c>
      <c r="C56" s="40">
        <f>IF('Town Data'!C52&gt;9,'Town Data'!B52,"*")</f>
        <v>3463763.28</v>
      </c>
      <c r="D56" s="36">
        <f>IF('Town Data'!E52&gt;9,'Town Data'!D52,"*")</f>
        <v>1915286.87</v>
      </c>
      <c r="E56" s="37">
        <f>IF('Town Data'!G52&gt;9,'Town Data'!F52,"*")</f>
        <v>1198812.32</v>
      </c>
      <c r="F56" s="36">
        <f>IF('Town Data'!I52&gt;9,'Town Data'!H52,"*")</f>
        <v>3286833.77</v>
      </c>
      <c r="G56" s="36">
        <f>IF('Town Data'!K52&gt;9,'Town Data'!J52,"*")</f>
        <v>1680735.56</v>
      </c>
      <c r="H56" s="37">
        <f>IF('Town Data'!M52&gt;9,'Town Data'!L52,"*")</f>
        <v>1086178.2</v>
      </c>
      <c r="I56" s="8">
        <f t="shared" si="0"/>
        <v>5.3829771257339787E-2</v>
      </c>
      <c r="J56" s="8">
        <f t="shared" si="1"/>
        <v>0.13955277414372078</v>
      </c>
      <c r="K56" s="8">
        <f t="shared" si="2"/>
        <v>0.10369764371997166</v>
      </c>
    </row>
    <row r="57" spans="2:11" x14ac:dyDescent="0.25">
      <c r="B57" s="24" t="str">
        <f>'Town Data'!A53</f>
        <v>LYNDON</v>
      </c>
      <c r="C57" s="41">
        <f>IF('Town Data'!C53&gt;9,'Town Data'!B53,"*")</f>
        <v>3600991.29</v>
      </c>
      <c r="D57" s="34">
        <f>IF('Town Data'!E53&gt;9,'Town Data'!D53,"*")</f>
        <v>498581.49</v>
      </c>
      <c r="E57" s="35">
        <f>IF('Town Data'!G53&gt;9,'Town Data'!F53,"*")</f>
        <v>307419.77</v>
      </c>
      <c r="F57" s="34">
        <f>IF('Town Data'!I53&gt;9,'Town Data'!H53,"*")</f>
        <v>3402523.24</v>
      </c>
      <c r="G57" s="34" t="str">
        <f>IF('Town Data'!K53&gt;9,'Town Data'!J53,"*")</f>
        <v>*</v>
      </c>
      <c r="H57" s="35">
        <f>IF('Town Data'!M53&gt;9,'Town Data'!L53,"*")</f>
        <v>304307.20000000001</v>
      </c>
      <c r="I57" s="19">
        <f t="shared" si="0"/>
        <v>5.8329667720359142E-2</v>
      </c>
      <c r="J57" s="19" t="str">
        <f t="shared" si="1"/>
        <v/>
      </c>
      <c r="K57" s="19">
        <f t="shared" si="2"/>
        <v>1.0228381057037121E-2</v>
      </c>
    </row>
    <row r="58" spans="2:11" x14ac:dyDescent="0.25">
      <c r="B58" t="str">
        <f>'Town Data'!A54</f>
        <v>MANCHESTER</v>
      </c>
      <c r="C58" s="40">
        <f>IF('Town Data'!C54&gt;9,'Town Data'!B54,"*")</f>
        <v>9654892.3399999999</v>
      </c>
      <c r="D58" s="36">
        <f>IF('Town Data'!E54&gt;9,'Town Data'!D54,"*")</f>
        <v>10035910.41</v>
      </c>
      <c r="E58" s="37">
        <f>IF('Town Data'!G54&gt;9,'Town Data'!F54,"*")</f>
        <v>2509972.21</v>
      </c>
      <c r="F58" s="36">
        <f>IF('Town Data'!I54&gt;9,'Town Data'!H54,"*")</f>
        <v>9556110.1999999993</v>
      </c>
      <c r="G58" s="36">
        <f>IF('Town Data'!K54&gt;9,'Town Data'!J54,"*")</f>
        <v>9935157.6999999993</v>
      </c>
      <c r="H58" s="37">
        <f>IF('Town Data'!M54&gt;9,'Town Data'!L54,"*")</f>
        <v>2366892.41</v>
      </c>
      <c r="I58" s="8">
        <f t="shared" si="0"/>
        <v>1.0337065807382653E-2</v>
      </c>
      <c r="J58" s="8">
        <f t="shared" si="1"/>
        <v>1.014102775640903E-2</v>
      </c>
      <c r="K58" s="8">
        <f t="shared" si="2"/>
        <v>6.0450487481177824E-2</v>
      </c>
    </row>
    <row r="59" spans="2:11" x14ac:dyDescent="0.25">
      <c r="B59" s="24" t="str">
        <f>'Town Data'!A55</f>
        <v>MIDDLEBURY</v>
      </c>
      <c r="C59" s="41">
        <f>IF('Town Data'!C55&gt;9,'Town Data'!B55,"*")</f>
        <v>6826688.4100000001</v>
      </c>
      <c r="D59" s="34">
        <f>IF('Town Data'!E55&gt;9,'Town Data'!D55,"*")</f>
        <v>2402248.44</v>
      </c>
      <c r="E59" s="35">
        <f>IF('Town Data'!G55&gt;9,'Town Data'!F55,"*")</f>
        <v>1171609.33</v>
      </c>
      <c r="F59" s="34">
        <f>IF('Town Data'!I55&gt;9,'Town Data'!H55,"*")</f>
        <v>6644654.1399999997</v>
      </c>
      <c r="G59" s="34">
        <f>IF('Town Data'!K55&gt;9,'Town Data'!J55,"*")</f>
        <v>2444800.5099999998</v>
      </c>
      <c r="H59" s="35">
        <f>IF('Town Data'!M55&gt;9,'Town Data'!L55,"*")</f>
        <v>1153906.76</v>
      </c>
      <c r="I59" s="19">
        <f t="shared" si="0"/>
        <v>2.7395597447905769E-2</v>
      </c>
      <c r="J59" s="19">
        <f t="shared" si="1"/>
        <v>-1.7405129713425917E-2</v>
      </c>
      <c r="K59" s="19">
        <f t="shared" si="2"/>
        <v>1.5341421520054242E-2</v>
      </c>
    </row>
    <row r="60" spans="2:11" x14ac:dyDescent="0.25">
      <c r="B60" t="str">
        <f>'Town Data'!A56</f>
        <v>MILTON</v>
      </c>
      <c r="C60" s="40">
        <f>IF('Town Data'!C56&gt;9,'Town Data'!B56,"*")</f>
        <v>2766825.59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2939241.53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-5.8660010836196902E-2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MONTGOMERY</v>
      </c>
      <c r="C61" s="41">
        <f>IF('Town Data'!C57&gt;9,'Town Data'!B57,"*")</f>
        <v>463581.88</v>
      </c>
      <c r="D61" s="34">
        <f>IF('Town Data'!E57&gt;9,'Town Data'!D57,"*")</f>
        <v>217272.04</v>
      </c>
      <c r="E61" s="35" t="str">
        <f>IF('Town Data'!G57&gt;9,'Town Data'!F57,"*")</f>
        <v>*</v>
      </c>
      <c r="F61" s="34" t="str">
        <f>IF('Town Data'!I57&gt;9,'Town Data'!H57,"*")</f>
        <v>*</v>
      </c>
      <c r="G61" s="34">
        <f>IF('Town Data'!K57&gt;9,'Town Data'!J57,"*")</f>
        <v>142946.67000000001</v>
      </c>
      <c r="H61" s="35" t="str">
        <f>IF('Town Data'!M57&gt;9,'Town Data'!L57,"*")</f>
        <v>*</v>
      </c>
      <c r="I61" s="19" t="str">
        <f t="shared" si="0"/>
        <v/>
      </c>
      <c r="J61" s="19">
        <f t="shared" si="1"/>
        <v>0.51995174144315492</v>
      </c>
      <c r="K61" s="19" t="str">
        <f t="shared" si="2"/>
        <v/>
      </c>
    </row>
    <row r="62" spans="2:11" x14ac:dyDescent="0.25">
      <c r="B62" t="str">
        <f>'Town Data'!A58</f>
        <v>MONTPELIER</v>
      </c>
      <c r="C62" s="40">
        <f>IF('Town Data'!C58&gt;9,'Town Data'!B58,"*")</f>
        <v>7210428.3200000003</v>
      </c>
      <c r="D62" s="36">
        <f>IF('Town Data'!E58&gt;9,'Town Data'!D58,"*")</f>
        <v>1208147.3600000001</v>
      </c>
      <c r="E62" s="37">
        <f>IF('Town Data'!G58&gt;9,'Town Data'!F58,"*")</f>
        <v>1234206.6100000001</v>
      </c>
      <c r="F62" s="36">
        <f>IF('Town Data'!I58&gt;9,'Town Data'!H58,"*")</f>
        <v>7336453.5599999996</v>
      </c>
      <c r="G62" s="36">
        <f>IF('Town Data'!K58&gt;9,'Town Data'!J58,"*")</f>
        <v>1225682.23</v>
      </c>
      <c r="H62" s="37">
        <f>IF('Town Data'!M58&gt;9,'Town Data'!L58,"*")</f>
        <v>1294639.68</v>
      </c>
      <c r="I62" s="8">
        <f t="shared" si="0"/>
        <v>-1.7177951031697024E-2</v>
      </c>
      <c r="J62" s="8">
        <f t="shared" si="1"/>
        <v>-1.4306212141135373E-2</v>
      </c>
      <c r="K62" s="8">
        <f t="shared" si="2"/>
        <v>-4.6679451382179042E-2</v>
      </c>
    </row>
    <row r="63" spans="2:11" x14ac:dyDescent="0.25">
      <c r="B63" s="24" t="str">
        <f>'Town Data'!A59</f>
        <v>MORRISTOWN</v>
      </c>
      <c r="C63" s="41">
        <f>IF('Town Data'!C59&gt;9,'Town Data'!B59,"*")</f>
        <v>4168122.18</v>
      </c>
      <c r="D63" s="34">
        <f>IF('Town Data'!E59&gt;9,'Town Data'!D59,"*")</f>
        <v>399146.15</v>
      </c>
      <c r="E63" s="35">
        <f>IF('Town Data'!G59&gt;9,'Town Data'!F59,"*")</f>
        <v>440804.78</v>
      </c>
      <c r="F63" s="34">
        <f>IF('Town Data'!I59&gt;9,'Town Data'!H59,"*")</f>
        <v>3940040.32</v>
      </c>
      <c r="G63" s="34">
        <f>IF('Town Data'!K59&gt;9,'Town Data'!J59,"*")</f>
        <v>430421.14</v>
      </c>
      <c r="H63" s="35">
        <f>IF('Town Data'!M59&gt;9,'Town Data'!L59,"*")</f>
        <v>384541.39</v>
      </c>
      <c r="I63" s="19">
        <f t="shared" si="0"/>
        <v>5.7888204555226565E-2</v>
      </c>
      <c r="J63" s="19">
        <f t="shared" si="1"/>
        <v>-7.2661370675241435E-2</v>
      </c>
      <c r="K63" s="19">
        <f t="shared" si="2"/>
        <v>0.14631296256561618</v>
      </c>
    </row>
    <row r="64" spans="2:11" x14ac:dyDescent="0.25">
      <c r="B64" t="str">
        <f>'Town Data'!A60</f>
        <v>MOUNT HOLLY</v>
      </c>
      <c r="C64" s="40" t="str">
        <f>IF('Town Data'!C60&gt;9,'Town Data'!B60,"*")</f>
        <v>*</v>
      </c>
      <c r="D64" s="36">
        <f>IF('Town Data'!E60&gt;9,'Town Data'!D60,"*")</f>
        <v>90882.39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>
        <f>IF('Town Data'!K60&gt;9,'Town Data'!J60,"*")</f>
        <v>81493.820000000007</v>
      </c>
      <c r="H64" s="37" t="str">
        <f>IF('Town Data'!M60&gt;9,'Town Data'!L60,"*")</f>
        <v>*</v>
      </c>
      <c r="I64" s="8" t="str">
        <f t="shared" si="0"/>
        <v/>
      </c>
      <c r="J64" s="8">
        <f t="shared" si="1"/>
        <v>0.1152059137735842</v>
      </c>
      <c r="K64" s="8" t="str">
        <f t="shared" si="2"/>
        <v/>
      </c>
    </row>
    <row r="65" spans="2:11" x14ac:dyDescent="0.25">
      <c r="B65" s="24" t="str">
        <f>'Town Data'!A61</f>
        <v>NEWPORT</v>
      </c>
      <c r="C65" s="41">
        <f>IF('Town Data'!C61&gt;9,'Town Data'!B61,"*")</f>
        <v>3304036.69</v>
      </c>
      <c r="D65" s="34">
        <f>IF('Town Data'!E61&gt;9,'Town Data'!D61,"*")</f>
        <v>424725.58</v>
      </c>
      <c r="E65" s="35">
        <f>IF('Town Data'!G61&gt;9,'Town Data'!F61,"*")</f>
        <v>535225.16</v>
      </c>
      <c r="F65" s="34">
        <f>IF('Town Data'!I61&gt;9,'Town Data'!H61,"*")</f>
        <v>3289646.2</v>
      </c>
      <c r="G65" s="34">
        <f>IF('Town Data'!K61&gt;9,'Town Data'!J61,"*")</f>
        <v>450588.5</v>
      </c>
      <c r="H65" s="35">
        <f>IF('Town Data'!M61&gt;9,'Town Data'!L61,"*")</f>
        <v>550606.01</v>
      </c>
      <c r="I65" s="19">
        <f t="shared" si="0"/>
        <v>4.3744795412952791E-3</v>
      </c>
      <c r="J65" s="19">
        <f t="shared" si="1"/>
        <v>-5.7398091606865209E-2</v>
      </c>
      <c r="K65" s="19">
        <f t="shared" si="2"/>
        <v>-2.7934402677515228E-2</v>
      </c>
    </row>
    <row r="66" spans="2:11" x14ac:dyDescent="0.25">
      <c r="B66" t="str">
        <f>'Town Data'!A62</f>
        <v>NORTH HERO</v>
      </c>
      <c r="C66" s="40" t="str">
        <f>IF('Town Data'!C62&gt;9,'Town Data'!B62,"*")</f>
        <v>*</v>
      </c>
      <c r="D66" s="36">
        <f>IF('Town Data'!E62&gt;9,'Town Data'!D62,"*")</f>
        <v>967735.03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>
        <f>IF('Town Data'!K62&gt;9,'Town Data'!J62,"*")</f>
        <v>958556.75</v>
      </c>
      <c r="H66" s="37" t="str">
        <f>IF('Town Data'!M62&gt;9,'Town Data'!L62,"*")</f>
        <v>*</v>
      </c>
      <c r="I66" s="8" t="str">
        <f t="shared" si="0"/>
        <v/>
      </c>
      <c r="J66" s="8">
        <f t="shared" si="1"/>
        <v>9.5751034041542428E-3</v>
      </c>
      <c r="K66" s="8" t="str">
        <f t="shared" si="2"/>
        <v/>
      </c>
    </row>
    <row r="67" spans="2:11" x14ac:dyDescent="0.25">
      <c r="B67" s="24" t="str">
        <f>'Town Data'!A63</f>
        <v>NORTHFIELD</v>
      </c>
      <c r="C67" s="41">
        <f>IF('Town Data'!C63&gt;9,'Town Data'!B63,"*")</f>
        <v>1062216.1100000001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1053689.0900000001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8.092538948087636E-3</v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PITTSFIELD</v>
      </c>
      <c r="C68" s="40" t="str">
        <f>IF('Town Data'!C64&gt;9,'Town Data'!B64,"*")</f>
        <v>*</v>
      </c>
      <c r="D68" s="36">
        <f>IF('Town Data'!E64&gt;9,'Town Data'!D64,"*")</f>
        <v>271423.08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>
        <f>IF('Town Data'!K64&gt;9,'Town Data'!J64,"*")</f>
        <v>268991.78000000003</v>
      </c>
      <c r="H68" s="37" t="str">
        <f>IF('Town Data'!M64&gt;9,'Town Data'!L64,"*")</f>
        <v>*</v>
      </c>
      <c r="I68" s="8" t="str">
        <f t="shared" si="0"/>
        <v/>
      </c>
      <c r="J68" s="8">
        <f t="shared" si="1"/>
        <v>9.0385661599026862E-3</v>
      </c>
      <c r="K68" s="8" t="str">
        <f t="shared" si="2"/>
        <v/>
      </c>
    </row>
    <row r="69" spans="2:11" x14ac:dyDescent="0.25">
      <c r="B69" s="24" t="str">
        <f>'Town Data'!A65</f>
        <v>PLYMOUTH</v>
      </c>
      <c r="C69" s="41" t="str">
        <f>IF('Town Data'!C65&gt;9,'Town Data'!B65,"*")</f>
        <v>*</v>
      </c>
      <c r="D69" s="34">
        <f>IF('Town Data'!E65&gt;9,'Town Data'!D65,"*")</f>
        <v>180736.42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>
        <f>IF('Town Data'!K65&gt;9,'Town Data'!J65,"*")</f>
        <v>142450.76999999999</v>
      </c>
      <c r="H69" s="35" t="str">
        <f>IF('Town Data'!M65&gt;9,'Town Data'!L65,"*")</f>
        <v>*</v>
      </c>
      <c r="I69" s="19" t="str">
        <f t="shared" si="0"/>
        <v/>
      </c>
      <c r="J69" s="19">
        <f t="shared" si="1"/>
        <v>0.26876407898672661</v>
      </c>
      <c r="K69" s="19" t="str">
        <f t="shared" si="2"/>
        <v/>
      </c>
    </row>
    <row r="70" spans="2:11" x14ac:dyDescent="0.25">
      <c r="B70" t="str">
        <f>'Town Data'!A66</f>
        <v>POULTNEY</v>
      </c>
      <c r="C70" s="40">
        <f>IF('Town Data'!C66&gt;9,'Town Data'!B66,"*")</f>
        <v>833743.41</v>
      </c>
      <c r="D70" s="36">
        <f>IF('Town Data'!E66&gt;9,'Town Data'!D66,"*")</f>
        <v>94890.34</v>
      </c>
      <c r="E70" s="37" t="str">
        <f>IF('Town Data'!G66&gt;9,'Town Data'!F66,"*")</f>
        <v>*</v>
      </c>
      <c r="F70" s="36">
        <f>IF('Town Data'!I66&gt;9,'Town Data'!H66,"*")</f>
        <v>849505.58</v>
      </c>
      <c r="G70" s="36">
        <f>IF('Town Data'!K66&gt;9,'Town Data'!J66,"*")</f>
        <v>91734.28</v>
      </c>
      <c r="H70" s="37" t="str">
        <f>IF('Town Data'!M66&gt;9,'Town Data'!L66,"*")</f>
        <v>*</v>
      </c>
      <c r="I70" s="8">
        <f t="shared" ref="I70:I133" si="3">IFERROR((C70-F70)/F70,"")</f>
        <v>-1.8554522031509112E-2</v>
      </c>
      <c r="J70" s="8">
        <f t="shared" ref="J70:J133" si="4">IFERROR((D70-G70)/G70,"")</f>
        <v>3.4404368792124357E-2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PUTNEY</v>
      </c>
      <c r="C71" s="41">
        <f>IF('Town Data'!C67&gt;9,'Town Data'!B67,"*")</f>
        <v>583196.01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644688.86</v>
      </c>
      <c r="G71" s="34">
        <f>IF('Town Data'!K67&gt;9,'Town Data'!J67,"*")</f>
        <v>170878.31</v>
      </c>
      <c r="H71" s="35" t="str">
        <f>IF('Town Data'!M67&gt;9,'Town Data'!L67,"*")</f>
        <v>*</v>
      </c>
      <c r="I71" s="19">
        <f t="shared" si="3"/>
        <v>-9.538376388262701E-2</v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RANDOLPH</v>
      </c>
      <c r="C72" s="40">
        <f>IF('Town Data'!C68&gt;9,'Town Data'!B68,"*")</f>
        <v>1947358.22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1884418.41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3.340012476316237E-2</v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RICHMOND</v>
      </c>
      <c r="C73" s="41">
        <f>IF('Town Data'!C69&gt;9,'Town Data'!B69,"*")</f>
        <v>796755.57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881222.45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-9.5851938406698575E-2</v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ROCKINGHAM</v>
      </c>
      <c r="C74" s="40">
        <f>IF('Town Data'!C70&gt;9,'Town Data'!B70,"*")</f>
        <v>1327176.24</v>
      </c>
      <c r="D74" s="36" t="str">
        <f>IF('Town Data'!E70&gt;9,'Town Data'!D70,"*")</f>
        <v>*</v>
      </c>
      <c r="E74" s="37">
        <f>IF('Town Data'!G70&gt;9,'Town Data'!F70,"*")</f>
        <v>338918.68</v>
      </c>
      <c r="F74" s="36">
        <f>IF('Town Data'!I70&gt;9,'Town Data'!H70,"*")</f>
        <v>1389203.66</v>
      </c>
      <c r="G74" s="36" t="str">
        <f>IF('Town Data'!K70&gt;9,'Town Data'!J70,"*")</f>
        <v>*</v>
      </c>
      <c r="H74" s="37">
        <f>IF('Town Data'!M70&gt;9,'Town Data'!L70,"*")</f>
        <v>241416.77</v>
      </c>
      <c r="I74" s="8">
        <f t="shared" si="3"/>
        <v>-4.4649623223710716E-2</v>
      </c>
      <c r="J74" s="8" t="str">
        <f t="shared" si="4"/>
        <v/>
      </c>
      <c r="K74" s="8">
        <f t="shared" si="5"/>
        <v>0.40387380710958898</v>
      </c>
    </row>
    <row r="75" spans="2:11" x14ac:dyDescent="0.25">
      <c r="B75" s="24" t="str">
        <f>'Town Data'!A71</f>
        <v>ROYALTON</v>
      </c>
      <c r="C75" s="41">
        <f>IF('Town Data'!C71&gt;9,'Town Data'!B71,"*")</f>
        <v>1168555.99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>
        <f>IF('Town Data'!I71&gt;9,'Town Data'!H71,"*")</f>
        <v>1192229.1299999999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>
        <f t="shared" si="3"/>
        <v>-1.9856199957133995E-2</v>
      </c>
      <c r="J75" s="19" t="str">
        <f t="shared" si="4"/>
        <v/>
      </c>
      <c r="K75" s="19" t="str">
        <f t="shared" si="5"/>
        <v/>
      </c>
    </row>
    <row r="76" spans="2:11" x14ac:dyDescent="0.25">
      <c r="B76" t="str">
        <f>'Town Data'!A72</f>
        <v>RUTLAND</v>
      </c>
      <c r="C76" s="40">
        <f>IF('Town Data'!C72&gt;9,'Town Data'!B72,"*")</f>
        <v>11316768.15</v>
      </c>
      <c r="D76" s="36">
        <f>IF('Town Data'!E72&gt;9,'Town Data'!D72,"*")</f>
        <v>1025122.34</v>
      </c>
      <c r="E76" s="37">
        <f>IF('Town Data'!G72&gt;9,'Town Data'!F72,"*")</f>
        <v>1366292.95</v>
      </c>
      <c r="F76" s="36">
        <f>IF('Town Data'!I72&gt;9,'Town Data'!H72,"*")</f>
        <v>11261724.48</v>
      </c>
      <c r="G76" s="36">
        <f>IF('Town Data'!K72&gt;9,'Town Data'!J72,"*")</f>
        <v>1119080.54</v>
      </c>
      <c r="H76" s="37">
        <f>IF('Town Data'!M72&gt;9,'Town Data'!L72,"*")</f>
        <v>1353842.21</v>
      </c>
      <c r="I76" s="8">
        <f t="shared" si="3"/>
        <v>4.8876768471607934E-3</v>
      </c>
      <c r="J76" s="8">
        <f t="shared" si="4"/>
        <v>-8.3960176807292231E-2</v>
      </c>
      <c r="K76" s="8">
        <f t="shared" si="5"/>
        <v>9.1965961084933164E-3</v>
      </c>
    </row>
    <row r="77" spans="2:11" x14ac:dyDescent="0.25">
      <c r="B77" s="24" t="str">
        <f>'Town Data'!A73</f>
        <v>RUTLAND TOWN</v>
      </c>
      <c r="C77" s="41">
        <f>IF('Town Data'!C73&gt;9,'Town Data'!B73,"*")</f>
        <v>3731197.26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>
        <f>IF('Town Data'!I73&gt;9,'Town Data'!H73,"*")</f>
        <v>2248390.21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>
        <f t="shared" si="3"/>
        <v>0.65949720088845243</v>
      </c>
      <c r="J77" s="19" t="str">
        <f t="shared" si="4"/>
        <v/>
      </c>
      <c r="K77" s="19" t="str">
        <f t="shared" si="5"/>
        <v/>
      </c>
    </row>
    <row r="78" spans="2:11" x14ac:dyDescent="0.25">
      <c r="B78" t="str">
        <f>'Town Data'!A74</f>
        <v>SALISBURY</v>
      </c>
      <c r="C78" s="40" t="str">
        <f>IF('Town Data'!C74&gt;9,'Town Data'!B74,"*")</f>
        <v>*</v>
      </c>
      <c r="D78" s="36">
        <f>IF('Town Data'!E74&gt;9,'Town Data'!D74,"*")</f>
        <v>172127.03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>
        <f>IF('Town Data'!K74&gt;9,'Town Data'!J74,"*")</f>
        <v>122627.99</v>
      </c>
      <c r="H78" s="37" t="str">
        <f>IF('Town Data'!M74&gt;9,'Town Data'!L74,"*")</f>
        <v>*</v>
      </c>
      <c r="I78" s="8" t="str">
        <f t="shared" si="3"/>
        <v/>
      </c>
      <c r="J78" s="8">
        <f t="shared" si="4"/>
        <v>0.40365205366246315</v>
      </c>
      <c r="K78" s="8" t="str">
        <f t="shared" si="5"/>
        <v/>
      </c>
    </row>
    <row r="79" spans="2:11" x14ac:dyDescent="0.25">
      <c r="B79" s="24" t="str">
        <f>'Town Data'!A75</f>
        <v>SHELBURNE</v>
      </c>
      <c r="C79" s="41">
        <f>IF('Town Data'!C75&gt;9,'Town Data'!B75,"*")</f>
        <v>4052974.46</v>
      </c>
      <c r="D79" s="34">
        <f>IF('Town Data'!E75&gt;9,'Town Data'!D75,"*")</f>
        <v>2487196.9</v>
      </c>
      <c r="E79" s="35">
        <f>IF('Town Data'!G75&gt;9,'Town Data'!F75,"*")</f>
        <v>760176.35</v>
      </c>
      <c r="F79" s="34">
        <f>IF('Town Data'!I75&gt;9,'Town Data'!H75,"*")</f>
        <v>4034073.17</v>
      </c>
      <c r="G79" s="34">
        <f>IF('Town Data'!K75&gt;9,'Town Data'!J75,"*")</f>
        <v>2330250.2999999998</v>
      </c>
      <c r="H79" s="35">
        <f>IF('Town Data'!M75&gt;9,'Town Data'!L75,"*")</f>
        <v>662611.19999999995</v>
      </c>
      <c r="I79" s="19">
        <f t="shared" si="3"/>
        <v>4.6854108003202225E-3</v>
      </c>
      <c r="J79" s="19">
        <f t="shared" si="4"/>
        <v>6.7351820531897408E-2</v>
      </c>
      <c r="K79" s="19">
        <f t="shared" si="5"/>
        <v>0.147243436271527</v>
      </c>
    </row>
    <row r="80" spans="2:11" x14ac:dyDescent="0.25">
      <c r="B80" t="str">
        <f>'Town Data'!A76</f>
        <v>SOUTH BURLINGTON</v>
      </c>
      <c r="C80" s="40">
        <f>IF('Town Data'!C76&gt;9,'Town Data'!B76,"*")</f>
        <v>21812850.649999999</v>
      </c>
      <c r="D80" s="36">
        <f>IF('Town Data'!E76&gt;9,'Town Data'!D76,"*")</f>
        <v>13423831.84</v>
      </c>
      <c r="E80" s="37">
        <f>IF('Town Data'!G76&gt;9,'Town Data'!F76,"*")</f>
        <v>2823802.14</v>
      </c>
      <c r="F80" s="36">
        <f>IF('Town Data'!I76&gt;9,'Town Data'!H76,"*")</f>
        <v>22057642.02</v>
      </c>
      <c r="G80" s="36">
        <f>IF('Town Data'!K76&gt;9,'Town Data'!J76,"*")</f>
        <v>16393020.4</v>
      </c>
      <c r="H80" s="37">
        <f>IF('Town Data'!M76&gt;9,'Town Data'!L76,"*")</f>
        <v>2790002.61</v>
      </c>
      <c r="I80" s="8">
        <f t="shared" si="3"/>
        <v>-1.1097803191204436E-2</v>
      </c>
      <c r="J80" s="8">
        <f t="shared" si="4"/>
        <v>-0.18112516714735502</v>
      </c>
      <c r="K80" s="8">
        <f t="shared" si="5"/>
        <v>1.2114515548786623E-2</v>
      </c>
    </row>
    <row r="81" spans="2:11" x14ac:dyDescent="0.25">
      <c r="B81" s="24" t="str">
        <f>'Town Data'!A77</f>
        <v>SOUTH HERO</v>
      </c>
      <c r="C81" s="41">
        <f>IF('Town Data'!C77&gt;9,'Town Data'!B77,"*")</f>
        <v>1140209.03</v>
      </c>
      <c r="D81" s="34">
        <f>IF('Town Data'!E77&gt;9,'Town Data'!D77,"*")</f>
        <v>917757.71</v>
      </c>
      <c r="E81" s="35" t="str">
        <f>IF('Town Data'!G77&gt;9,'Town Data'!F77,"*")</f>
        <v>*</v>
      </c>
      <c r="F81" s="34">
        <f>IF('Town Data'!I77&gt;9,'Town Data'!H77,"*")</f>
        <v>1088330.52</v>
      </c>
      <c r="G81" s="34">
        <f>IF('Town Data'!K77&gt;9,'Town Data'!J77,"*")</f>
        <v>841069.15</v>
      </c>
      <c r="H81" s="35" t="str">
        <f>IF('Town Data'!M77&gt;9,'Town Data'!L77,"*")</f>
        <v>*</v>
      </c>
      <c r="I81" s="19">
        <f t="shared" si="3"/>
        <v>4.7667973144775916E-2</v>
      </c>
      <c r="J81" s="19">
        <f t="shared" si="4"/>
        <v>9.1179851264310358E-2</v>
      </c>
      <c r="K81" s="19" t="str">
        <f t="shared" si="5"/>
        <v/>
      </c>
    </row>
    <row r="82" spans="2:11" x14ac:dyDescent="0.25">
      <c r="B82" t="str">
        <f>'Town Data'!A78</f>
        <v>SPRINGFIELD</v>
      </c>
      <c r="C82" s="40">
        <f>IF('Town Data'!C78&gt;9,'Town Data'!B78,"*")</f>
        <v>2900472.37</v>
      </c>
      <c r="D82" s="36" t="str">
        <f>IF('Town Data'!E78&gt;9,'Town Data'!D78,"*")</f>
        <v>*</v>
      </c>
      <c r="E82" s="37">
        <f>IF('Town Data'!G78&gt;9,'Town Data'!F78,"*")</f>
        <v>278518.75</v>
      </c>
      <c r="F82" s="36">
        <f>IF('Town Data'!I78&gt;9,'Town Data'!H78,"*")</f>
        <v>2859661.52</v>
      </c>
      <c r="G82" s="36" t="str">
        <f>IF('Town Data'!K78&gt;9,'Town Data'!J78,"*")</f>
        <v>*</v>
      </c>
      <c r="H82" s="37">
        <f>IF('Town Data'!M78&gt;9,'Town Data'!L78,"*")</f>
        <v>226660.23</v>
      </c>
      <c r="I82" s="8">
        <f t="shared" si="3"/>
        <v>1.4271216965565943E-2</v>
      </c>
      <c r="J82" s="8" t="str">
        <f t="shared" si="4"/>
        <v/>
      </c>
      <c r="K82" s="8">
        <f t="shared" si="5"/>
        <v>0.22879408531439321</v>
      </c>
    </row>
    <row r="83" spans="2:11" x14ac:dyDescent="0.25">
      <c r="B83" s="24" t="str">
        <f>'Town Data'!A79</f>
        <v>ST ALBANS</v>
      </c>
      <c r="C83" s="41">
        <f>IF('Town Data'!C79&gt;9,'Town Data'!B79,"*")</f>
        <v>5867471.4199999999</v>
      </c>
      <c r="D83" s="34" t="str">
        <f>IF('Town Data'!E79&gt;9,'Town Data'!D79,"*")</f>
        <v>*</v>
      </c>
      <c r="E83" s="35">
        <f>IF('Town Data'!G79&gt;9,'Town Data'!F79,"*")</f>
        <v>691393.29</v>
      </c>
      <c r="F83" s="34">
        <f>IF('Town Data'!I79&gt;9,'Town Data'!H79,"*")</f>
        <v>5698141.25</v>
      </c>
      <c r="G83" s="34" t="str">
        <f>IF('Town Data'!K79&gt;9,'Town Data'!J79,"*")</f>
        <v>*</v>
      </c>
      <c r="H83" s="35">
        <f>IF('Town Data'!M79&gt;9,'Town Data'!L79,"*")</f>
        <v>763045.54</v>
      </c>
      <c r="I83" s="19">
        <f t="shared" si="3"/>
        <v>2.9716737892378487E-2</v>
      </c>
      <c r="J83" s="19" t="str">
        <f t="shared" si="4"/>
        <v/>
      </c>
      <c r="K83" s="19">
        <f t="shared" si="5"/>
        <v>-9.3902979892917002E-2</v>
      </c>
    </row>
    <row r="84" spans="2:11" x14ac:dyDescent="0.25">
      <c r="B84" t="str">
        <f>'Town Data'!A80</f>
        <v>ST ALBANS TOWN</v>
      </c>
      <c r="C84" s="40">
        <f>IF('Town Data'!C80&gt;9,'Town Data'!B80,"*")</f>
        <v>2361121.1800000002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>
        <f>IF('Town Data'!I80&gt;9,'Town Data'!H80,"*")</f>
        <v>2236301.79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>
        <f t="shared" si="3"/>
        <v>5.5815091933544503E-2</v>
      </c>
      <c r="J84" s="8" t="str">
        <f t="shared" si="4"/>
        <v/>
      </c>
      <c r="K84" s="8" t="str">
        <f t="shared" si="5"/>
        <v/>
      </c>
    </row>
    <row r="85" spans="2:11" x14ac:dyDescent="0.25">
      <c r="B85" s="24" t="str">
        <f>'Town Data'!A81</f>
        <v>ST JOHNSBURY</v>
      </c>
      <c r="C85" s="41">
        <f>IF('Town Data'!C81&gt;9,'Town Data'!B81,"*")</f>
        <v>3428940.18</v>
      </c>
      <c r="D85" s="34" t="str">
        <f>IF('Town Data'!E81&gt;9,'Town Data'!D81,"*")</f>
        <v>*</v>
      </c>
      <c r="E85" s="35">
        <f>IF('Town Data'!G81&gt;9,'Town Data'!F81,"*")</f>
        <v>282139.34999999998</v>
      </c>
      <c r="F85" s="34">
        <f>IF('Town Data'!I81&gt;9,'Town Data'!H81,"*")</f>
        <v>3852759.49</v>
      </c>
      <c r="G85" s="34" t="str">
        <f>IF('Town Data'!K81&gt;9,'Town Data'!J81,"*")</f>
        <v>*</v>
      </c>
      <c r="H85" s="35">
        <f>IF('Town Data'!M81&gt;9,'Town Data'!L81,"*")</f>
        <v>359429.57</v>
      </c>
      <c r="I85" s="19">
        <f t="shared" si="3"/>
        <v>-0.1100040921578523</v>
      </c>
      <c r="J85" s="19" t="str">
        <f t="shared" si="4"/>
        <v/>
      </c>
      <c r="K85" s="19">
        <f t="shared" si="5"/>
        <v>-0.21503578573126308</v>
      </c>
    </row>
    <row r="86" spans="2:11" x14ac:dyDescent="0.25">
      <c r="B86" t="str">
        <f>'Town Data'!A82</f>
        <v>STOWE</v>
      </c>
      <c r="C86" s="40">
        <f>IF('Town Data'!C82&gt;9,'Town Data'!B82,"*")</f>
        <v>14844922.470000001</v>
      </c>
      <c r="D86" s="36">
        <f>IF('Town Data'!E82&gt;9,'Town Data'!D82,"*")</f>
        <v>19427585.350000001</v>
      </c>
      <c r="E86" s="37">
        <f>IF('Town Data'!G82&gt;9,'Town Data'!F82,"*")</f>
        <v>4759536.43</v>
      </c>
      <c r="F86" s="36">
        <f>IF('Town Data'!I82&gt;9,'Town Data'!H82,"*")</f>
        <v>14240323.68</v>
      </c>
      <c r="G86" s="36">
        <f>IF('Town Data'!K82&gt;9,'Town Data'!J82,"*")</f>
        <v>19005522.129999999</v>
      </c>
      <c r="H86" s="37">
        <f>IF('Town Data'!M82&gt;9,'Town Data'!L82,"*")</f>
        <v>4384594.41</v>
      </c>
      <c r="I86" s="8">
        <f t="shared" si="3"/>
        <v>4.2456815138909886E-2</v>
      </c>
      <c r="J86" s="8">
        <f t="shared" si="4"/>
        <v>2.2207399360724776E-2</v>
      </c>
      <c r="K86" s="8">
        <f t="shared" si="5"/>
        <v>8.5513501350287846E-2</v>
      </c>
    </row>
    <row r="87" spans="2:11" x14ac:dyDescent="0.25">
      <c r="B87" s="24" t="str">
        <f>'Town Data'!A83</f>
        <v>SWANTON</v>
      </c>
      <c r="C87" s="41">
        <f>IF('Town Data'!C83&gt;9,'Town Data'!B83,"*")</f>
        <v>1671687.46</v>
      </c>
      <c r="D87" s="34">
        <f>IF('Town Data'!E83&gt;9,'Town Data'!D83,"*")</f>
        <v>185031.81</v>
      </c>
      <c r="E87" s="35" t="str">
        <f>IF('Town Data'!G83&gt;9,'Town Data'!F83,"*")</f>
        <v>*</v>
      </c>
      <c r="F87" s="34">
        <f>IF('Town Data'!I83&gt;9,'Town Data'!H83,"*")</f>
        <v>1734226.79</v>
      </c>
      <c r="G87" s="34">
        <f>IF('Town Data'!K83&gt;9,'Town Data'!J83,"*")</f>
        <v>187044</v>
      </c>
      <c r="H87" s="35" t="str">
        <f>IF('Town Data'!M83&gt;9,'Town Data'!L83,"*")</f>
        <v>*</v>
      </c>
      <c r="I87" s="19">
        <f t="shared" si="3"/>
        <v>-3.6061794432318779E-2</v>
      </c>
      <c r="J87" s="19">
        <f t="shared" si="4"/>
        <v>-1.0757843074356848E-2</v>
      </c>
      <c r="K87" s="19" t="str">
        <f t="shared" si="5"/>
        <v/>
      </c>
    </row>
    <row r="88" spans="2:11" x14ac:dyDescent="0.25">
      <c r="B88" t="str">
        <f>'Town Data'!A84</f>
        <v>THETFORD</v>
      </c>
      <c r="C88" s="40">
        <f>IF('Town Data'!C84&gt;9,'Town Data'!B84,"*")</f>
        <v>251178.23999999999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>
        <f>IF('Town Data'!I84&gt;9,'Town Data'!H84,"*")</f>
        <v>234381.58</v>
      </c>
      <c r="G88" s="36">
        <f>IF('Town Data'!K84&gt;9,'Town Data'!J84,"*")</f>
        <v>66569.33</v>
      </c>
      <c r="H88" s="37" t="str">
        <f>IF('Town Data'!M84&gt;9,'Town Data'!L84,"*")</f>
        <v>*</v>
      </c>
      <c r="I88" s="8">
        <f t="shared" si="3"/>
        <v>7.1663737397793817E-2</v>
      </c>
      <c r="J88" s="8" t="str">
        <f t="shared" si="4"/>
        <v/>
      </c>
      <c r="K88" s="8" t="str">
        <f t="shared" si="5"/>
        <v/>
      </c>
    </row>
    <row r="89" spans="2:11" x14ac:dyDescent="0.25">
      <c r="B89" s="24" t="str">
        <f>'Town Data'!A85</f>
        <v>VERGENNES</v>
      </c>
      <c r="C89" s="41">
        <f>IF('Town Data'!C85&gt;9,'Town Data'!B85,"*")</f>
        <v>1304901.6399999999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>
        <f>IF('Town Data'!I85&gt;9,'Town Data'!H85,"*")</f>
        <v>1354112.78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>
        <f t="shared" si="3"/>
        <v>-3.6341980318655681E-2</v>
      </c>
      <c r="J89" s="19" t="str">
        <f t="shared" si="4"/>
        <v/>
      </c>
      <c r="K89" s="19" t="str">
        <f t="shared" si="5"/>
        <v/>
      </c>
    </row>
    <row r="90" spans="2:11" x14ac:dyDescent="0.25">
      <c r="B90" t="str">
        <f>'Town Data'!A86</f>
        <v>WAITSFIELD</v>
      </c>
      <c r="C90" s="40">
        <f>IF('Town Data'!C86&gt;9,'Town Data'!B86,"*")</f>
        <v>3231953.77</v>
      </c>
      <c r="D90" s="36">
        <f>IF('Town Data'!E86&gt;9,'Town Data'!D86,"*")</f>
        <v>1175828.2</v>
      </c>
      <c r="E90" s="37">
        <f>IF('Town Data'!G86&gt;9,'Town Data'!F86,"*")</f>
        <v>887501.99</v>
      </c>
      <c r="F90" s="36">
        <f>IF('Town Data'!I86&gt;9,'Town Data'!H86,"*")</f>
        <v>3128278.94</v>
      </c>
      <c r="G90" s="36">
        <f>IF('Town Data'!K86&gt;9,'Town Data'!J86,"*")</f>
        <v>1124293.75</v>
      </c>
      <c r="H90" s="37">
        <f>IF('Town Data'!M86&gt;9,'Town Data'!L86,"*")</f>
        <v>895438.6</v>
      </c>
      <c r="I90" s="8">
        <f t="shared" si="3"/>
        <v>3.3141171867493401E-2</v>
      </c>
      <c r="J90" s="8">
        <f t="shared" si="4"/>
        <v>4.5837175560212759E-2</v>
      </c>
      <c r="K90" s="8">
        <f t="shared" si="5"/>
        <v>-8.8633771204412962E-3</v>
      </c>
    </row>
    <row r="91" spans="2:11" x14ac:dyDescent="0.25">
      <c r="B91" s="24" t="str">
        <f>'Town Data'!A87</f>
        <v>WARREN</v>
      </c>
      <c r="C91" s="41">
        <f>IF('Town Data'!C87&gt;9,'Town Data'!B87,"*")</f>
        <v>975212.82</v>
      </c>
      <c r="D91" s="34">
        <f>IF('Town Data'!E87&gt;9,'Town Data'!D87,"*")</f>
        <v>1461453.16</v>
      </c>
      <c r="E91" s="35" t="str">
        <f>IF('Town Data'!G87&gt;9,'Town Data'!F87,"*")</f>
        <v>*</v>
      </c>
      <c r="F91" s="34">
        <f>IF('Town Data'!I87&gt;9,'Town Data'!H87,"*")</f>
        <v>1247311.54</v>
      </c>
      <c r="G91" s="34">
        <f>IF('Town Data'!K87&gt;9,'Town Data'!J87,"*")</f>
        <v>1372454.41</v>
      </c>
      <c r="H91" s="35">
        <f>IF('Town Data'!M87&gt;9,'Town Data'!L87,"*")</f>
        <v>377940.68</v>
      </c>
      <c r="I91" s="19">
        <f t="shared" si="3"/>
        <v>-0.21814816208627402</v>
      </c>
      <c r="J91" s="19">
        <f t="shared" si="4"/>
        <v>6.4846416282782038E-2</v>
      </c>
      <c r="K91" s="19" t="str">
        <f t="shared" si="5"/>
        <v/>
      </c>
    </row>
    <row r="92" spans="2:11" x14ac:dyDescent="0.25">
      <c r="B92" t="str">
        <f>'Town Data'!A88</f>
        <v>WATERBURY</v>
      </c>
      <c r="C92" s="40">
        <f>IF('Town Data'!C88&gt;9,'Town Data'!B88,"*")</f>
        <v>5411209.1200000001</v>
      </c>
      <c r="D92" s="36">
        <f>IF('Town Data'!E88&gt;9,'Town Data'!D88,"*")</f>
        <v>2713966.81</v>
      </c>
      <c r="E92" s="37">
        <f>IF('Town Data'!G88&gt;9,'Town Data'!F88,"*")</f>
        <v>1331106.25</v>
      </c>
      <c r="F92" s="36">
        <f>IF('Town Data'!I88&gt;9,'Town Data'!H88,"*")</f>
        <v>5427422.6500000004</v>
      </c>
      <c r="G92" s="36">
        <f>IF('Town Data'!K88&gt;9,'Town Data'!J88,"*")</f>
        <v>2572958.15</v>
      </c>
      <c r="H92" s="37">
        <f>IF('Town Data'!M88&gt;9,'Town Data'!L88,"*")</f>
        <v>1472588.74</v>
      </c>
      <c r="I92" s="8">
        <f t="shared" si="3"/>
        <v>-2.9873350659359943E-3</v>
      </c>
      <c r="J92" s="8">
        <f t="shared" si="4"/>
        <v>5.4804101652411313E-2</v>
      </c>
      <c r="K92" s="8">
        <f t="shared" si="5"/>
        <v>-9.607739496908009E-2</v>
      </c>
    </row>
    <row r="93" spans="2:11" x14ac:dyDescent="0.25">
      <c r="B93" s="24" t="str">
        <f>'Town Data'!A89</f>
        <v>WEATHERSFIELD</v>
      </c>
      <c r="C93" s="41">
        <f>IF('Town Data'!C89&gt;9,'Town Data'!B89,"*")</f>
        <v>734850.76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>
        <f>IF('Town Data'!I89&gt;9,'Town Data'!H89,"*")</f>
        <v>705757.02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>
        <f t="shared" si="3"/>
        <v>4.1223451096526094E-2</v>
      </c>
      <c r="J93" s="19" t="str">
        <f t="shared" si="4"/>
        <v/>
      </c>
      <c r="K93" s="19" t="str">
        <f t="shared" si="5"/>
        <v/>
      </c>
    </row>
    <row r="94" spans="2:11" x14ac:dyDescent="0.25">
      <c r="B94" t="str">
        <f>'Town Data'!A90</f>
        <v>WELLS</v>
      </c>
      <c r="C94" s="40" t="str">
        <f>IF('Town Data'!C90&gt;9,'Town Data'!B90,"*")</f>
        <v>*</v>
      </c>
      <c r="D94" s="36">
        <f>IF('Town Data'!E90&gt;9,'Town Data'!D90,"*")</f>
        <v>119966.25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>
        <f>IF('Town Data'!K90&gt;9,'Town Data'!J90,"*")</f>
        <v>131318.54</v>
      </c>
      <c r="H94" s="37" t="str">
        <f>IF('Town Data'!M90&gt;9,'Town Data'!L90,"*")</f>
        <v>*</v>
      </c>
      <c r="I94" s="8" t="str">
        <f t="shared" si="3"/>
        <v/>
      </c>
      <c r="J94" s="8">
        <f t="shared" si="4"/>
        <v>-8.6448493868421072E-2</v>
      </c>
      <c r="K94" s="8" t="str">
        <f t="shared" si="5"/>
        <v/>
      </c>
    </row>
    <row r="95" spans="2:11" x14ac:dyDescent="0.25">
      <c r="B95" s="24" t="str">
        <f>'Town Data'!A91</f>
        <v>WEST RUTLAND</v>
      </c>
      <c r="C95" s="41">
        <f>IF('Town Data'!C91&gt;9,'Town Data'!B91,"*")</f>
        <v>403978.5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>
        <f>IF('Town Data'!I91&gt;9,'Town Data'!H91,"*")</f>
        <v>381689.18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>
        <f t="shared" si="3"/>
        <v>5.8396520435816411E-2</v>
      </c>
      <c r="J95" s="19" t="str">
        <f t="shared" si="4"/>
        <v/>
      </c>
      <c r="K95" s="19" t="str">
        <f t="shared" si="5"/>
        <v/>
      </c>
    </row>
    <row r="96" spans="2:11" x14ac:dyDescent="0.25">
      <c r="B96" t="str">
        <f>'Town Data'!A92</f>
        <v>WESTMORE</v>
      </c>
      <c r="C96" s="40" t="str">
        <f>IF('Town Data'!C92&gt;9,'Town Data'!B92,"*")</f>
        <v>*</v>
      </c>
      <c r="D96" s="36">
        <f>IF('Town Data'!E92&gt;9,'Town Data'!D92,"*")</f>
        <v>413887.76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>
        <f>IF('Town Data'!K92&gt;9,'Town Data'!J92,"*")</f>
        <v>406461.07</v>
      </c>
      <c r="H96" s="37" t="str">
        <f>IF('Town Data'!M92&gt;9,'Town Data'!L92,"*")</f>
        <v>*</v>
      </c>
      <c r="I96" s="8" t="str">
        <f t="shared" si="3"/>
        <v/>
      </c>
      <c r="J96" s="8">
        <f t="shared" si="4"/>
        <v>1.8271589945871081E-2</v>
      </c>
      <c r="K96" s="8" t="str">
        <f t="shared" si="5"/>
        <v/>
      </c>
    </row>
    <row r="97" spans="2:11" x14ac:dyDescent="0.25">
      <c r="B97" s="24" t="str">
        <f>'Town Data'!A93</f>
        <v>WILLISTON</v>
      </c>
      <c r="C97" s="41">
        <f>IF('Town Data'!C93&gt;9,'Town Data'!B93,"*")</f>
        <v>9867829.1300000008</v>
      </c>
      <c r="D97" s="34" t="str">
        <f>IF('Town Data'!E93&gt;9,'Town Data'!D93,"*")</f>
        <v>*</v>
      </c>
      <c r="E97" s="35">
        <f>IF('Town Data'!G93&gt;9,'Town Data'!F93,"*")</f>
        <v>1180317.46</v>
      </c>
      <c r="F97" s="34">
        <f>IF('Town Data'!I93&gt;9,'Town Data'!H93,"*")</f>
        <v>9349125.5299999993</v>
      </c>
      <c r="G97" s="34" t="str">
        <f>IF('Town Data'!K93&gt;9,'Town Data'!J93,"*")</f>
        <v>*</v>
      </c>
      <c r="H97" s="35">
        <f>IF('Town Data'!M93&gt;9,'Town Data'!L93,"*")</f>
        <v>1059977.3700000001</v>
      </c>
      <c r="I97" s="19">
        <f t="shared" si="3"/>
        <v>5.5481509830577869E-2</v>
      </c>
      <c r="J97" s="19" t="str">
        <f t="shared" si="4"/>
        <v/>
      </c>
      <c r="K97" s="19">
        <f t="shared" si="5"/>
        <v>0.11353081056815377</v>
      </c>
    </row>
    <row r="98" spans="2:11" x14ac:dyDescent="0.25">
      <c r="B98" t="str">
        <f>'Town Data'!A94</f>
        <v>WILMINGTON</v>
      </c>
      <c r="C98" s="40">
        <f>IF('Town Data'!C94&gt;9,'Town Data'!B94,"*")</f>
        <v>2097844.58</v>
      </c>
      <c r="D98" s="36">
        <f>IF('Town Data'!E94&gt;9,'Town Data'!D94,"*")</f>
        <v>425431.02</v>
      </c>
      <c r="E98" s="37">
        <f>IF('Town Data'!G94&gt;9,'Town Data'!F94,"*")</f>
        <v>320130.61</v>
      </c>
      <c r="F98" s="36">
        <f>IF('Town Data'!I94&gt;9,'Town Data'!H94,"*")</f>
        <v>2500377.34</v>
      </c>
      <c r="G98" s="36">
        <f>IF('Town Data'!K94&gt;9,'Town Data'!J94,"*")</f>
        <v>582523.74</v>
      </c>
      <c r="H98" s="37">
        <f>IF('Town Data'!M94&gt;9,'Town Data'!L94,"*")</f>
        <v>578837.15</v>
      </c>
      <c r="I98" s="8">
        <f t="shared" si="3"/>
        <v>-0.16098880499372939</v>
      </c>
      <c r="J98" s="8">
        <f t="shared" si="4"/>
        <v>-0.26967608221426304</v>
      </c>
      <c r="K98" s="8">
        <f t="shared" si="5"/>
        <v>-0.44694183847736801</v>
      </c>
    </row>
    <row r="99" spans="2:11" x14ac:dyDescent="0.25">
      <c r="B99" s="24" t="str">
        <f>'Town Data'!A95</f>
        <v>WINDSOR</v>
      </c>
      <c r="C99" s="41">
        <f>IF('Town Data'!C95&gt;9,'Town Data'!B95,"*")</f>
        <v>1235195.93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>
        <f>IF('Town Data'!I95&gt;9,'Town Data'!H95,"*")</f>
        <v>1277695.9099999999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>
        <f t="shared" si="3"/>
        <v>-3.3262985086960156E-2</v>
      </c>
      <c r="J99" s="19" t="str">
        <f t="shared" si="4"/>
        <v/>
      </c>
      <c r="K99" s="19" t="str">
        <f t="shared" si="5"/>
        <v/>
      </c>
    </row>
    <row r="100" spans="2:11" x14ac:dyDescent="0.25">
      <c r="B100" s="24" t="str">
        <f>'Town Data'!A96</f>
        <v>WINHALL</v>
      </c>
      <c r="C100" s="41" t="str">
        <f>IF('Town Data'!C96&gt;9,'Town Data'!B96,"*")</f>
        <v>*</v>
      </c>
      <c r="D100" s="34">
        <f>IF('Town Data'!E96&gt;9,'Town Data'!D96,"*")</f>
        <v>163950.62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>
        <f>IF('Town Data'!K96&gt;9,'Town Data'!J96,"*")</f>
        <v>151902.42000000001</v>
      </c>
      <c r="H100" s="35" t="str">
        <f>IF('Town Data'!M96&gt;9,'Town Data'!L96,"*")</f>
        <v>*</v>
      </c>
      <c r="I100" s="19" t="str">
        <f t="shared" si="3"/>
        <v/>
      </c>
      <c r="J100" s="19">
        <f t="shared" si="4"/>
        <v>7.9315392078677757E-2</v>
      </c>
      <c r="K100" s="19" t="str">
        <f t="shared" si="5"/>
        <v/>
      </c>
    </row>
    <row r="101" spans="2:11" x14ac:dyDescent="0.25">
      <c r="B101" s="24" t="str">
        <f>'Town Data'!A97</f>
        <v>WINOOSKI</v>
      </c>
      <c r="C101" s="41">
        <f>IF('Town Data'!C97&gt;9,'Town Data'!B97,"*")</f>
        <v>3726191.23</v>
      </c>
      <c r="D101" s="34" t="str">
        <f>IF('Town Data'!E97&gt;9,'Town Data'!D97,"*")</f>
        <v>*</v>
      </c>
      <c r="E101" s="35">
        <f>IF('Town Data'!G97&gt;9,'Town Data'!F97,"*")</f>
        <v>1494044.94</v>
      </c>
      <c r="F101" s="34">
        <f>IF('Town Data'!I97&gt;9,'Town Data'!H97,"*")</f>
        <v>3540220.03</v>
      </c>
      <c r="G101" s="34" t="str">
        <f>IF('Town Data'!K97&gt;9,'Town Data'!J97,"*")</f>
        <v>*</v>
      </c>
      <c r="H101" s="35">
        <f>IF('Town Data'!M97&gt;9,'Town Data'!L97,"*")</f>
        <v>1486303.48</v>
      </c>
      <c r="I101" s="19">
        <f t="shared" si="3"/>
        <v>5.2530972206267131E-2</v>
      </c>
      <c r="J101" s="19" t="str">
        <f t="shared" si="4"/>
        <v/>
      </c>
      <c r="K101" s="19">
        <f t="shared" si="5"/>
        <v>5.2085325131580552E-3</v>
      </c>
    </row>
    <row r="102" spans="2:11" x14ac:dyDescent="0.25">
      <c r="B102" s="24" t="str">
        <f>'Town Data'!A98</f>
        <v>WOODSTOCK</v>
      </c>
      <c r="C102" s="41">
        <f>IF('Town Data'!C98&gt;9,'Town Data'!B98,"*")</f>
        <v>4932076.6900000004</v>
      </c>
      <c r="D102" s="34">
        <f>IF('Town Data'!E98&gt;9,'Town Data'!D98,"*")</f>
        <v>6339083.9100000001</v>
      </c>
      <c r="E102" s="35">
        <f>IF('Town Data'!G98&gt;9,'Town Data'!F98,"*")</f>
        <v>1437128.16</v>
      </c>
      <c r="F102" s="34">
        <f>IF('Town Data'!I98&gt;9,'Town Data'!H98,"*")</f>
        <v>4826559.32</v>
      </c>
      <c r="G102" s="34">
        <f>IF('Town Data'!K98&gt;9,'Town Data'!J98,"*")</f>
        <v>6195951</v>
      </c>
      <c r="H102" s="35">
        <f>IF('Town Data'!M98&gt;9,'Town Data'!L98,"*")</f>
        <v>1351223.02</v>
      </c>
      <c r="I102" s="19">
        <f t="shared" si="3"/>
        <v>2.1861819777654799E-2</v>
      </c>
      <c r="J102" s="19">
        <f t="shared" si="4"/>
        <v>2.3101039695117044E-2</v>
      </c>
      <c r="K102" s="19">
        <f t="shared" si="5"/>
        <v>6.3575841092464433E-2</v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0</v>
      </c>
      <c r="C2" s="30">
        <v>0</v>
      </c>
      <c r="D2" s="30">
        <v>131735.39000000001</v>
      </c>
      <c r="E2" s="30">
        <v>14</v>
      </c>
      <c r="F2" s="30">
        <v>0</v>
      </c>
      <c r="G2" s="30">
        <v>0</v>
      </c>
      <c r="H2" s="30">
        <v>0</v>
      </c>
      <c r="I2" s="30">
        <v>0</v>
      </c>
      <c r="J2" s="30">
        <v>97241</v>
      </c>
      <c r="K2" s="30">
        <v>11</v>
      </c>
      <c r="L2" s="30">
        <v>0</v>
      </c>
      <c r="M2" s="30">
        <v>0</v>
      </c>
    </row>
    <row r="3" spans="1:13" x14ac:dyDescent="0.25">
      <c r="A3" s="29" t="s">
        <v>48</v>
      </c>
      <c r="B3" s="30">
        <v>392966.76</v>
      </c>
      <c r="C3" s="30">
        <v>11</v>
      </c>
      <c r="D3" s="30">
        <v>227224.95999999999</v>
      </c>
      <c r="E3" s="30">
        <v>20</v>
      </c>
      <c r="F3" s="30">
        <v>0</v>
      </c>
      <c r="G3" s="30">
        <v>0</v>
      </c>
      <c r="H3" s="30">
        <v>390044.47</v>
      </c>
      <c r="I3" s="30">
        <v>12</v>
      </c>
      <c r="J3" s="30">
        <v>240417.38</v>
      </c>
      <c r="K3" s="30">
        <v>18</v>
      </c>
      <c r="L3" s="30">
        <v>0</v>
      </c>
      <c r="M3" s="30">
        <v>0</v>
      </c>
    </row>
    <row r="4" spans="1:13" x14ac:dyDescent="0.25">
      <c r="A4" s="29" t="s">
        <v>49</v>
      </c>
      <c r="B4" s="30">
        <v>586765.49</v>
      </c>
      <c r="C4" s="30">
        <v>12</v>
      </c>
      <c r="D4" s="30">
        <v>362445.15</v>
      </c>
      <c r="E4" s="30">
        <v>12</v>
      </c>
      <c r="F4" s="30">
        <v>0</v>
      </c>
      <c r="G4" s="30">
        <v>0</v>
      </c>
      <c r="H4" s="30">
        <v>659887.74</v>
      </c>
      <c r="I4" s="30">
        <v>14</v>
      </c>
      <c r="J4" s="30">
        <v>350571.9</v>
      </c>
      <c r="K4" s="30">
        <v>12</v>
      </c>
      <c r="L4" s="30">
        <v>0</v>
      </c>
      <c r="M4" s="30">
        <v>0</v>
      </c>
    </row>
    <row r="5" spans="1:13" x14ac:dyDescent="0.25">
      <c r="A5" s="29" t="s">
        <v>50</v>
      </c>
      <c r="B5" s="30">
        <v>0</v>
      </c>
      <c r="C5" s="30">
        <v>0</v>
      </c>
      <c r="D5" s="30">
        <v>2650836.38</v>
      </c>
      <c r="E5" s="30">
        <v>12</v>
      </c>
      <c r="F5" s="30">
        <v>0</v>
      </c>
      <c r="G5" s="30">
        <v>0</v>
      </c>
      <c r="H5" s="30">
        <v>0</v>
      </c>
      <c r="I5" s="30">
        <v>0</v>
      </c>
      <c r="J5" s="30">
        <v>2635451.25</v>
      </c>
      <c r="K5" s="30">
        <v>12</v>
      </c>
      <c r="L5" s="30">
        <v>0</v>
      </c>
      <c r="M5" s="30">
        <v>0</v>
      </c>
    </row>
    <row r="6" spans="1:13" x14ac:dyDescent="0.25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45604.56</v>
      </c>
      <c r="K6" s="30">
        <v>10</v>
      </c>
      <c r="L6" s="30">
        <v>0</v>
      </c>
      <c r="M6" s="30">
        <v>0</v>
      </c>
    </row>
    <row r="7" spans="1:13" x14ac:dyDescent="0.25">
      <c r="A7" s="29" t="s">
        <v>52</v>
      </c>
      <c r="B7" s="30">
        <v>7590678.8399999999</v>
      </c>
      <c r="C7" s="30">
        <v>65</v>
      </c>
      <c r="D7" s="30">
        <v>682604.78</v>
      </c>
      <c r="E7" s="30">
        <v>11</v>
      </c>
      <c r="F7" s="30">
        <v>840566.09</v>
      </c>
      <c r="G7" s="30">
        <v>28</v>
      </c>
      <c r="H7" s="30">
        <v>7288736.0099999998</v>
      </c>
      <c r="I7" s="30">
        <v>61</v>
      </c>
      <c r="J7" s="30">
        <v>660877.96</v>
      </c>
      <c r="K7" s="30">
        <v>10</v>
      </c>
      <c r="L7" s="30">
        <v>830102.95</v>
      </c>
      <c r="M7" s="30">
        <v>27</v>
      </c>
    </row>
    <row r="8" spans="1:13" x14ac:dyDescent="0.25">
      <c r="A8" s="29" t="s">
        <v>53</v>
      </c>
      <c r="B8" s="30">
        <v>766918.74</v>
      </c>
      <c r="C8" s="30">
        <v>21</v>
      </c>
      <c r="D8" s="30">
        <v>348366.8</v>
      </c>
      <c r="E8" s="30">
        <v>14</v>
      </c>
      <c r="F8" s="30">
        <v>0</v>
      </c>
      <c r="G8" s="30">
        <v>0</v>
      </c>
      <c r="H8" s="30">
        <v>613384.82999999996</v>
      </c>
      <c r="I8" s="30">
        <v>21</v>
      </c>
      <c r="J8" s="30">
        <v>403638.32</v>
      </c>
      <c r="K8" s="30">
        <v>13</v>
      </c>
      <c r="L8" s="30">
        <v>0</v>
      </c>
      <c r="M8" s="30">
        <v>0</v>
      </c>
    </row>
    <row r="9" spans="1:13" x14ac:dyDescent="0.25">
      <c r="A9" s="29" t="s">
        <v>54</v>
      </c>
      <c r="B9" s="30">
        <v>8544782.0800000001</v>
      </c>
      <c r="C9" s="30">
        <v>81</v>
      </c>
      <c r="D9" s="30">
        <v>2720742.23</v>
      </c>
      <c r="E9" s="30">
        <v>26</v>
      </c>
      <c r="F9" s="30">
        <v>1184210.1200000001</v>
      </c>
      <c r="G9" s="30">
        <v>29</v>
      </c>
      <c r="H9" s="30">
        <v>8397451.6199999992</v>
      </c>
      <c r="I9" s="30">
        <v>86</v>
      </c>
      <c r="J9" s="30">
        <v>2777759.29</v>
      </c>
      <c r="K9" s="30">
        <v>27</v>
      </c>
      <c r="L9" s="30">
        <v>1143757.3899999999</v>
      </c>
      <c r="M9" s="30">
        <v>34</v>
      </c>
    </row>
    <row r="10" spans="1:13" x14ac:dyDescent="0.25">
      <c r="A10" s="29" t="s">
        <v>55</v>
      </c>
      <c r="B10" s="30">
        <v>2530536.88</v>
      </c>
      <c r="C10" s="30">
        <v>11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846773.01</v>
      </c>
      <c r="C11" s="30">
        <v>13</v>
      </c>
      <c r="D11" s="30">
        <v>0</v>
      </c>
      <c r="E11" s="30">
        <v>0</v>
      </c>
      <c r="F11" s="30">
        <v>0</v>
      </c>
      <c r="G11" s="30">
        <v>0</v>
      </c>
      <c r="H11" s="30">
        <v>847602.81</v>
      </c>
      <c r="I11" s="30">
        <v>14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1531260.8</v>
      </c>
      <c r="C12" s="30">
        <v>15</v>
      </c>
      <c r="D12" s="30">
        <v>0</v>
      </c>
      <c r="E12" s="30">
        <v>0</v>
      </c>
      <c r="F12" s="30">
        <v>0</v>
      </c>
      <c r="G12" s="30">
        <v>0</v>
      </c>
      <c r="H12" s="30">
        <v>1436291.53</v>
      </c>
      <c r="I12" s="30">
        <v>16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1152551.99</v>
      </c>
      <c r="C13" s="30">
        <v>24</v>
      </c>
      <c r="D13" s="30">
        <v>0</v>
      </c>
      <c r="E13" s="30">
        <v>0</v>
      </c>
      <c r="F13" s="30">
        <v>0</v>
      </c>
      <c r="G13" s="30">
        <v>0</v>
      </c>
      <c r="H13" s="30">
        <v>1271351.5</v>
      </c>
      <c r="I13" s="30">
        <v>25</v>
      </c>
      <c r="J13" s="30">
        <v>442379.6</v>
      </c>
      <c r="K13" s="30">
        <v>11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11728758.75</v>
      </c>
      <c r="C14" s="30">
        <v>95</v>
      </c>
      <c r="D14" s="30">
        <v>3134670.47</v>
      </c>
      <c r="E14" s="30">
        <v>20</v>
      </c>
      <c r="F14" s="30">
        <v>1713125.65</v>
      </c>
      <c r="G14" s="30">
        <v>39</v>
      </c>
      <c r="H14" s="30">
        <v>11286102.68</v>
      </c>
      <c r="I14" s="30">
        <v>103</v>
      </c>
      <c r="J14" s="30">
        <v>3087793.59</v>
      </c>
      <c r="K14" s="30">
        <v>22</v>
      </c>
      <c r="L14" s="30">
        <v>1657361.58</v>
      </c>
      <c r="M14" s="30">
        <v>42</v>
      </c>
    </row>
    <row r="15" spans="1:13" x14ac:dyDescent="0.25">
      <c r="A15" s="29" t="s">
        <v>60</v>
      </c>
      <c r="B15" s="30">
        <v>450281.54</v>
      </c>
      <c r="C15" s="30">
        <v>10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1334230.6299999999</v>
      </c>
      <c r="C16" s="30">
        <v>18</v>
      </c>
      <c r="D16" s="30">
        <v>0</v>
      </c>
      <c r="E16" s="30">
        <v>0</v>
      </c>
      <c r="F16" s="30">
        <v>0</v>
      </c>
      <c r="G16" s="30">
        <v>0</v>
      </c>
      <c r="H16" s="30">
        <v>1296597.1100000001</v>
      </c>
      <c r="I16" s="30">
        <v>18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1351536.4</v>
      </c>
      <c r="C17" s="30">
        <v>17</v>
      </c>
      <c r="D17" s="30">
        <v>1465006.19</v>
      </c>
      <c r="E17" s="30">
        <v>31</v>
      </c>
      <c r="F17" s="30">
        <v>0</v>
      </c>
      <c r="G17" s="30">
        <v>0</v>
      </c>
      <c r="H17" s="30">
        <v>1126475.03</v>
      </c>
      <c r="I17" s="30">
        <v>18</v>
      </c>
      <c r="J17" s="30">
        <v>1036955.69</v>
      </c>
      <c r="K17" s="30">
        <v>29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36461690.609999999</v>
      </c>
      <c r="C18" s="30">
        <v>215</v>
      </c>
      <c r="D18" s="30">
        <v>18311183.66</v>
      </c>
      <c r="E18" s="30">
        <v>39</v>
      </c>
      <c r="F18" s="30">
        <v>13257681.83</v>
      </c>
      <c r="G18" s="30">
        <v>122</v>
      </c>
      <c r="H18" s="30">
        <v>35658995.670000002</v>
      </c>
      <c r="I18" s="30">
        <v>219</v>
      </c>
      <c r="J18" s="30">
        <v>14012462.470000001</v>
      </c>
      <c r="K18" s="30">
        <v>32</v>
      </c>
      <c r="L18" s="30">
        <v>12710227.43</v>
      </c>
      <c r="M18" s="30">
        <v>113</v>
      </c>
    </row>
    <row r="19" spans="1:13" x14ac:dyDescent="0.25">
      <c r="A19" s="29" t="s">
        <v>64</v>
      </c>
      <c r="B19" s="30">
        <v>2180615.94</v>
      </c>
      <c r="C19" s="30">
        <v>18</v>
      </c>
      <c r="D19" s="30">
        <v>2194589.13</v>
      </c>
      <c r="E19" s="30">
        <v>20</v>
      </c>
      <c r="F19" s="30">
        <v>552675.56999999995</v>
      </c>
      <c r="G19" s="30">
        <v>10</v>
      </c>
      <c r="H19" s="30">
        <v>2214578.39</v>
      </c>
      <c r="I19" s="30">
        <v>21</v>
      </c>
      <c r="J19" s="30">
        <v>2095150.47</v>
      </c>
      <c r="K19" s="30">
        <v>18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2221864.09</v>
      </c>
      <c r="C20" s="30">
        <v>29</v>
      </c>
      <c r="D20" s="30">
        <v>702743.28</v>
      </c>
      <c r="E20" s="30">
        <v>15</v>
      </c>
      <c r="F20" s="30">
        <v>0</v>
      </c>
      <c r="G20" s="30">
        <v>0</v>
      </c>
      <c r="H20" s="30">
        <v>2020771.03</v>
      </c>
      <c r="I20" s="30">
        <v>26</v>
      </c>
      <c r="J20" s="30">
        <v>583309.52</v>
      </c>
      <c r="K20" s="30">
        <v>19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0</v>
      </c>
      <c r="C21" s="30">
        <v>0</v>
      </c>
      <c r="D21" s="30">
        <v>832276.26</v>
      </c>
      <c r="E21" s="30">
        <v>11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468668.85</v>
      </c>
      <c r="C22" s="30">
        <v>11</v>
      </c>
      <c r="D22" s="30">
        <v>444029.93</v>
      </c>
      <c r="E22" s="30">
        <v>14</v>
      </c>
      <c r="F22" s="30">
        <v>0</v>
      </c>
      <c r="G22" s="30">
        <v>0</v>
      </c>
      <c r="H22" s="30">
        <v>346325.04</v>
      </c>
      <c r="I22" s="30">
        <v>12</v>
      </c>
      <c r="J22" s="30">
        <v>384247.81</v>
      </c>
      <c r="K22" s="30">
        <v>13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1063415.29</v>
      </c>
      <c r="C23" s="30">
        <v>21</v>
      </c>
      <c r="D23" s="30">
        <v>317807.51</v>
      </c>
      <c r="E23" s="30">
        <v>17</v>
      </c>
      <c r="F23" s="30">
        <v>0</v>
      </c>
      <c r="G23" s="30">
        <v>0</v>
      </c>
      <c r="H23" s="30">
        <v>1047493.61</v>
      </c>
      <c r="I23" s="30">
        <v>24</v>
      </c>
      <c r="J23" s="30">
        <v>320149.08</v>
      </c>
      <c r="K23" s="30">
        <v>17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7880512.9800000004</v>
      </c>
      <c r="C24" s="30">
        <v>61</v>
      </c>
      <c r="D24" s="30">
        <v>5755281.5599999996</v>
      </c>
      <c r="E24" s="30">
        <v>30</v>
      </c>
      <c r="F24" s="30">
        <v>742758.74</v>
      </c>
      <c r="G24" s="30">
        <v>19</v>
      </c>
      <c r="H24" s="30">
        <v>8110199.5700000003</v>
      </c>
      <c r="I24" s="30">
        <v>61</v>
      </c>
      <c r="J24" s="30">
        <v>5562095.3600000003</v>
      </c>
      <c r="K24" s="30">
        <v>33</v>
      </c>
      <c r="L24" s="30">
        <v>805084.97</v>
      </c>
      <c r="M24" s="30">
        <v>19</v>
      </c>
    </row>
    <row r="25" spans="1:13" x14ac:dyDescent="0.25">
      <c r="A25" s="29" t="s">
        <v>70</v>
      </c>
      <c r="B25" s="30">
        <v>0</v>
      </c>
      <c r="C25" s="30">
        <v>0</v>
      </c>
      <c r="D25" s="30">
        <v>211487.64</v>
      </c>
      <c r="E25" s="30">
        <v>10</v>
      </c>
      <c r="F25" s="30">
        <v>0</v>
      </c>
      <c r="G25" s="30">
        <v>0</v>
      </c>
      <c r="H25" s="30">
        <v>0</v>
      </c>
      <c r="I25" s="30">
        <v>0</v>
      </c>
      <c r="J25" s="30">
        <v>214129.33</v>
      </c>
      <c r="K25" s="30">
        <v>12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122763.38</v>
      </c>
      <c r="E26" s="30">
        <v>14</v>
      </c>
      <c r="F26" s="30">
        <v>0</v>
      </c>
      <c r="G26" s="30">
        <v>0</v>
      </c>
      <c r="H26" s="30">
        <v>614123.22</v>
      </c>
      <c r="I26" s="30">
        <v>10</v>
      </c>
      <c r="J26" s="30">
        <v>124950.91</v>
      </c>
      <c r="K26" s="30">
        <v>14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2774509.36</v>
      </c>
      <c r="C27" s="30">
        <v>27</v>
      </c>
      <c r="D27" s="30">
        <v>312390.33</v>
      </c>
      <c r="E27" s="30">
        <v>18</v>
      </c>
      <c r="F27" s="30">
        <v>0</v>
      </c>
      <c r="G27" s="30">
        <v>0</v>
      </c>
      <c r="H27" s="30">
        <v>2647431.9900000002</v>
      </c>
      <c r="I27" s="30">
        <v>26</v>
      </c>
      <c r="J27" s="30">
        <v>401910.17</v>
      </c>
      <c r="K27" s="30">
        <v>18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1894542.22</v>
      </c>
      <c r="C28" s="30">
        <v>16</v>
      </c>
      <c r="D28" s="30">
        <v>716712.37</v>
      </c>
      <c r="E28" s="30">
        <v>18</v>
      </c>
      <c r="F28" s="30">
        <v>0</v>
      </c>
      <c r="G28" s="30">
        <v>0</v>
      </c>
      <c r="H28" s="30">
        <v>1926622.73</v>
      </c>
      <c r="I28" s="30">
        <v>15</v>
      </c>
      <c r="J28" s="30">
        <v>953144.66</v>
      </c>
      <c r="K28" s="30">
        <v>20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1176590.45</v>
      </c>
      <c r="C29" s="30">
        <v>20</v>
      </c>
      <c r="D29" s="30">
        <v>546309.1</v>
      </c>
      <c r="E29" s="30">
        <v>33</v>
      </c>
      <c r="F29" s="30">
        <v>384745.2</v>
      </c>
      <c r="G29" s="30">
        <v>10</v>
      </c>
      <c r="H29" s="30">
        <v>1146305.1599999999</v>
      </c>
      <c r="I29" s="30">
        <v>21</v>
      </c>
      <c r="J29" s="30">
        <v>762187.02</v>
      </c>
      <c r="K29" s="30">
        <v>42</v>
      </c>
      <c r="L29" s="30">
        <v>399984.34</v>
      </c>
      <c r="M29" s="30">
        <v>12</v>
      </c>
    </row>
    <row r="30" spans="1:13" x14ac:dyDescent="0.25">
      <c r="A30" s="29" t="s">
        <v>75</v>
      </c>
      <c r="B30" s="30">
        <v>0</v>
      </c>
      <c r="C30" s="30">
        <v>0</v>
      </c>
      <c r="D30" s="30">
        <v>76043.09</v>
      </c>
      <c r="E30" s="30">
        <v>11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0</v>
      </c>
      <c r="C31" s="30">
        <v>0</v>
      </c>
      <c r="D31" s="30">
        <v>87536.71</v>
      </c>
      <c r="E31" s="30">
        <v>10</v>
      </c>
      <c r="F31" s="30">
        <v>0</v>
      </c>
      <c r="G31" s="30">
        <v>0</v>
      </c>
      <c r="H31" s="30">
        <v>0</v>
      </c>
      <c r="I31" s="30">
        <v>0</v>
      </c>
      <c r="J31" s="30">
        <v>77525.240000000005</v>
      </c>
      <c r="K31" s="30">
        <v>11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1229660.97</v>
      </c>
      <c r="C32" s="30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1146452.92</v>
      </c>
      <c r="I32" s="30">
        <v>21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11238344.23</v>
      </c>
      <c r="C33" s="30">
        <v>98</v>
      </c>
      <c r="D33" s="30">
        <v>0</v>
      </c>
      <c r="E33" s="30">
        <v>0</v>
      </c>
      <c r="F33" s="30">
        <v>1158159.24</v>
      </c>
      <c r="G33" s="30">
        <v>26</v>
      </c>
      <c r="H33" s="30">
        <v>10659222.15</v>
      </c>
      <c r="I33" s="30">
        <v>99</v>
      </c>
      <c r="J33" s="30">
        <v>0</v>
      </c>
      <c r="K33" s="30">
        <v>0</v>
      </c>
      <c r="L33" s="30">
        <v>1100849.82</v>
      </c>
      <c r="M33" s="30">
        <v>26</v>
      </c>
    </row>
    <row r="34" spans="1:13" x14ac:dyDescent="0.25">
      <c r="A34" s="29" t="s">
        <v>79</v>
      </c>
      <c r="B34" s="30">
        <v>1557585.78</v>
      </c>
      <c r="C34" s="30">
        <v>18</v>
      </c>
      <c r="D34" s="30">
        <v>0</v>
      </c>
      <c r="E34" s="30">
        <v>0</v>
      </c>
      <c r="F34" s="30">
        <v>0</v>
      </c>
      <c r="G34" s="30">
        <v>0</v>
      </c>
      <c r="H34" s="30">
        <v>1491729.39</v>
      </c>
      <c r="I34" s="30">
        <v>17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25">
      <c r="A35" s="29" t="s">
        <v>80</v>
      </c>
      <c r="B35" s="30">
        <v>598247.93999999994</v>
      </c>
      <c r="C35" s="30">
        <v>12</v>
      </c>
      <c r="D35" s="30">
        <v>0</v>
      </c>
      <c r="E35" s="30">
        <v>0</v>
      </c>
      <c r="F35" s="30">
        <v>0</v>
      </c>
      <c r="G35" s="30">
        <v>0</v>
      </c>
      <c r="H35" s="30">
        <v>583554.61</v>
      </c>
      <c r="I35" s="30">
        <v>13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783520.79</v>
      </c>
      <c r="C36" s="30">
        <v>10</v>
      </c>
      <c r="D36" s="30">
        <v>2355942.92</v>
      </c>
      <c r="E36" s="30">
        <v>12</v>
      </c>
      <c r="F36" s="30">
        <v>0</v>
      </c>
      <c r="G36" s="30">
        <v>0</v>
      </c>
      <c r="H36" s="30">
        <v>893365.01</v>
      </c>
      <c r="I36" s="30">
        <v>12</v>
      </c>
      <c r="J36" s="30">
        <v>2284839.36</v>
      </c>
      <c r="K36" s="30">
        <v>10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0</v>
      </c>
      <c r="C37" s="30">
        <v>0</v>
      </c>
      <c r="D37" s="30">
        <v>49496.21</v>
      </c>
      <c r="E37" s="30">
        <v>10</v>
      </c>
      <c r="F37" s="30">
        <v>0</v>
      </c>
      <c r="G37" s="30">
        <v>0</v>
      </c>
      <c r="H37" s="30">
        <v>0</v>
      </c>
      <c r="I37" s="30">
        <v>0</v>
      </c>
      <c r="J37" s="30">
        <v>48305.94</v>
      </c>
      <c r="K37" s="30">
        <v>10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3468518.86</v>
      </c>
      <c r="C38" s="30">
        <v>11</v>
      </c>
      <c r="D38" s="30">
        <v>4027352.73</v>
      </c>
      <c r="E38" s="30">
        <v>16</v>
      </c>
      <c r="F38" s="30">
        <v>0</v>
      </c>
      <c r="G38" s="30">
        <v>0</v>
      </c>
      <c r="H38" s="30">
        <v>3342479.45</v>
      </c>
      <c r="I38" s="30">
        <v>11</v>
      </c>
      <c r="J38" s="30">
        <v>3707615.34</v>
      </c>
      <c r="K38" s="30">
        <v>17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102049.75</v>
      </c>
      <c r="K39" s="30">
        <v>12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0</v>
      </c>
      <c r="C40" s="30">
        <v>0</v>
      </c>
      <c r="D40" s="30">
        <v>311987.65000000002</v>
      </c>
      <c r="E40" s="30">
        <v>15</v>
      </c>
      <c r="F40" s="30">
        <v>0</v>
      </c>
      <c r="G40" s="30">
        <v>0</v>
      </c>
      <c r="H40" s="30">
        <v>0</v>
      </c>
      <c r="I40" s="30">
        <v>0</v>
      </c>
      <c r="J40" s="30">
        <v>325691.26</v>
      </c>
      <c r="K40" s="30">
        <v>17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0</v>
      </c>
      <c r="C41" s="30">
        <v>0</v>
      </c>
      <c r="D41" s="30">
        <v>420004.31</v>
      </c>
      <c r="E41" s="30">
        <v>15</v>
      </c>
      <c r="F41" s="30">
        <v>0</v>
      </c>
      <c r="G41" s="30">
        <v>0</v>
      </c>
      <c r="H41" s="30">
        <v>0</v>
      </c>
      <c r="I41" s="30">
        <v>0</v>
      </c>
      <c r="J41" s="30">
        <v>376826.76</v>
      </c>
      <c r="K41" s="30">
        <v>14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1185049.77</v>
      </c>
      <c r="C42" s="30">
        <v>20</v>
      </c>
      <c r="D42" s="30">
        <v>0</v>
      </c>
      <c r="E42" s="30">
        <v>0</v>
      </c>
      <c r="F42" s="30">
        <v>0</v>
      </c>
      <c r="G42" s="30">
        <v>0</v>
      </c>
      <c r="H42" s="30">
        <v>1031966.13</v>
      </c>
      <c r="I42" s="30">
        <v>18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7775015.2699999996</v>
      </c>
      <c r="C43" s="30">
        <v>49</v>
      </c>
      <c r="D43" s="30">
        <v>5015808.7</v>
      </c>
      <c r="E43" s="30">
        <v>29</v>
      </c>
      <c r="F43" s="30">
        <v>1447186.79</v>
      </c>
      <c r="G43" s="30">
        <v>21</v>
      </c>
      <c r="H43" s="30">
        <v>7073951.75</v>
      </c>
      <c r="I43" s="30">
        <v>54</v>
      </c>
      <c r="J43" s="30">
        <v>5043363.53</v>
      </c>
      <c r="K43" s="30">
        <v>31</v>
      </c>
      <c r="L43" s="30">
        <v>1270928.95</v>
      </c>
      <c r="M43" s="30">
        <v>19</v>
      </c>
    </row>
    <row r="44" spans="1:13" x14ac:dyDescent="0.25">
      <c r="A44" s="29" t="s">
        <v>89</v>
      </c>
      <c r="B44" s="30">
        <v>1344936.64</v>
      </c>
      <c r="C44" s="30">
        <v>13</v>
      </c>
      <c r="D44" s="30">
        <v>0</v>
      </c>
      <c r="E44" s="30">
        <v>0</v>
      </c>
      <c r="F44" s="30">
        <v>0</v>
      </c>
      <c r="G44" s="30">
        <v>0</v>
      </c>
      <c r="H44" s="30">
        <v>1359995.09</v>
      </c>
      <c r="I44" s="30">
        <v>12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0</v>
      </c>
      <c r="C45" s="30">
        <v>0</v>
      </c>
      <c r="D45" s="30">
        <v>180567.8</v>
      </c>
      <c r="E45" s="30">
        <v>13</v>
      </c>
      <c r="F45" s="30">
        <v>0</v>
      </c>
      <c r="G45" s="30">
        <v>0</v>
      </c>
      <c r="H45" s="30">
        <v>0</v>
      </c>
      <c r="I45" s="30">
        <v>0</v>
      </c>
      <c r="J45" s="30">
        <v>188410.18</v>
      </c>
      <c r="K45" s="30">
        <v>14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0</v>
      </c>
      <c r="C46" s="30">
        <v>0</v>
      </c>
      <c r="D46" s="30">
        <v>713738.84</v>
      </c>
      <c r="E46" s="30">
        <v>12</v>
      </c>
      <c r="F46" s="30">
        <v>0</v>
      </c>
      <c r="G46" s="30">
        <v>0</v>
      </c>
      <c r="H46" s="30">
        <v>0</v>
      </c>
      <c r="I46" s="30">
        <v>0</v>
      </c>
      <c r="J46" s="30">
        <v>523654.81</v>
      </c>
      <c r="K46" s="30">
        <v>15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1323613.79</v>
      </c>
      <c r="C47" s="30">
        <v>12</v>
      </c>
      <c r="D47" s="30">
        <v>0</v>
      </c>
      <c r="E47" s="30">
        <v>0</v>
      </c>
      <c r="F47" s="30">
        <v>0</v>
      </c>
      <c r="G47" s="30">
        <v>0</v>
      </c>
      <c r="H47" s="30">
        <v>1185483.3600000001</v>
      </c>
      <c r="I47" s="30">
        <v>13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612571.25</v>
      </c>
      <c r="C48" s="30">
        <v>11</v>
      </c>
      <c r="D48" s="30">
        <v>0</v>
      </c>
      <c r="E48" s="30">
        <v>0</v>
      </c>
      <c r="F48" s="30">
        <v>0</v>
      </c>
      <c r="G48" s="30">
        <v>0</v>
      </c>
      <c r="H48" s="30">
        <v>696010.75</v>
      </c>
      <c r="I48" s="30">
        <v>14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3371229.24</v>
      </c>
      <c r="C49" s="30">
        <v>35</v>
      </c>
      <c r="D49" s="30">
        <v>3646387.99</v>
      </c>
      <c r="E49" s="30">
        <v>77</v>
      </c>
      <c r="F49" s="30">
        <v>1511060.3</v>
      </c>
      <c r="G49" s="30">
        <v>26</v>
      </c>
      <c r="H49" s="30">
        <v>3365414.63</v>
      </c>
      <c r="I49" s="30">
        <v>34</v>
      </c>
      <c r="J49" s="30">
        <v>3555718.23</v>
      </c>
      <c r="K49" s="30">
        <v>69</v>
      </c>
      <c r="L49" s="30">
        <v>1425805.69</v>
      </c>
      <c r="M49" s="30">
        <v>26</v>
      </c>
    </row>
    <row r="50" spans="1:13" x14ac:dyDescent="0.25">
      <c r="A50" s="29" t="s">
        <v>95</v>
      </c>
      <c r="B50" s="30">
        <v>0</v>
      </c>
      <c r="C50" s="30">
        <v>0</v>
      </c>
      <c r="D50" s="30">
        <v>69515.59</v>
      </c>
      <c r="E50" s="30">
        <v>11</v>
      </c>
      <c r="F50" s="30">
        <v>0</v>
      </c>
      <c r="G50" s="30">
        <v>0</v>
      </c>
      <c r="H50" s="30">
        <v>0</v>
      </c>
      <c r="I50" s="30">
        <v>0</v>
      </c>
      <c r="J50" s="30">
        <v>63268.1</v>
      </c>
      <c r="K50" s="30">
        <v>10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632110.78</v>
      </c>
      <c r="C51" s="30">
        <v>17</v>
      </c>
      <c r="D51" s="30">
        <v>235093.03</v>
      </c>
      <c r="E51" s="30">
        <v>14</v>
      </c>
      <c r="F51" s="30">
        <v>0</v>
      </c>
      <c r="G51" s="30">
        <v>0</v>
      </c>
      <c r="H51" s="30">
        <v>746325.35</v>
      </c>
      <c r="I51" s="30">
        <v>16</v>
      </c>
      <c r="J51" s="30">
        <v>189163.99</v>
      </c>
      <c r="K51" s="30">
        <v>13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3463763.28</v>
      </c>
      <c r="C52" s="30">
        <v>40</v>
      </c>
      <c r="D52" s="30">
        <v>1915286.87</v>
      </c>
      <c r="E52" s="30">
        <v>68</v>
      </c>
      <c r="F52" s="30">
        <v>1198812.32</v>
      </c>
      <c r="G52" s="30">
        <v>23</v>
      </c>
      <c r="H52" s="30">
        <v>3286833.77</v>
      </c>
      <c r="I52" s="30">
        <v>39</v>
      </c>
      <c r="J52" s="30">
        <v>1680735.56</v>
      </c>
      <c r="K52" s="30">
        <v>59</v>
      </c>
      <c r="L52" s="30">
        <v>1086178.2</v>
      </c>
      <c r="M52" s="30">
        <v>22</v>
      </c>
    </row>
    <row r="53" spans="1:13" x14ac:dyDescent="0.25">
      <c r="A53" s="29" t="s">
        <v>98</v>
      </c>
      <c r="B53" s="30">
        <v>3600991.29</v>
      </c>
      <c r="C53" s="30">
        <v>31</v>
      </c>
      <c r="D53" s="30">
        <v>498581.49</v>
      </c>
      <c r="E53" s="30">
        <v>10</v>
      </c>
      <c r="F53" s="30">
        <v>307419.77</v>
      </c>
      <c r="G53" s="30">
        <v>13</v>
      </c>
      <c r="H53" s="30">
        <v>3402523.24</v>
      </c>
      <c r="I53" s="30">
        <v>29</v>
      </c>
      <c r="J53" s="30">
        <v>0</v>
      </c>
      <c r="K53" s="30">
        <v>0</v>
      </c>
      <c r="L53" s="30">
        <v>304307.20000000001</v>
      </c>
      <c r="M53" s="30">
        <v>12</v>
      </c>
    </row>
    <row r="54" spans="1:13" x14ac:dyDescent="0.25">
      <c r="A54" s="29" t="s">
        <v>99</v>
      </c>
      <c r="B54" s="30">
        <v>9654892.3399999999</v>
      </c>
      <c r="C54" s="30">
        <v>59</v>
      </c>
      <c r="D54" s="30">
        <v>10035910.41</v>
      </c>
      <c r="E54" s="30">
        <v>44</v>
      </c>
      <c r="F54" s="30">
        <v>2509972.21</v>
      </c>
      <c r="G54" s="30">
        <v>36</v>
      </c>
      <c r="H54" s="30">
        <v>9556110.1999999993</v>
      </c>
      <c r="I54" s="30">
        <v>62</v>
      </c>
      <c r="J54" s="30">
        <v>9935157.6999999993</v>
      </c>
      <c r="K54" s="30">
        <v>49</v>
      </c>
      <c r="L54" s="30">
        <v>2366892.41</v>
      </c>
      <c r="M54" s="30">
        <v>35</v>
      </c>
    </row>
    <row r="55" spans="1:13" x14ac:dyDescent="0.25">
      <c r="A55" s="29" t="s">
        <v>100</v>
      </c>
      <c r="B55" s="30">
        <v>6826688.4100000001</v>
      </c>
      <c r="C55" s="30">
        <v>57</v>
      </c>
      <c r="D55" s="30">
        <v>2402248.44</v>
      </c>
      <c r="E55" s="30">
        <v>10</v>
      </c>
      <c r="F55" s="30">
        <v>1171609.33</v>
      </c>
      <c r="G55" s="30">
        <v>27</v>
      </c>
      <c r="H55" s="30">
        <v>6644654.1399999997</v>
      </c>
      <c r="I55" s="30">
        <v>58</v>
      </c>
      <c r="J55" s="30">
        <v>2444800.5099999998</v>
      </c>
      <c r="K55" s="30">
        <v>10</v>
      </c>
      <c r="L55" s="30">
        <v>1153906.76</v>
      </c>
      <c r="M55" s="30">
        <v>28</v>
      </c>
    </row>
    <row r="56" spans="1:13" x14ac:dyDescent="0.25">
      <c r="A56" s="29" t="s">
        <v>101</v>
      </c>
      <c r="B56" s="30">
        <v>2766825.59</v>
      </c>
      <c r="C56" s="30">
        <v>24</v>
      </c>
      <c r="D56" s="30">
        <v>0</v>
      </c>
      <c r="E56" s="30">
        <v>0</v>
      </c>
      <c r="F56" s="30">
        <v>0</v>
      </c>
      <c r="G56" s="30">
        <v>0</v>
      </c>
      <c r="H56" s="30">
        <v>2939241.53</v>
      </c>
      <c r="I56" s="30">
        <v>28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463581.88</v>
      </c>
      <c r="C57" s="30">
        <v>11</v>
      </c>
      <c r="D57" s="30">
        <v>217272.04</v>
      </c>
      <c r="E57" s="30">
        <v>13</v>
      </c>
      <c r="F57" s="30">
        <v>0</v>
      </c>
      <c r="G57" s="30">
        <v>0</v>
      </c>
      <c r="H57" s="30">
        <v>0</v>
      </c>
      <c r="I57" s="30">
        <v>0</v>
      </c>
      <c r="J57" s="30">
        <v>142946.67000000001</v>
      </c>
      <c r="K57" s="30">
        <v>12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7210428.3200000003</v>
      </c>
      <c r="C58" s="30">
        <v>69</v>
      </c>
      <c r="D58" s="30">
        <v>1208147.3600000001</v>
      </c>
      <c r="E58" s="30">
        <v>11</v>
      </c>
      <c r="F58" s="30">
        <v>1234206.6100000001</v>
      </c>
      <c r="G58" s="30">
        <v>28</v>
      </c>
      <c r="H58" s="30">
        <v>7336453.5599999996</v>
      </c>
      <c r="I58" s="30">
        <v>70</v>
      </c>
      <c r="J58" s="30">
        <v>1225682.23</v>
      </c>
      <c r="K58" s="30">
        <v>12</v>
      </c>
      <c r="L58" s="30">
        <v>1294639.68</v>
      </c>
      <c r="M58" s="30">
        <v>31</v>
      </c>
    </row>
    <row r="59" spans="1:13" x14ac:dyDescent="0.25">
      <c r="A59" s="29" t="s">
        <v>104</v>
      </c>
      <c r="B59" s="30">
        <v>4168122.18</v>
      </c>
      <c r="C59" s="30">
        <v>34</v>
      </c>
      <c r="D59" s="30">
        <v>399146.15</v>
      </c>
      <c r="E59" s="30">
        <v>16</v>
      </c>
      <c r="F59" s="30">
        <v>440804.78</v>
      </c>
      <c r="G59" s="30">
        <v>13</v>
      </c>
      <c r="H59" s="30">
        <v>3940040.32</v>
      </c>
      <c r="I59" s="30">
        <v>35</v>
      </c>
      <c r="J59" s="30">
        <v>430421.14</v>
      </c>
      <c r="K59" s="30">
        <v>18</v>
      </c>
      <c r="L59" s="30">
        <v>384541.39</v>
      </c>
      <c r="M59" s="30">
        <v>13</v>
      </c>
    </row>
    <row r="60" spans="1:13" x14ac:dyDescent="0.25">
      <c r="A60" s="29" t="s">
        <v>105</v>
      </c>
      <c r="B60" s="30">
        <v>0</v>
      </c>
      <c r="C60" s="30">
        <v>0</v>
      </c>
      <c r="D60" s="30">
        <v>90882.39</v>
      </c>
      <c r="E60" s="30">
        <v>15</v>
      </c>
      <c r="F60" s="30">
        <v>0</v>
      </c>
      <c r="G60" s="30">
        <v>0</v>
      </c>
      <c r="H60" s="30">
        <v>0</v>
      </c>
      <c r="I60" s="30">
        <v>0</v>
      </c>
      <c r="J60" s="30">
        <v>81493.820000000007</v>
      </c>
      <c r="K60" s="30">
        <v>13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3304036.69</v>
      </c>
      <c r="C61" s="30">
        <v>35</v>
      </c>
      <c r="D61" s="30">
        <v>424725.58</v>
      </c>
      <c r="E61" s="30">
        <v>10</v>
      </c>
      <c r="F61" s="30">
        <v>535225.16</v>
      </c>
      <c r="G61" s="30">
        <v>14</v>
      </c>
      <c r="H61" s="30">
        <v>3289646.2</v>
      </c>
      <c r="I61" s="30">
        <v>35</v>
      </c>
      <c r="J61" s="30">
        <v>450588.5</v>
      </c>
      <c r="K61" s="30">
        <v>10</v>
      </c>
      <c r="L61" s="30">
        <v>550606.01</v>
      </c>
      <c r="M61" s="30">
        <v>15</v>
      </c>
    </row>
    <row r="62" spans="1:13" x14ac:dyDescent="0.25">
      <c r="A62" s="29" t="s">
        <v>107</v>
      </c>
      <c r="B62" s="30">
        <v>0</v>
      </c>
      <c r="C62" s="30">
        <v>0</v>
      </c>
      <c r="D62" s="30">
        <v>967735.03</v>
      </c>
      <c r="E62" s="30">
        <v>29</v>
      </c>
      <c r="F62" s="30">
        <v>0</v>
      </c>
      <c r="G62" s="30">
        <v>0</v>
      </c>
      <c r="H62" s="30">
        <v>0</v>
      </c>
      <c r="I62" s="30">
        <v>0</v>
      </c>
      <c r="J62" s="30">
        <v>958556.75</v>
      </c>
      <c r="K62" s="30">
        <v>25</v>
      </c>
      <c r="L62" s="30">
        <v>0</v>
      </c>
      <c r="M62" s="30">
        <v>0</v>
      </c>
    </row>
    <row r="63" spans="1:13" x14ac:dyDescent="0.25">
      <c r="A63" s="29" t="s">
        <v>108</v>
      </c>
      <c r="B63" s="30">
        <v>1062216.1100000001</v>
      </c>
      <c r="C63" s="30">
        <v>23</v>
      </c>
      <c r="D63" s="30">
        <v>0</v>
      </c>
      <c r="E63" s="30">
        <v>0</v>
      </c>
      <c r="F63" s="30">
        <v>0</v>
      </c>
      <c r="G63" s="30">
        <v>0</v>
      </c>
      <c r="H63" s="30">
        <v>1053689.0900000001</v>
      </c>
      <c r="I63" s="30">
        <v>22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0</v>
      </c>
      <c r="C64" s="30">
        <v>0</v>
      </c>
      <c r="D64" s="30">
        <v>271423.08</v>
      </c>
      <c r="E64" s="30">
        <v>12</v>
      </c>
      <c r="F64" s="30">
        <v>0</v>
      </c>
      <c r="G64" s="30">
        <v>0</v>
      </c>
      <c r="H64" s="30">
        <v>0</v>
      </c>
      <c r="I64" s="30">
        <v>0</v>
      </c>
      <c r="J64" s="30">
        <v>268991.78000000003</v>
      </c>
      <c r="K64" s="30">
        <v>11</v>
      </c>
      <c r="L64" s="30">
        <v>0</v>
      </c>
      <c r="M64" s="30">
        <v>0</v>
      </c>
    </row>
    <row r="65" spans="1:13" x14ac:dyDescent="0.25">
      <c r="A65" s="29" t="s">
        <v>110</v>
      </c>
      <c r="B65" s="30">
        <v>0</v>
      </c>
      <c r="C65" s="30">
        <v>0</v>
      </c>
      <c r="D65" s="30">
        <v>180736.42</v>
      </c>
      <c r="E65" s="30">
        <v>15</v>
      </c>
      <c r="F65" s="30">
        <v>0</v>
      </c>
      <c r="G65" s="30">
        <v>0</v>
      </c>
      <c r="H65" s="30">
        <v>0</v>
      </c>
      <c r="I65" s="30">
        <v>0</v>
      </c>
      <c r="J65" s="30">
        <v>142450.76999999999</v>
      </c>
      <c r="K65" s="30">
        <v>18</v>
      </c>
      <c r="L65" s="30">
        <v>0</v>
      </c>
      <c r="M65" s="30">
        <v>0</v>
      </c>
    </row>
    <row r="66" spans="1:13" x14ac:dyDescent="0.25">
      <c r="A66" s="29" t="s">
        <v>111</v>
      </c>
      <c r="B66" s="30">
        <v>833743.41</v>
      </c>
      <c r="C66" s="30">
        <v>14</v>
      </c>
      <c r="D66" s="30">
        <v>94890.34</v>
      </c>
      <c r="E66" s="30">
        <v>11</v>
      </c>
      <c r="F66" s="30">
        <v>0</v>
      </c>
      <c r="G66" s="30">
        <v>0</v>
      </c>
      <c r="H66" s="30">
        <v>849505.58</v>
      </c>
      <c r="I66" s="30">
        <v>18</v>
      </c>
      <c r="J66" s="30">
        <v>91734.28</v>
      </c>
      <c r="K66" s="30">
        <v>10</v>
      </c>
      <c r="L66" s="30">
        <v>0</v>
      </c>
      <c r="M66" s="30">
        <v>0</v>
      </c>
    </row>
    <row r="67" spans="1:13" x14ac:dyDescent="0.25">
      <c r="A67" s="29" t="s">
        <v>112</v>
      </c>
      <c r="B67" s="30">
        <v>583196.01</v>
      </c>
      <c r="C67" s="30">
        <v>10</v>
      </c>
      <c r="D67" s="30">
        <v>0</v>
      </c>
      <c r="E67" s="30">
        <v>0</v>
      </c>
      <c r="F67" s="30">
        <v>0</v>
      </c>
      <c r="G67" s="30">
        <v>0</v>
      </c>
      <c r="H67" s="30">
        <v>644688.86</v>
      </c>
      <c r="I67" s="30">
        <v>13</v>
      </c>
      <c r="J67" s="30">
        <v>170878.31</v>
      </c>
      <c r="K67" s="30">
        <v>10</v>
      </c>
      <c r="L67" s="30">
        <v>0</v>
      </c>
      <c r="M67" s="30">
        <v>0</v>
      </c>
    </row>
    <row r="68" spans="1:13" x14ac:dyDescent="0.25">
      <c r="A68" s="29" t="s">
        <v>113</v>
      </c>
      <c r="B68" s="30">
        <v>1947358.22</v>
      </c>
      <c r="C68" s="30">
        <v>22</v>
      </c>
      <c r="D68" s="30">
        <v>0</v>
      </c>
      <c r="E68" s="30">
        <v>0</v>
      </c>
      <c r="F68" s="30">
        <v>0</v>
      </c>
      <c r="G68" s="30">
        <v>0</v>
      </c>
      <c r="H68" s="30">
        <v>1884418.41</v>
      </c>
      <c r="I68" s="30">
        <v>28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114</v>
      </c>
      <c r="B69" s="30">
        <v>796755.57</v>
      </c>
      <c r="C69" s="30">
        <v>11</v>
      </c>
      <c r="D69" s="30">
        <v>0</v>
      </c>
      <c r="E69" s="30">
        <v>0</v>
      </c>
      <c r="F69" s="30">
        <v>0</v>
      </c>
      <c r="G69" s="30">
        <v>0</v>
      </c>
      <c r="H69" s="30">
        <v>881222.45</v>
      </c>
      <c r="I69" s="30">
        <v>12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115</v>
      </c>
      <c r="B70" s="30">
        <v>1327176.24</v>
      </c>
      <c r="C70" s="30">
        <v>39</v>
      </c>
      <c r="D70" s="30">
        <v>0</v>
      </c>
      <c r="E70" s="30">
        <v>0</v>
      </c>
      <c r="F70" s="30">
        <v>338918.68</v>
      </c>
      <c r="G70" s="30">
        <v>14</v>
      </c>
      <c r="H70" s="30">
        <v>1389203.66</v>
      </c>
      <c r="I70" s="30">
        <v>37</v>
      </c>
      <c r="J70" s="30">
        <v>0</v>
      </c>
      <c r="K70" s="30">
        <v>0</v>
      </c>
      <c r="L70" s="30">
        <v>241416.77</v>
      </c>
      <c r="M70" s="30">
        <v>12</v>
      </c>
    </row>
    <row r="71" spans="1:13" x14ac:dyDescent="0.25">
      <c r="A71" s="29" t="s">
        <v>116</v>
      </c>
      <c r="B71" s="30">
        <v>1168555.99</v>
      </c>
      <c r="C71" s="30">
        <v>12</v>
      </c>
      <c r="D71" s="30">
        <v>0</v>
      </c>
      <c r="E71" s="30">
        <v>0</v>
      </c>
      <c r="F71" s="30">
        <v>0</v>
      </c>
      <c r="G71" s="30">
        <v>0</v>
      </c>
      <c r="H71" s="30">
        <v>1192229.1299999999</v>
      </c>
      <c r="I71" s="30">
        <v>12</v>
      </c>
      <c r="J71" s="30">
        <v>0</v>
      </c>
      <c r="K71" s="30">
        <v>0</v>
      </c>
      <c r="L71" s="30">
        <v>0</v>
      </c>
      <c r="M71" s="30">
        <v>0</v>
      </c>
    </row>
    <row r="72" spans="1:13" x14ac:dyDescent="0.25">
      <c r="A72" s="29" t="s">
        <v>117</v>
      </c>
      <c r="B72" s="30">
        <v>11316768.15</v>
      </c>
      <c r="C72" s="30">
        <v>106</v>
      </c>
      <c r="D72" s="30">
        <v>1025122.34</v>
      </c>
      <c r="E72" s="30">
        <v>16</v>
      </c>
      <c r="F72" s="30">
        <v>1366292.95</v>
      </c>
      <c r="G72" s="30">
        <v>40</v>
      </c>
      <c r="H72" s="30">
        <v>11261724.48</v>
      </c>
      <c r="I72" s="30">
        <v>102</v>
      </c>
      <c r="J72" s="30">
        <v>1119080.54</v>
      </c>
      <c r="K72" s="30">
        <v>13</v>
      </c>
      <c r="L72" s="30">
        <v>1353842.21</v>
      </c>
      <c r="M72" s="30">
        <v>39</v>
      </c>
    </row>
    <row r="73" spans="1:13" x14ac:dyDescent="0.25">
      <c r="A73" s="29" t="s">
        <v>118</v>
      </c>
      <c r="B73" s="30">
        <v>3731197.26</v>
      </c>
      <c r="C73" s="30">
        <v>14</v>
      </c>
      <c r="D73" s="30">
        <v>0</v>
      </c>
      <c r="E73" s="30">
        <v>0</v>
      </c>
      <c r="F73" s="30">
        <v>0</v>
      </c>
      <c r="G73" s="30">
        <v>0</v>
      </c>
      <c r="H73" s="30">
        <v>2248390.21</v>
      </c>
      <c r="I73" s="30">
        <v>15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25">
      <c r="A74" s="29" t="s">
        <v>119</v>
      </c>
      <c r="B74" s="30">
        <v>0</v>
      </c>
      <c r="C74" s="30">
        <v>0</v>
      </c>
      <c r="D74" s="30">
        <v>172127.03</v>
      </c>
      <c r="E74" s="30">
        <v>16</v>
      </c>
      <c r="F74" s="30">
        <v>0</v>
      </c>
      <c r="G74" s="30">
        <v>0</v>
      </c>
      <c r="H74" s="30">
        <v>0</v>
      </c>
      <c r="I74" s="30">
        <v>0</v>
      </c>
      <c r="J74" s="30">
        <v>122627.99</v>
      </c>
      <c r="K74" s="30">
        <v>15</v>
      </c>
      <c r="L74" s="30">
        <v>0</v>
      </c>
      <c r="M74" s="30">
        <v>0</v>
      </c>
    </row>
    <row r="75" spans="1:13" x14ac:dyDescent="0.25">
      <c r="A75" s="29" t="s">
        <v>120</v>
      </c>
      <c r="B75" s="30">
        <v>4052974.46</v>
      </c>
      <c r="C75" s="30">
        <v>37</v>
      </c>
      <c r="D75" s="30">
        <v>2487196.9</v>
      </c>
      <c r="E75" s="30">
        <v>17</v>
      </c>
      <c r="F75" s="30">
        <v>760176.35</v>
      </c>
      <c r="G75" s="30">
        <v>19</v>
      </c>
      <c r="H75" s="30">
        <v>4034073.17</v>
      </c>
      <c r="I75" s="30">
        <v>38</v>
      </c>
      <c r="J75" s="30">
        <v>2330250.2999999998</v>
      </c>
      <c r="K75" s="30">
        <v>15</v>
      </c>
      <c r="L75" s="30">
        <v>662611.19999999995</v>
      </c>
      <c r="M75" s="30">
        <v>18</v>
      </c>
    </row>
    <row r="76" spans="1:13" x14ac:dyDescent="0.25">
      <c r="A76" s="29" t="s">
        <v>121</v>
      </c>
      <c r="B76" s="30">
        <v>21812850.649999999</v>
      </c>
      <c r="C76" s="30">
        <v>109</v>
      </c>
      <c r="D76" s="30">
        <v>13423831.84</v>
      </c>
      <c r="E76" s="30">
        <v>25</v>
      </c>
      <c r="F76" s="30">
        <v>2823802.14</v>
      </c>
      <c r="G76" s="30">
        <v>40</v>
      </c>
      <c r="H76" s="30">
        <v>22057642.02</v>
      </c>
      <c r="I76" s="30">
        <v>108</v>
      </c>
      <c r="J76" s="30">
        <v>16393020.4</v>
      </c>
      <c r="K76" s="30">
        <v>26</v>
      </c>
      <c r="L76" s="30">
        <v>2790002.61</v>
      </c>
      <c r="M76" s="30">
        <v>39</v>
      </c>
    </row>
    <row r="77" spans="1:13" x14ac:dyDescent="0.25">
      <c r="A77" t="s">
        <v>122</v>
      </c>
      <c r="B77">
        <v>1140209.03</v>
      </c>
      <c r="C77">
        <v>17</v>
      </c>
      <c r="D77">
        <v>917757.71</v>
      </c>
      <c r="E77">
        <v>32</v>
      </c>
      <c r="F77">
        <v>0</v>
      </c>
      <c r="G77">
        <v>0</v>
      </c>
      <c r="H77">
        <v>1088330.52</v>
      </c>
      <c r="I77">
        <v>17</v>
      </c>
      <c r="J77">
        <v>841069.15</v>
      </c>
      <c r="K77">
        <v>29</v>
      </c>
      <c r="L77">
        <v>0</v>
      </c>
      <c r="M77">
        <v>0</v>
      </c>
    </row>
    <row r="78" spans="1:13" x14ac:dyDescent="0.25">
      <c r="A78" t="s">
        <v>123</v>
      </c>
      <c r="B78">
        <v>2900472.37</v>
      </c>
      <c r="C78">
        <v>37</v>
      </c>
      <c r="D78">
        <v>0</v>
      </c>
      <c r="E78">
        <v>0</v>
      </c>
      <c r="F78">
        <v>278518.75</v>
      </c>
      <c r="G78">
        <v>16</v>
      </c>
      <c r="H78">
        <v>2859661.52</v>
      </c>
      <c r="I78">
        <v>36</v>
      </c>
      <c r="J78">
        <v>0</v>
      </c>
      <c r="K78">
        <v>0</v>
      </c>
      <c r="L78">
        <v>226660.23</v>
      </c>
      <c r="M78">
        <v>15</v>
      </c>
    </row>
    <row r="79" spans="1:13" x14ac:dyDescent="0.25">
      <c r="A79" t="s">
        <v>124</v>
      </c>
      <c r="B79">
        <v>5867471.4199999999</v>
      </c>
      <c r="C79">
        <v>56</v>
      </c>
      <c r="D79">
        <v>0</v>
      </c>
      <c r="E79">
        <v>0</v>
      </c>
      <c r="F79">
        <v>691393.29</v>
      </c>
      <c r="G79">
        <v>23</v>
      </c>
      <c r="H79">
        <v>5698141.25</v>
      </c>
      <c r="I79">
        <v>63</v>
      </c>
      <c r="J79">
        <v>0</v>
      </c>
      <c r="K79">
        <v>0</v>
      </c>
      <c r="L79">
        <v>763045.54</v>
      </c>
      <c r="M79">
        <v>24</v>
      </c>
    </row>
    <row r="80" spans="1:13" x14ac:dyDescent="0.25">
      <c r="A80" t="s">
        <v>125</v>
      </c>
      <c r="B80">
        <v>2361121.1800000002</v>
      </c>
      <c r="C80">
        <v>12</v>
      </c>
      <c r="D80">
        <v>0</v>
      </c>
      <c r="E80">
        <v>0</v>
      </c>
      <c r="F80">
        <v>0</v>
      </c>
      <c r="G80">
        <v>0</v>
      </c>
      <c r="H80">
        <v>2236301.79</v>
      </c>
      <c r="I80">
        <v>12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126</v>
      </c>
      <c r="B81">
        <v>3428940.18</v>
      </c>
      <c r="C81">
        <v>54</v>
      </c>
      <c r="D81">
        <v>0</v>
      </c>
      <c r="E81">
        <v>0</v>
      </c>
      <c r="F81">
        <v>282139.34999999998</v>
      </c>
      <c r="G81">
        <v>21</v>
      </c>
      <c r="H81">
        <v>3852759.49</v>
      </c>
      <c r="I81">
        <v>52</v>
      </c>
      <c r="J81">
        <v>0</v>
      </c>
      <c r="K81">
        <v>0</v>
      </c>
      <c r="L81">
        <v>359429.57</v>
      </c>
      <c r="M81">
        <v>22</v>
      </c>
    </row>
    <row r="82" spans="1:13" x14ac:dyDescent="0.25">
      <c r="A82" t="s">
        <v>127</v>
      </c>
      <c r="B82">
        <v>14844922.470000001</v>
      </c>
      <c r="C82">
        <v>81</v>
      </c>
      <c r="D82">
        <v>19427585.350000001</v>
      </c>
      <c r="E82">
        <v>136</v>
      </c>
      <c r="F82">
        <v>4759536.43</v>
      </c>
      <c r="G82">
        <v>49</v>
      </c>
      <c r="H82">
        <v>14240323.68</v>
      </c>
      <c r="I82">
        <v>78</v>
      </c>
      <c r="J82">
        <v>19005522.129999999</v>
      </c>
      <c r="K82">
        <v>135</v>
      </c>
      <c r="L82">
        <v>4384594.41</v>
      </c>
      <c r="M82">
        <v>50</v>
      </c>
    </row>
    <row r="83" spans="1:13" x14ac:dyDescent="0.25">
      <c r="A83" t="s">
        <v>128</v>
      </c>
      <c r="B83">
        <v>1671687.46</v>
      </c>
      <c r="C83">
        <v>16</v>
      </c>
      <c r="D83">
        <v>185031.81</v>
      </c>
      <c r="E83">
        <v>11</v>
      </c>
      <c r="F83">
        <v>0</v>
      </c>
      <c r="G83">
        <v>0</v>
      </c>
      <c r="H83">
        <v>1734226.79</v>
      </c>
      <c r="I83">
        <v>18</v>
      </c>
      <c r="J83">
        <v>187044</v>
      </c>
      <c r="K83">
        <v>11</v>
      </c>
      <c r="L83">
        <v>0</v>
      </c>
      <c r="M83">
        <v>0</v>
      </c>
    </row>
    <row r="84" spans="1:13" x14ac:dyDescent="0.25">
      <c r="A84" t="s">
        <v>129</v>
      </c>
      <c r="B84">
        <v>251178.23999999999</v>
      </c>
      <c r="C84">
        <v>10</v>
      </c>
      <c r="D84">
        <v>0</v>
      </c>
      <c r="E84">
        <v>0</v>
      </c>
      <c r="F84">
        <v>0</v>
      </c>
      <c r="G84">
        <v>0</v>
      </c>
      <c r="H84">
        <v>234381.58</v>
      </c>
      <c r="I84">
        <v>10</v>
      </c>
      <c r="J84">
        <v>66569.33</v>
      </c>
      <c r="K84">
        <v>10</v>
      </c>
      <c r="L84">
        <v>0</v>
      </c>
      <c r="M84">
        <v>0</v>
      </c>
    </row>
    <row r="85" spans="1:13" x14ac:dyDescent="0.25">
      <c r="A85" t="s">
        <v>130</v>
      </c>
      <c r="B85">
        <v>1304901.6399999999</v>
      </c>
      <c r="C85">
        <v>17</v>
      </c>
      <c r="D85">
        <v>0</v>
      </c>
      <c r="E85">
        <v>0</v>
      </c>
      <c r="F85">
        <v>0</v>
      </c>
      <c r="G85">
        <v>0</v>
      </c>
      <c r="H85">
        <v>1354112.78</v>
      </c>
      <c r="I85">
        <v>20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131</v>
      </c>
      <c r="B86">
        <v>3231953.77</v>
      </c>
      <c r="C86">
        <v>35</v>
      </c>
      <c r="D86">
        <v>1175828.2</v>
      </c>
      <c r="E86">
        <v>31</v>
      </c>
      <c r="F86">
        <v>887501.99</v>
      </c>
      <c r="G86">
        <v>21</v>
      </c>
      <c r="H86">
        <v>3128278.94</v>
      </c>
      <c r="I86">
        <v>35</v>
      </c>
      <c r="J86">
        <v>1124293.75</v>
      </c>
      <c r="K86">
        <v>31</v>
      </c>
      <c r="L86">
        <v>895438.6</v>
      </c>
      <c r="M86">
        <v>23</v>
      </c>
    </row>
    <row r="87" spans="1:13" x14ac:dyDescent="0.25">
      <c r="A87" t="s">
        <v>132</v>
      </c>
      <c r="B87">
        <v>975212.82</v>
      </c>
      <c r="C87">
        <v>15</v>
      </c>
      <c r="D87">
        <v>1461453.16</v>
      </c>
      <c r="E87">
        <v>23</v>
      </c>
      <c r="F87">
        <v>0</v>
      </c>
      <c r="G87">
        <v>0</v>
      </c>
      <c r="H87">
        <v>1247311.54</v>
      </c>
      <c r="I87">
        <v>16</v>
      </c>
      <c r="J87">
        <v>1372454.41</v>
      </c>
      <c r="K87">
        <v>32</v>
      </c>
      <c r="L87">
        <v>377940.68</v>
      </c>
      <c r="M87">
        <v>10</v>
      </c>
    </row>
    <row r="88" spans="1:13" x14ac:dyDescent="0.25">
      <c r="A88" t="s">
        <v>133</v>
      </c>
      <c r="B88">
        <v>5411209.1200000001</v>
      </c>
      <c r="C88">
        <v>47</v>
      </c>
      <c r="D88">
        <v>2713966.81</v>
      </c>
      <c r="E88">
        <v>23</v>
      </c>
      <c r="F88">
        <v>1331106.25</v>
      </c>
      <c r="G88">
        <v>19</v>
      </c>
      <c r="H88">
        <v>5427422.6500000004</v>
      </c>
      <c r="I88">
        <v>49</v>
      </c>
      <c r="J88">
        <v>2572958.15</v>
      </c>
      <c r="K88">
        <v>19</v>
      </c>
      <c r="L88">
        <v>1472588.74</v>
      </c>
      <c r="M88">
        <v>18</v>
      </c>
    </row>
    <row r="89" spans="1:13" x14ac:dyDescent="0.25">
      <c r="A89" t="s">
        <v>134</v>
      </c>
      <c r="B89">
        <v>734850.76</v>
      </c>
      <c r="C89">
        <v>11</v>
      </c>
      <c r="D89">
        <v>0</v>
      </c>
      <c r="E89">
        <v>0</v>
      </c>
      <c r="F89">
        <v>0</v>
      </c>
      <c r="G89">
        <v>0</v>
      </c>
      <c r="H89">
        <v>705757.02</v>
      </c>
      <c r="I89">
        <v>10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">
        <v>135</v>
      </c>
      <c r="B90">
        <v>0</v>
      </c>
      <c r="C90">
        <v>0</v>
      </c>
      <c r="D90">
        <v>119966.25</v>
      </c>
      <c r="E90">
        <v>11</v>
      </c>
      <c r="F90">
        <v>0</v>
      </c>
      <c r="G90">
        <v>0</v>
      </c>
      <c r="H90">
        <v>0</v>
      </c>
      <c r="I90">
        <v>0</v>
      </c>
      <c r="J90">
        <v>131318.54</v>
      </c>
      <c r="K90">
        <v>13</v>
      </c>
      <c r="L90">
        <v>0</v>
      </c>
      <c r="M90">
        <v>0</v>
      </c>
    </row>
    <row r="91" spans="1:13" x14ac:dyDescent="0.25">
      <c r="A91" t="s">
        <v>136</v>
      </c>
      <c r="B91">
        <v>403978.5</v>
      </c>
      <c r="C91">
        <v>11</v>
      </c>
      <c r="D91">
        <v>0</v>
      </c>
      <c r="E91">
        <v>0</v>
      </c>
      <c r="F91">
        <v>0</v>
      </c>
      <c r="G91">
        <v>0</v>
      </c>
      <c r="H91">
        <v>381689.18</v>
      </c>
      <c r="I91">
        <v>10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137</v>
      </c>
      <c r="B92">
        <v>0</v>
      </c>
      <c r="C92">
        <v>0</v>
      </c>
      <c r="D92">
        <v>413887.76</v>
      </c>
      <c r="E92">
        <v>10</v>
      </c>
      <c r="F92">
        <v>0</v>
      </c>
      <c r="G92">
        <v>0</v>
      </c>
      <c r="H92">
        <v>0</v>
      </c>
      <c r="I92">
        <v>0</v>
      </c>
      <c r="J92">
        <v>406461.07</v>
      </c>
      <c r="K92">
        <v>11</v>
      </c>
      <c r="L92">
        <v>0</v>
      </c>
      <c r="M92">
        <v>0</v>
      </c>
    </row>
    <row r="93" spans="1:13" x14ac:dyDescent="0.25">
      <c r="A93" t="s">
        <v>138</v>
      </c>
      <c r="B93">
        <v>9867829.1300000008</v>
      </c>
      <c r="C93">
        <v>55</v>
      </c>
      <c r="D93">
        <v>0</v>
      </c>
      <c r="E93">
        <v>0</v>
      </c>
      <c r="F93">
        <v>1180317.46</v>
      </c>
      <c r="G93">
        <v>19</v>
      </c>
      <c r="H93">
        <v>9349125.5299999993</v>
      </c>
      <c r="I93">
        <v>52</v>
      </c>
      <c r="J93">
        <v>0</v>
      </c>
      <c r="K93">
        <v>0</v>
      </c>
      <c r="L93">
        <v>1059977.3700000001</v>
      </c>
      <c r="M93">
        <v>19</v>
      </c>
    </row>
    <row r="94" spans="1:13" x14ac:dyDescent="0.25">
      <c r="A94" t="s">
        <v>139</v>
      </c>
      <c r="B94">
        <v>2097844.58</v>
      </c>
      <c r="C94">
        <v>23</v>
      </c>
      <c r="D94">
        <v>425431.02</v>
      </c>
      <c r="E94">
        <v>30</v>
      </c>
      <c r="F94">
        <v>320130.61</v>
      </c>
      <c r="G94">
        <v>13</v>
      </c>
      <c r="H94">
        <v>2500377.34</v>
      </c>
      <c r="I94">
        <v>27</v>
      </c>
      <c r="J94">
        <v>582523.74</v>
      </c>
      <c r="K94">
        <v>27</v>
      </c>
      <c r="L94">
        <v>578837.15</v>
      </c>
      <c r="M94">
        <v>16</v>
      </c>
    </row>
    <row r="95" spans="1:13" x14ac:dyDescent="0.25">
      <c r="A95" t="s">
        <v>140</v>
      </c>
      <c r="B95">
        <v>1235195.93</v>
      </c>
      <c r="C95">
        <v>14</v>
      </c>
      <c r="D95">
        <v>0</v>
      </c>
      <c r="E95">
        <v>0</v>
      </c>
      <c r="F95">
        <v>0</v>
      </c>
      <c r="G95">
        <v>0</v>
      </c>
      <c r="H95">
        <v>1277695.9099999999</v>
      </c>
      <c r="I95">
        <v>15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141</v>
      </c>
      <c r="B96">
        <v>0</v>
      </c>
      <c r="C96">
        <v>0</v>
      </c>
      <c r="D96">
        <v>163950.62</v>
      </c>
      <c r="E96">
        <v>16</v>
      </c>
      <c r="F96">
        <v>0</v>
      </c>
      <c r="G96">
        <v>0</v>
      </c>
      <c r="H96">
        <v>0</v>
      </c>
      <c r="I96">
        <v>0</v>
      </c>
      <c r="J96">
        <v>151902.42000000001</v>
      </c>
      <c r="K96">
        <v>16</v>
      </c>
      <c r="L96">
        <v>0</v>
      </c>
      <c r="M96">
        <v>0</v>
      </c>
    </row>
    <row r="97" spans="1:13" x14ac:dyDescent="0.25">
      <c r="A97" t="s">
        <v>142</v>
      </c>
      <c r="B97">
        <v>3726191.23</v>
      </c>
      <c r="C97">
        <v>41</v>
      </c>
      <c r="D97">
        <v>0</v>
      </c>
      <c r="E97">
        <v>0</v>
      </c>
      <c r="F97">
        <v>1494044.94</v>
      </c>
      <c r="G97">
        <v>18</v>
      </c>
      <c r="H97">
        <v>3540220.03</v>
      </c>
      <c r="I97">
        <v>35</v>
      </c>
      <c r="J97">
        <v>0</v>
      </c>
      <c r="K97">
        <v>0</v>
      </c>
      <c r="L97">
        <v>1486303.48</v>
      </c>
      <c r="M97">
        <v>14</v>
      </c>
    </row>
    <row r="98" spans="1:13" x14ac:dyDescent="0.25">
      <c r="A98" t="s">
        <v>143</v>
      </c>
      <c r="B98">
        <v>4932076.6900000004</v>
      </c>
      <c r="C98">
        <v>27</v>
      </c>
      <c r="D98">
        <v>6339083.9100000001</v>
      </c>
      <c r="E98">
        <v>37</v>
      </c>
      <c r="F98">
        <v>1437128.16</v>
      </c>
      <c r="G98">
        <v>17</v>
      </c>
      <c r="H98">
        <v>4826559.32</v>
      </c>
      <c r="I98">
        <v>30</v>
      </c>
      <c r="J98">
        <v>6195951</v>
      </c>
      <c r="K98">
        <v>35</v>
      </c>
      <c r="L98">
        <v>1351223.02</v>
      </c>
      <c r="M98">
        <v>16</v>
      </c>
    </row>
    <row r="99" spans="1:13" x14ac:dyDescent="0.25">
      <c r="B99"/>
      <c r="D99"/>
      <c r="F99"/>
      <c r="H99"/>
      <c r="J99"/>
      <c r="L99"/>
    </row>
    <row r="100" spans="1:13" x14ac:dyDescent="0.25">
      <c r="B100"/>
      <c r="D100"/>
      <c r="F100"/>
      <c r="H100"/>
      <c r="J100"/>
      <c r="L100"/>
    </row>
    <row r="101" spans="1:13" x14ac:dyDescent="0.25">
      <c r="B101"/>
      <c r="D101"/>
      <c r="F101"/>
      <c r="H101"/>
      <c r="J101"/>
      <c r="L101"/>
    </row>
    <row r="102" spans="1:13" x14ac:dyDescent="0.25">
      <c r="B102"/>
      <c r="D102"/>
      <c r="F102"/>
      <c r="H102"/>
      <c r="J102"/>
      <c r="L102"/>
    </row>
    <row r="103" spans="1:13" x14ac:dyDescent="0.25">
      <c r="B103"/>
      <c r="D103"/>
      <c r="F103"/>
      <c r="H103"/>
      <c r="J103"/>
      <c r="L103"/>
    </row>
    <row r="104" spans="1:13" x14ac:dyDescent="0.25">
      <c r="B104"/>
      <c r="D104"/>
      <c r="F104"/>
      <c r="H104"/>
      <c r="J104"/>
      <c r="L104"/>
    </row>
    <row r="105" spans="1:13" x14ac:dyDescent="0.25">
      <c r="B105"/>
      <c r="D105"/>
      <c r="F105"/>
      <c r="H105"/>
      <c r="J105"/>
      <c r="L105"/>
    </row>
    <row r="106" spans="1:13" x14ac:dyDescent="0.25">
      <c r="B106"/>
      <c r="D106"/>
      <c r="F106"/>
      <c r="H106"/>
      <c r="J106"/>
      <c r="L106"/>
    </row>
    <row r="107" spans="1:13" x14ac:dyDescent="0.25">
      <c r="B107"/>
      <c r="D107"/>
      <c r="F107"/>
      <c r="H107"/>
      <c r="J107"/>
      <c r="L107"/>
    </row>
    <row r="108" spans="1:13" x14ac:dyDescent="0.25">
      <c r="B108"/>
      <c r="D108"/>
      <c r="F108"/>
      <c r="H108"/>
      <c r="J108"/>
      <c r="L108"/>
    </row>
    <row r="109" spans="1:13" x14ac:dyDescent="0.25">
      <c r="B109"/>
      <c r="D109"/>
      <c r="F109"/>
      <c r="H109"/>
      <c r="J109"/>
      <c r="L109"/>
    </row>
    <row r="110" spans="1:13" x14ac:dyDescent="0.25">
      <c r="B110"/>
      <c r="D110"/>
      <c r="F110"/>
      <c r="H110"/>
      <c r="J110"/>
      <c r="L110"/>
    </row>
    <row r="111" spans="1:13" x14ac:dyDescent="0.25">
      <c r="B111"/>
      <c r="D111"/>
      <c r="F111"/>
      <c r="H111"/>
      <c r="J111"/>
      <c r="L111"/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144</v>
      </c>
      <c r="B2">
        <v>14836046.93</v>
      </c>
      <c r="C2" s="2">
        <v>148</v>
      </c>
      <c r="D2">
        <v>7882119.1299999999</v>
      </c>
      <c r="E2" s="2">
        <v>127</v>
      </c>
      <c r="F2">
        <v>2679545.0499999998</v>
      </c>
      <c r="G2" s="2">
        <v>62</v>
      </c>
      <c r="H2">
        <v>14573595.77</v>
      </c>
      <c r="I2" s="2">
        <v>157</v>
      </c>
      <c r="J2">
        <v>7498833.0599999996</v>
      </c>
      <c r="K2" s="2">
        <v>125</v>
      </c>
      <c r="L2">
        <v>2640914.92</v>
      </c>
      <c r="M2" s="28">
        <v>62</v>
      </c>
    </row>
    <row r="3" spans="1:13" x14ac:dyDescent="0.25">
      <c r="A3" t="s">
        <v>145</v>
      </c>
      <c r="B3">
        <v>22068950.280000001</v>
      </c>
      <c r="C3" s="2">
        <v>199</v>
      </c>
      <c r="D3">
        <v>14851047.35</v>
      </c>
      <c r="E3" s="2">
        <v>149</v>
      </c>
      <c r="F3">
        <v>4611339.95</v>
      </c>
      <c r="G3" s="2">
        <v>90</v>
      </c>
      <c r="H3">
        <v>21712827.84</v>
      </c>
      <c r="I3" s="2">
        <v>204</v>
      </c>
      <c r="J3">
        <v>14577015.07</v>
      </c>
      <c r="K3" s="2">
        <v>157</v>
      </c>
      <c r="L3">
        <v>4355143.43</v>
      </c>
      <c r="M3" s="28">
        <v>93</v>
      </c>
    </row>
    <row r="4" spans="1:13" x14ac:dyDescent="0.25">
      <c r="A4" t="s">
        <v>146</v>
      </c>
      <c r="B4">
        <v>10616876.26</v>
      </c>
      <c r="C4" s="2">
        <v>147</v>
      </c>
      <c r="D4">
        <v>4088955.09</v>
      </c>
      <c r="E4" s="2">
        <v>97</v>
      </c>
      <c r="F4">
        <v>1523197.04</v>
      </c>
      <c r="G4" s="2">
        <v>54</v>
      </c>
      <c r="H4">
        <v>10368961.539999999</v>
      </c>
      <c r="I4" s="2">
        <v>143</v>
      </c>
      <c r="J4">
        <v>3538075.94</v>
      </c>
      <c r="K4" s="2">
        <v>95</v>
      </c>
      <c r="L4">
        <v>1431854.91</v>
      </c>
      <c r="M4" s="28">
        <v>53</v>
      </c>
    </row>
    <row r="5" spans="1:13" x14ac:dyDescent="0.25">
      <c r="A5" t="s">
        <v>147</v>
      </c>
      <c r="B5">
        <v>102001582.51000001</v>
      </c>
      <c r="C5" s="2">
        <v>697</v>
      </c>
      <c r="D5">
        <v>46920208.439999998</v>
      </c>
      <c r="E5" s="2">
        <v>170</v>
      </c>
      <c r="F5">
        <v>22315601.239999998</v>
      </c>
      <c r="G5" s="2">
        <v>288</v>
      </c>
      <c r="H5">
        <v>100388467.34</v>
      </c>
      <c r="I5" s="2">
        <v>701</v>
      </c>
      <c r="J5">
        <v>45175291.310000002</v>
      </c>
      <c r="K5" s="2">
        <v>170</v>
      </c>
      <c r="L5">
        <v>21483647.329999998</v>
      </c>
      <c r="M5" s="28">
        <v>276</v>
      </c>
    </row>
    <row r="6" spans="1:13" x14ac:dyDescent="0.25">
      <c r="A6" t="s">
        <v>148</v>
      </c>
      <c r="B6">
        <v>664888.06999999995</v>
      </c>
      <c r="C6" s="2">
        <v>23</v>
      </c>
      <c r="D6">
        <v>527808.29</v>
      </c>
      <c r="E6" s="2">
        <v>18</v>
      </c>
      <c r="F6">
        <v>146649.5</v>
      </c>
      <c r="G6" s="2">
        <v>10</v>
      </c>
      <c r="H6">
        <v>731055.74</v>
      </c>
      <c r="I6" s="2">
        <v>22</v>
      </c>
      <c r="J6">
        <v>677675.05</v>
      </c>
      <c r="K6" s="2">
        <v>23</v>
      </c>
      <c r="L6">
        <v>0</v>
      </c>
      <c r="M6" s="28">
        <v>0</v>
      </c>
    </row>
    <row r="7" spans="1:13" x14ac:dyDescent="0.25">
      <c r="A7" t="s">
        <v>149</v>
      </c>
      <c r="B7">
        <v>13578257.92</v>
      </c>
      <c r="C7" s="2">
        <v>168</v>
      </c>
      <c r="D7">
        <v>8445443.8200000003</v>
      </c>
      <c r="E7" s="2">
        <v>58</v>
      </c>
      <c r="F7">
        <v>1389493.74</v>
      </c>
      <c r="G7" s="2">
        <v>50</v>
      </c>
      <c r="H7">
        <v>13155536.6</v>
      </c>
      <c r="I7" s="2">
        <v>177</v>
      </c>
      <c r="J7">
        <v>8053689.6699999999</v>
      </c>
      <c r="K7" s="2">
        <v>54</v>
      </c>
      <c r="L7">
        <v>1521598.82</v>
      </c>
      <c r="M7" s="28">
        <v>55</v>
      </c>
    </row>
    <row r="8" spans="1:13" x14ac:dyDescent="0.25">
      <c r="A8" t="s">
        <v>150</v>
      </c>
      <c r="B8">
        <v>3120055.15</v>
      </c>
      <c r="C8" s="2">
        <v>48</v>
      </c>
      <c r="D8">
        <v>2605273.15</v>
      </c>
      <c r="E8" s="2">
        <v>109</v>
      </c>
      <c r="F8">
        <v>717117.35</v>
      </c>
      <c r="G8" s="2">
        <v>14</v>
      </c>
      <c r="H8">
        <v>3070897.88</v>
      </c>
      <c r="I8" s="2">
        <v>53</v>
      </c>
      <c r="J8">
        <v>2554144.7200000002</v>
      </c>
      <c r="K8" s="2">
        <v>103</v>
      </c>
      <c r="L8">
        <v>658068.55000000005</v>
      </c>
      <c r="M8" s="28">
        <v>15</v>
      </c>
    </row>
    <row r="9" spans="1:13" x14ac:dyDescent="0.25">
      <c r="A9" t="s">
        <v>151</v>
      </c>
      <c r="B9">
        <v>22342596.989999998</v>
      </c>
      <c r="C9" s="2">
        <v>159</v>
      </c>
      <c r="D9">
        <v>22269664.170000002</v>
      </c>
      <c r="E9" s="2">
        <v>202</v>
      </c>
      <c r="F9">
        <v>5886701.7400000002</v>
      </c>
      <c r="G9" s="2">
        <v>77</v>
      </c>
      <c r="H9">
        <v>21732999.899999999</v>
      </c>
      <c r="I9" s="2">
        <v>166</v>
      </c>
      <c r="J9">
        <v>21759329.460000001</v>
      </c>
      <c r="K9" s="2">
        <v>200</v>
      </c>
      <c r="L9">
        <v>5401971.71</v>
      </c>
      <c r="M9" s="28">
        <v>80</v>
      </c>
    </row>
    <row r="10" spans="1:13" x14ac:dyDescent="0.25">
      <c r="A10" t="s">
        <v>152</v>
      </c>
      <c r="B10">
        <v>6213594.8200000003</v>
      </c>
      <c r="C10" s="2">
        <v>85</v>
      </c>
      <c r="D10">
        <v>2572254.9500000002</v>
      </c>
      <c r="E10" s="2">
        <v>46</v>
      </c>
      <c r="F10">
        <v>673956.65</v>
      </c>
      <c r="G10" s="2">
        <v>23</v>
      </c>
      <c r="H10">
        <v>6106398.8300000001</v>
      </c>
      <c r="I10" s="2">
        <v>98</v>
      </c>
      <c r="J10">
        <v>2561765.4700000002</v>
      </c>
      <c r="K10" s="2">
        <v>47</v>
      </c>
      <c r="L10">
        <v>675754.73</v>
      </c>
      <c r="M10" s="28">
        <v>27</v>
      </c>
    </row>
    <row r="11" spans="1:13" x14ac:dyDescent="0.25">
      <c r="A11" t="s">
        <v>153</v>
      </c>
      <c r="B11">
        <v>9613342.3599999994</v>
      </c>
      <c r="C11" s="2">
        <v>139</v>
      </c>
      <c r="D11">
        <v>3088251.77</v>
      </c>
      <c r="E11" s="2">
        <v>124</v>
      </c>
      <c r="F11">
        <v>1435328.01</v>
      </c>
      <c r="G11" s="2">
        <v>41</v>
      </c>
      <c r="H11">
        <v>9079265.3200000003</v>
      </c>
      <c r="I11" s="2">
        <v>141</v>
      </c>
      <c r="J11">
        <v>3074855.07</v>
      </c>
      <c r="K11" s="2">
        <v>135</v>
      </c>
      <c r="L11">
        <v>1433589.47</v>
      </c>
      <c r="M11" s="28">
        <v>44</v>
      </c>
    </row>
    <row r="12" spans="1:13" x14ac:dyDescent="0.25">
      <c r="A12" t="s">
        <v>154</v>
      </c>
      <c r="B12">
        <v>5783334.4900000002</v>
      </c>
      <c r="C12" s="2">
        <v>64</v>
      </c>
      <c r="D12">
        <v>21174396.050000001</v>
      </c>
      <c r="E12" s="2">
        <v>76</v>
      </c>
      <c r="F12">
        <v>1351869.64</v>
      </c>
      <c r="G12" s="2">
        <v>16</v>
      </c>
      <c r="H12">
        <v>5128805.79</v>
      </c>
      <c r="I12" s="2">
        <v>61</v>
      </c>
      <c r="J12">
        <v>16534100.220000001</v>
      </c>
      <c r="K12" s="2">
        <v>71</v>
      </c>
      <c r="L12">
        <v>1140013.92</v>
      </c>
      <c r="M12" s="28">
        <v>11</v>
      </c>
    </row>
    <row r="13" spans="1:13" x14ac:dyDescent="0.25">
      <c r="A13" t="s">
        <v>155</v>
      </c>
      <c r="B13">
        <v>28768382.960000001</v>
      </c>
      <c r="C13" s="2">
        <v>322</v>
      </c>
      <c r="D13">
        <v>11579403.380000001</v>
      </c>
      <c r="E13" s="2">
        <v>213</v>
      </c>
      <c r="F13">
        <v>5189936.4400000004</v>
      </c>
      <c r="G13" s="2">
        <v>123</v>
      </c>
      <c r="H13">
        <v>27252392.09</v>
      </c>
      <c r="I13" s="2">
        <v>323</v>
      </c>
      <c r="J13">
        <v>11481651.43</v>
      </c>
      <c r="K13" s="2">
        <v>214</v>
      </c>
      <c r="L13">
        <v>5045783.8600000003</v>
      </c>
      <c r="M13" s="28">
        <v>123</v>
      </c>
    </row>
    <row r="14" spans="1:13" x14ac:dyDescent="0.25">
      <c r="A14" t="s">
        <v>156</v>
      </c>
      <c r="B14">
        <v>30194487.07</v>
      </c>
      <c r="C14" s="2">
        <v>308</v>
      </c>
      <c r="D14">
        <v>9055426.6300000008</v>
      </c>
      <c r="E14" s="2">
        <v>149</v>
      </c>
      <c r="F14">
        <v>5119735.71</v>
      </c>
      <c r="G14" s="2">
        <v>120</v>
      </c>
      <c r="H14">
        <v>29671424.260000002</v>
      </c>
      <c r="I14" s="2">
        <v>305</v>
      </c>
      <c r="J14">
        <v>8755462.6799999997</v>
      </c>
      <c r="K14" s="2">
        <v>151</v>
      </c>
      <c r="L14">
        <v>5340670.04</v>
      </c>
      <c r="M14" s="28">
        <v>127</v>
      </c>
    </row>
    <row r="15" spans="1:13" x14ac:dyDescent="0.25">
      <c r="A15" t="s">
        <v>157</v>
      </c>
      <c r="B15">
        <v>21369584.800000001</v>
      </c>
      <c r="C15" s="2">
        <v>260</v>
      </c>
      <c r="D15">
        <v>6752218.96</v>
      </c>
      <c r="E15" s="2">
        <v>170</v>
      </c>
      <c r="F15">
        <v>3758850.08</v>
      </c>
      <c r="G15" s="2">
        <v>110</v>
      </c>
      <c r="H15">
        <v>20987210.75</v>
      </c>
      <c r="I15" s="2">
        <v>279</v>
      </c>
      <c r="J15">
        <v>7573268.1600000001</v>
      </c>
      <c r="K15" s="2">
        <v>186</v>
      </c>
      <c r="L15">
        <v>4088407.16</v>
      </c>
      <c r="M15" s="28">
        <v>119</v>
      </c>
    </row>
    <row r="16" spans="1:13" x14ac:dyDescent="0.25">
      <c r="A16" t="s">
        <v>158</v>
      </c>
      <c r="B16">
        <v>29163729.59</v>
      </c>
      <c r="C16" s="2">
        <v>294</v>
      </c>
      <c r="D16">
        <v>20048367.690000001</v>
      </c>
      <c r="E16" s="2">
        <v>261</v>
      </c>
      <c r="F16">
        <v>6754332.75</v>
      </c>
      <c r="G16" s="2">
        <v>133</v>
      </c>
      <c r="H16">
        <v>28232979.350000001</v>
      </c>
      <c r="I16" s="2">
        <v>303</v>
      </c>
      <c r="J16">
        <v>19726196.649999999</v>
      </c>
      <c r="K16" s="2">
        <v>251</v>
      </c>
      <c r="L16">
        <v>6319269.5099999998</v>
      </c>
      <c r="M16" s="28">
        <v>127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2019-04-03T14:31:37Z</dcterms:modified>
</cp:coreProperties>
</file>