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3BB633F-A95B-46D3-BB92-928D20B6B471}" xr6:coauthVersionLast="41" xr6:coauthVersionMax="41" xr10:uidLastSave="{00000000-0000-0000-0000-000000000000}"/>
  <bookViews>
    <workbookView xWindow="-19215" yWindow="810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E461" i="3"/>
  <c r="K461" i="3" s="1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J453" i="3"/>
  <c r="H453" i="3"/>
  <c r="K453" i="3" s="1"/>
  <c r="G453" i="3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J449" i="3"/>
  <c r="H449" i="3"/>
  <c r="K449" i="3" s="1"/>
  <c r="G449" i="3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J445" i="3"/>
  <c r="H445" i="3"/>
  <c r="G445" i="3"/>
  <c r="F445" i="3"/>
  <c r="E445" i="3"/>
  <c r="K445" i="3" s="1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J441" i="3"/>
  <c r="H441" i="3"/>
  <c r="G441" i="3"/>
  <c r="F441" i="3"/>
  <c r="E441" i="3"/>
  <c r="K441" i="3" s="1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J437" i="3"/>
  <c r="H437" i="3"/>
  <c r="K437" i="3" s="1"/>
  <c r="G437" i="3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J429" i="3"/>
  <c r="H429" i="3"/>
  <c r="G429" i="3"/>
  <c r="F429" i="3"/>
  <c r="E429" i="3"/>
  <c r="D429" i="3"/>
  <c r="C429" i="3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I425" i="3" s="1"/>
  <c r="B425" i="3"/>
  <c r="I424" i="3"/>
  <c r="H424" i="3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D422" i="3"/>
  <c r="J422" i="3" s="1"/>
  <c r="C422" i="3"/>
  <c r="B422" i="3"/>
  <c r="K421" i="3"/>
  <c r="J421" i="3"/>
  <c r="H421" i="3"/>
  <c r="G421" i="3"/>
  <c r="F421" i="3"/>
  <c r="E421" i="3"/>
  <c r="D421" i="3"/>
  <c r="C421" i="3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I417" i="3" s="1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J413" i="3"/>
  <c r="H413" i="3"/>
  <c r="G413" i="3"/>
  <c r="F413" i="3"/>
  <c r="E413" i="3"/>
  <c r="D413" i="3"/>
  <c r="C413" i="3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I409" i="3" s="1"/>
  <c r="B409" i="3"/>
  <c r="I408" i="3"/>
  <c r="H408" i="3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D406" i="3"/>
  <c r="J406" i="3" s="1"/>
  <c r="C406" i="3"/>
  <c r="B406" i="3"/>
  <c r="K405" i="3"/>
  <c r="J405" i="3"/>
  <c r="H405" i="3"/>
  <c r="G405" i="3"/>
  <c r="F405" i="3"/>
  <c r="E405" i="3"/>
  <c r="D405" i="3"/>
  <c r="C405" i="3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J397" i="3"/>
  <c r="H397" i="3"/>
  <c r="G397" i="3"/>
  <c r="F397" i="3"/>
  <c r="E397" i="3"/>
  <c r="D397" i="3"/>
  <c r="C397" i="3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I393" i="3" s="1"/>
  <c r="B393" i="3"/>
  <c r="I392" i="3"/>
  <c r="H392" i="3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D390" i="3"/>
  <c r="J390" i="3" s="1"/>
  <c r="C390" i="3"/>
  <c r="B390" i="3"/>
  <c r="K389" i="3"/>
  <c r="J389" i="3"/>
  <c r="H389" i="3"/>
  <c r="G389" i="3"/>
  <c r="F389" i="3"/>
  <c r="E389" i="3"/>
  <c r="D389" i="3"/>
  <c r="C389" i="3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I384" i="3"/>
  <c r="H384" i="3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J381" i="3"/>
  <c r="H381" i="3"/>
  <c r="G381" i="3"/>
  <c r="F381" i="3"/>
  <c r="E381" i="3"/>
  <c r="D381" i="3"/>
  <c r="C381" i="3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I377" i="3" s="1"/>
  <c r="B377" i="3"/>
  <c r="I376" i="3"/>
  <c r="H376" i="3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D374" i="3"/>
  <c r="J374" i="3" s="1"/>
  <c r="C374" i="3"/>
  <c r="B374" i="3"/>
  <c r="K373" i="3"/>
  <c r="J373" i="3"/>
  <c r="H373" i="3"/>
  <c r="G373" i="3"/>
  <c r="F373" i="3"/>
  <c r="E373" i="3"/>
  <c r="D373" i="3"/>
  <c r="C373" i="3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I369" i="3" s="1"/>
  <c r="B369" i="3"/>
  <c r="I368" i="3"/>
  <c r="H368" i="3"/>
  <c r="G368" i="3"/>
  <c r="F368" i="3"/>
  <c r="E368" i="3"/>
  <c r="D368" i="3"/>
  <c r="J368" i="3" s="1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J365" i="3"/>
  <c r="H365" i="3"/>
  <c r="G365" i="3"/>
  <c r="F365" i="3"/>
  <c r="E365" i="3"/>
  <c r="D365" i="3"/>
  <c r="C365" i="3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J363" i="3" s="1"/>
  <c r="F363" i="3"/>
  <c r="E363" i="3"/>
  <c r="D363" i="3"/>
  <c r="C363" i="3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I361" i="3" s="1"/>
  <c r="B361" i="3"/>
  <c r="I360" i="3"/>
  <c r="H360" i="3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I358" i="3"/>
  <c r="H358" i="3"/>
  <c r="G358" i="3"/>
  <c r="F358" i="3"/>
  <c r="E358" i="3"/>
  <c r="D358" i="3"/>
  <c r="J358" i="3" s="1"/>
  <c r="C358" i="3"/>
  <c r="B358" i="3"/>
  <c r="K357" i="3"/>
  <c r="J357" i="3"/>
  <c r="H357" i="3"/>
  <c r="G357" i="3"/>
  <c r="F357" i="3"/>
  <c r="E357" i="3"/>
  <c r="D357" i="3"/>
  <c r="C357" i="3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I342" i="3"/>
  <c r="H342" i="3"/>
  <c r="G342" i="3"/>
  <c r="F342" i="3"/>
  <c r="E342" i="3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I337" i="3" s="1"/>
  <c r="B337" i="3"/>
  <c r="I336" i="3"/>
  <c r="H336" i="3"/>
  <c r="G336" i="3"/>
  <c r="F336" i="3"/>
  <c r="E336" i="3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I328" i="3"/>
  <c r="H328" i="3"/>
  <c r="G328" i="3"/>
  <c r="F328" i="3"/>
  <c r="E328" i="3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I320" i="3"/>
  <c r="H320" i="3"/>
  <c r="G320" i="3"/>
  <c r="F320" i="3"/>
  <c r="E320" i="3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D312" i="3"/>
  <c r="J312" i="3" s="1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I310" i="3"/>
  <c r="H310" i="3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J305" i="3" s="1"/>
  <c r="F305" i="3"/>
  <c r="I305" i="3" s="1"/>
  <c r="E305" i="3"/>
  <c r="K305" i="3" s="1"/>
  <c r="D305" i="3"/>
  <c r="C305" i="3"/>
  <c r="B305" i="3"/>
  <c r="I304" i="3"/>
  <c r="H304" i="3"/>
  <c r="K304" i="3" s="1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J301" i="3" s="1"/>
  <c r="F301" i="3"/>
  <c r="I301" i="3" s="1"/>
  <c r="E301" i="3"/>
  <c r="K301" i="3" s="1"/>
  <c r="D301" i="3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J297" i="3" s="1"/>
  <c r="F297" i="3"/>
  <c r="I297" i="3" s="1"/>
  <c r="E297" i="3"/>
  <c r="K297" i="3" s="1"/>
  <c r="D297" i="3"/>
  <c r="C297" i="3"/>
  <c r="B297" i="3"/>
  <c r="I296" i="3"/>
  <c r="H296" i="3"/>
  <c r="K296" i="3" s="1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J293" i="3" s="1"/>
  <c r="F293" i="3"/>
  <c r="I293" i="3" s="1"/>
  <c r="E293" i="3"/>
  <c r="K293" i="3" s="1"/>
  <c r="D293" i="3"/>
  <c r="C293" i="3"/>
  <c r="B293" i="3"/>
  <c r="I292" i="3"/>
  <c r="H292" i="3"/>
  <c r="K292" i="3" s="1"/>
  <c r="G292" i="3"/>
  <c r="F292" i="3"/>
  <c r="E292" i="3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J289" i="3" s="1"/>
  <c r="F289" i="3"/>
  <c r="I289" i="3" s="1"/>
  <c r="E289" i="3"/>
  <c r="K289" i="3" s="1"/>
  <c r="D289" i="3"/>
  <c r="C289" i="3"/>
  <c r="B289" i="3"/>
  <c r="I288" i="3"/>
  <c r="H288" i="3"/>
  <c r="K288" i="3" s="1"/>
  <c r="G288" i="3"/>
  <c r="F288" i="3"/>
  <c r="E288" i="3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J285" i="3" s="1"/>
  <c r="F285" i="3"/>
  <c r="I285" i="3" s="1"/>
  <c r="E285" i="3"/>
  <c r="K285" i="3" s="1"/>
  <c r="D285" i="3"/>
  <c r="C285" i="3"/>
  <c r="B285" i="3"/>
  <c r="I284" i="3"/>
  <c r="H284" i="3"/>
  <c r="K284" i="3" s="1"/>
  <c r="G284" i="3"/>
  <c r="F284" i="3"/>
  <c r="E284" i="3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J281" i="3" s="1"/>
  <c r="F281" i="3"/>
  <c r="I281" i="3" s="1"/>
  <c r="E281" i="3"/>
  <c r="K281" i="3" s="1"/>
  <c r="D281" i="3"/>
  <c r="C281" i="3"/>
  <c r="B281" i="3"/>
  <c r="I280" i="3"/>
  <c r="H280" i="3"/>
  <c r="K280" i="3" s="1"/>
  <c r="G280" i="3"/>
  <c r="F280" i="3"/>
  <c r="E280" i="3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H277" i="3"/>
  <c r="G277" i="3"/>
  <c r="J277" i="3" s="1"/>
  <c r="F277" i="3"/>
  <c r="I277" i="3" s="1"/>
  <c r="E277" i="3"/>
  <c r="K277" i="3" s="1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H273" i="3"/>
  <c r="G273" i="3"/>
  <c r="J273" i="3" s="1"/>
  <c r="F273" i="3"/>
  <c r="I273" i="3" s="1"/>
  <c r="E273" i="3"/>
  <c r="K273" i="3" s="1"/>
  <c r="D273" i="3"/>
  <c r="C273" i="3"/>
  <c r="B273" i="3"/>
  <c r="I272" i="3"/>
  <c r="H272" i="3"/>
  <c r="K272" i="3" s="1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J269" i="3" s="1"/>
  <c r="F269" i="3"/>
  <c r="E269" i="3"/>
  <c r="K269" i="3" s="1"/>
  <c r="D269" i="3"/>
  <c r="C269" i="3"/>
  <c r="I269" i="3" s="1"/>
  <c r="B269" i="3"/>
  <c r="I268" i="3"/>
  <c r="H268" i="3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B265" i="3"/>
  <c r="I264" i="3"/>
  <c r="H264" i="3"/>
  <c r="G264" i="3"/>
  <c r="F264" i="3"/>
  <c r="E264" i="3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J261" i="3" s="1"/>
  <c r="F261" i="3"/>
  <c r="E261" i="3"/>
  <c r="D261" i="3"/>
  <c r="C261" i="3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I252" i="3"/>
  <c r="H252" i="3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B241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B233" i="3"/>
  <c r="I232" i="3"/>
  <c r="H232" i="3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J215" i="3" s="1"/>
  <c r="F215" i="3"/>
  <c r="E215" i="3"/>
  <c r="D215" i="3"/>
  <c r="C215" i="3"/>
  <c r="B215" i="3"/>
  <c r="I214" i="3"/>
  <c r="H214" i="3"/>
  <c r="G214" i="3"/>
  <c r="F214" i="3"/>
  <c r="E214" i="3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I212" i="3"/>
  <c r="H212" i="3"/>
  <c r="G212" i="3"/>
  <c r="F212" i="3"/>
  <c r="E212" i="3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B211" i="3"/>
  <c r="I210" i="3"/>
  <c r="H210" i="3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J207" i="3" s="1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G204" i="3"/>
  <c r="F204" i="3"/>
  <c r="E204" i="3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J199" i="3" s="1"/>
  <c r="F199" i="3"/>
  <c r="E199" i="3"/>
  <c r="D199" i="3"/>
  <c r="C199" i="3"/>
  <c r="B199" i="3"/>
  <c r="I198" i="3"/>
  <c r="H198" i="3"/>
  <c r="G198" i="3"/>
  <c r="F198" i="3"/>
  <c r="E198" i="3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B195" i="3"/>
  <c r="I194" i="3"/>
  <c r="H194" i="3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I188" i="3"/>
  <c r="H188" i="3"/>
  <c r="G188" i="3"/>
  <c r="F188" i="3"/>
  <c r="E188" i="3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J183" i="3" s="1"/>
  <c r="F183" i="3"/>
  <c r="E183" i="3"/>
  <c r="D183" i="3"/>
  <c r="C183" i="3"/>
  <c r="B183" i="3"/>
  <c r="I182" i="3"/>
  <c r="H182" i="3"/>
  <c r="G182" i="3"/>
  <c r="F182" i="3"/>
  <c r="E182" i="3"/>
  <c r="D182" i="3"/>
  <c r="J182" i="3" s="1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I172" i="3"/>
  <c r="H172" i="3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J167" i="3" s="1"/>
  <c r="F167" i="3"/>
  <c r="E167" i="3"/>
  <c r="D167" i="3"/>
  <c r="C167" i="3"/>
  <c r="B167" i="3"/>
  <c r="I166" i="3"/>
  <c r="H166" i="3"/>
  <c r="G166" i="3"/>
  <c r="F166" i="3"/>
  <c r="E166" i="3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I164" i="3"/>
  <c r="H164" i="3"/>
  <c r="G164" i="3"/>
  <c r="F164" i="3"/>
  <c r="E164" i="3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I162" i="3"/>
  <c r="H162" i="3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I156" i="3"/>
  <c r="H156" i="3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B151" i="3"/>
  <c r="I150" i="3"/>
  <c r="H150" i="3"/>
  <c r="G150" i="3"/>
  <c r="F150" i="3"/>
  <c r="E150" i="3"/>
  <c r="D150" i="3"/>
  <c r="J150" i="3" s="1"/>
  <c r="C150" i="3"/>
  <c r="B150" i="3"/>
  <c r="K149" i="3"/>
  <c r="H149" i="3"/>
  <c r="G149" i="3"/>
  <c r="J149" i="3" s="1"/>
  <c r="F149" i="3"/>
  <c r="E149" i="3"/>
  <c r="D149" i="3"/>
  <c r="C149" i="3"/>
  <c r="I149" i="3" s="1"/>
  <c r="B149" i="3"/>
  <c r="I148" i="3"/>
  <c r="H148" i="3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C144" i="3"/>
  <c r="I144" i="3" s="1"/>
  <c r="B144" i="3"/>
  <c r="I143" i="3"/>
  <c r="H143" i="3"/>
  <c r="G143" i="3"/>
  <c r="J143" i="3" s="1"/>
  <c r="F143" i="3"/>
  <c r="E143" i="3"/>
  <c r="K143" i="3" s="1"/>
  <c r="D143" i="3"/>
  <c r="C143" i="3"/>
  <c r="B143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K136" i="3"/>
  <c r="H136" i="3"/>
  <c r="G136" i="3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I134" i="3"/>
  <c r="H134" i="3"/>
  <c r="G134" i="3"/>
  <c r="F134" i="3"/>
  <c r="E134" i="3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H130" i="3"/>
  <c r="K130" i="3" s="1"/>
  <c r="G130" i="3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K128" i="3"/>
  <c r="H128" i="3"/>
  <c r="G128" i="3"/>
  <c r="F128" i="3"/>
  <c r="E128" i="3"/>
  <c r="D128" i="3"/>
  <c r="C128" i="3"/>
  <c r="I128" i="3" s="1"/>
  <c r="B128" i="3"/>
  <c r="I127" i="3"/>
  <c r="H127" i="3"/>
  <c r="G127" i="3"/>
  <c r="J127" i="3" s="1"/>
  <c r="F127" i="3"/>
  <c r="E127" i="3"/>
  <c r="K127" i="3" s="1"/>
  <c r="D127" i="3"/>
  <c r="C127" i="3"/>
  <c r="B127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I120" i="3"/>
  <c r="H120" i="3"/>
  <c r="G120" i="3"/>
  <c r="F120" i="3"/>
  <c r="E120" i="3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B97" i="3"/>
  <c r="I96" i="3"/>
  <c r="H96" i="3"/>
  <c r="G96" i="3"/>
  <c r="F96" i="3"/>
  <c r="E96" i="3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J83" i="3"/>
  <c r="H83" i="3"/>
  <c r="G83" i="3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B77" i="3"/>
  <c r="I76" i="3"/>
  <c r="H76" i="3"/>
  <c r="G76" i="3"/>
  <c r="F76" i="3"/>
  <c r="E76" i="3"/>
  <c r="K76" i="3" s="1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E73" i="3"/>
  <c r="D73" i="3"/>
  <c r="C73" i="3"/>
  <c r="B73" i="3"/>
  <c r="I72" i="3"/>
  <c r="H72" i="3"/>
  <c r="G72" i="3"/>
  <c r="F72" i="3"/>
  <c r="E72" i="3"/>
  <c r="K72" i="3" s="1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J65" i="3" s="1"/>
  <c r="F65" i="3"/>
  <c r="E65" i="3"/>
  <c r="D65" i="3"/>
  <c r="C65" i="3"/>
  <c r="B65" i="3"/>
  <c r="I64" i="3"/>
  <c r="H64" i="3"/>
  <c r="G64" i="3"/>
  <c r="F64" i="3"/>
  <c r="E64" i="3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J57" i="3" s="1"/>
  <c r="F57" i="3"/>
  <c r="E57" i="3"/>
  <c r="D57" i="3"/>
  <c r="C57" i="3"/>
  <c r="I57" i="3" s="1"/>
  <c r="B57" i="3"/>
  <c r="I56" i="3"/>
  <c r="H56" i="3"/>
  <c r="G56" i="3"/>
  <c r="F56" i="3"/>
  <c r="E56" i="3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B45" i="3"/>
  <c r="I44" i="3"/>
  <c r="H44" i="3"/>
  <c r="G44" i="3"/>
  <c r="F44" i="3"/>
  <c r="E44" i="3"/>
  <c r="K44" i="3" s="1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B41" i="3"/>
  <c r="I40" i="3"/>
  <c r="H40" i="3"/>
  <c r="G40" i="3"/>
  <c r="F40" i="3"/>
  <c r="E40" i="3"/>
  <c r="K40" i="3" s="1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J33" i="3" s="1"/>
  <c r="F33" i="3"/>
  <c r="E33" i="3"/>
  <c r="D33" i="3"/>
  <c r="C33" i="3"/>
  <c r="B33" i="3"/>
  <c r="I32" i="3"/>
  <c r="H32" i="3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J28" i="3"/>
  <c r="I28" i="3"/>
  <c r="H28" i="3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B21" i="3"/>
  <c r="J20" i="3"/>
  <c r="I20" i="3"/>
  <c r="H20" i="3"/>
  <c r="G20" i="3"/>
  <c r="F20" i="3"/>
  <c r="E20" i="3"/>
  <c r="K20" i="3" s="1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J7" i="3"/>
  <c r="H7" i="3"/>
  <c r="G7" i="3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B204" i="2"/>
  <c r="I203" i="2"/>
  <c r="H203" i="2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B202" i="2"/>
  <c r="I201" i="2"/>
  <c r="H201" i="2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J199" i="2"/>
  <c r="I199" i="2"/>
  <c r="H199" i="2"/>
  <c r="G199" i="2"/>
  <c r="F199" i="2"/>
  <c r="E199" i="2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J196" i="2"/>
  <c r="H196" i="2"/>
  <c r="K196" i="2" s="1"/>
  <c r="G196" i="2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B194" i="2"/>
  <c r="H193" i="2"/>
  <c r="G193" i="2"/>
  <c r="F193" i="2"/>
  <c r="I193" i="2" s="1"/>
  <c r="E193" i="2"/>
  <c r="K193" i="2" s="1"/>
  <c r="D193" i="2"/>
  <c r="J193" i="2" s="1"/>
  <c r="C193" i="2"/>
  <c r="B193" i="2"/>
  <c r="H192" i="2"/>
  <c r="K192" i="2" s="1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I187" i="2"/>
  <c r="H187" i="2"/>
  <c r="G187" i="2"/>
  <c r="F187" i="2"/>
  <c r="E187" i="2"/>
  <c r="D187" i="2"/>
  <c r="J187" i="2" s="1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F181" i="2"/>
  <c r="I181" i="2" s="1"/>
  <c r="E181" i="2"/>
  <c r="D181" i="2"/>
  <c r="J181" i="2" s="1"/>
  <c r="C181" i="2"/>
  <c r="B181" i="2"/>
  <c r="J180" i="2"/>
  <c r="H180" i="2"/>
  <c r="K180" i="2" s="1"/>
  <c r="G180" i="2"/>
  <c r="F180" i="2"/>
  <c r="E180" i="2"/>
  <c r="D180" i="2"/>
  <c r="C180" i="2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I177" i="2" s="1"/>
  <c r="E177" i="2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B174" i="2"/>
  <c r="H173" i="2"/>
  <c r="G173" i="2"/>
  <c r="F173" i="2"/>
  <c r="I173" i="2" s="1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B172" i="2"/>
  <c r="I171" i="2"/>
  <c r="H171" i="2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B170" i="2"/>
  <c r="I169" i="2"/>
  <c r="H169" i="2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B168" i="2"/>
  <c r="J167" i="2"/>
  <c r="I167" i="2"/>
  <c r="H167" i="2"/>
  <c r="G167" i="2"/>
  <c r="F167" i="2"/>
  <c r="E167" i="2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I165" i="2"/>
  <c r="H165" i="2"/>
  <c r="G165" i="2"/>
  <c r="F165" i="2"/>
  <c r="E165" i="2"/>
  <c r="D165" i="2"/>
  <c r="J165" i="2" s="1"/>
  <c r="C165" i="2"/>
  <c r="B165" i="2"/>
  <c r="J164" i="2"/>
  <c r="H164" i="2"/>
  <c r="K164" i="2" s="1"/>
  <c r="G164" i="2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F162" i="2"/>
  <c r="E162" i="2"/>
  <c r="D162" i="2"/>
  <c r="J162" i="2" s="1"/>
  <c r="C162" i="2"/>
  <c r="B162" i="2"/>
  <c r="H161" i="2"/>
  <c r="G161" i="2"/>
  <c r="F161" i="2"/>
  <c r="I161" i="2" s="1"/>
  <c r="E161" i="2"/>
  <c r="K161" i="2" s="1"/>
  <c r="D161" i="2"/>
  <c r="J161" i="2" s="1"/>
  <c r="C161" i="2"/>
  <c r="B161" i="2"/>
  <c r="H160" i="2"/>
  <c r="K160" i="2" s="1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I149" i="2" s="1"/>
  <c r="E149" i="2"/>
  <c r="D149" i="2"/>
  <c r="J149" i="2" s="1"/>
  <c r="C149" i="2"/>
  <c r="B149" i="2"/>
  <c r="J148" i="2"/>
  <c r="H148" i="2"/>
  <c r="K148" i="2" s="1"/>
  <c r="G148" i="2"/>
  <c r="F148" i="2"/>
  <c r="E148" i="2"/>
  <c r="D148" i="2"/>
  <c r="C148" i="2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I145" i="2" s="1"/>
  <c r="E145" i="2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B142" i="2"/>
  <c r="H141" i="2"/>
  <c r="G141" i="2"/>
  <c r="F141" i="2"/>
  <c r="I141" i="2" s="1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B140" i="2"/>
  <c r="I139" i="2"/>
  <c r="H139" i="2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B138" i="2"/>
  <c r="I137" i="2"/>
  <c r="H137" i="2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B136" i="2"/>
  <c r="J135" i="2"/>
  <c r="I135" i="2"/>
  <c r="H135" i="2"/>
  <c r="G135" i="2"/>
  <c r="F135" i="2"/>
  <c r="E135" i="2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I133" i="2"/>
  <c r="H133" i="2"/>
  <c r="G133" i="2"/>
  <c r="F133" i="2"/>
  <c r="E133" i="2"/>
  <c r="D133" i="2"/>
  <c r="J133" i="2" s="1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F130" i="2"/>
  <c r="E130" i="2"/>
  <c r="D130" i="2"/>
  <c r="J130" i="2" s="1"/>
  <c r="C130" i="2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K128" i="2" s="1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I117" i="2" s="1"/>
  <c r="E117" i="2"/>
  <c r="D117" i="2"/>
  <c r="J117" i="2" s="1"/>
  <c r="C117" i="2"/>
  <c r="B117" i="2"/>
  <c r="J116" i="2"/>
  <c r="H116" i="2"/>
  <c r="K116" i="2" s="1"/>
  <c r="G116" i="2"/>
  <c r="F116" i="2"/>
  <c r="E116" i="2"/>
  <c r="D116" i="2"/>
  <c r="C116" i="2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I113" i="2" s="1"/>
  <c r="E113" i="2"/>
  <c r="D113" i="2"/>
  <c r="C113" i="2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J111" i="2" s="1"/>
  <c r="F111" i="2"/>
  <c r="E111" i="2"/>
  <c r="K111" i="2" s="1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J107" i="2" s="1"/>
  <c r="F107" i="2"/>
  <c r="E107" i="2"/>
  <c r="K107" i="2" s="1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J103" i="2" s="1"/>
  <c r="F103" i="2"/>
  <c r="E103" i="2"/>
  <c r="K103" i="2" s="1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J99" i="2" s="1"/>
  <c r="F99" i="2"/>
  <c r="E99" i="2"/>
  <c r="K99" i="2" s="1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E95" i="2"/>
  <c r="K95" i="2" s="1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J91" i="2" s="1"/>
  <c r="F91" i="2"/>
  <c r="E91" i="2"/>
  <c r="K91" i="2" s="1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J87" i="2" s="1"/>
  <c r="F87" i="2"/>
  <c r="E87" i="2"/>
  <c r="K87" i="2" s="1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E83" i="2"/>
  <c r="K83" i="2" s="1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J79" i="2" s="1"/>
  <c r="F79" i="2"/>
  <c r="E79" i="2"/>
  <c r="K79" i="2" s="1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J75" i="2" s="1"/>
  <c r="F75" i="2"/>
  <c r="E75" i="2"/>
  <c r="K75" i="2" s="1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J71" i="2" s="1"/>
  <c r="F71" i="2"/>
  <c r="E71" i="2"/>
  <c r="K71" i="2" s="1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J67" i="2" s="1"/>
  <c r="F67" i="2"/>
  <c r="E67" i="2"/>
  <c r="K67" i="2" s="1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J63" i="2" s="1"/>
  <c r="F63" i="2"/>
  <c r="E63" i="2"/>
  <c r="K63" i="2" s="1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J59" i="2" s="1"/>
  <c r="F59" i="2"/>
  <c r="E59" i="2"/>
  <c r="K59" i="2" s="1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E55" i="2"/>
  <c r="K55" i="2" s="1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J51" i="2" s="1"/>
  <c r="F51" i="2"/>
  <c r="E51" i="2"/>
  <c r="K51" i="2" s="1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J47" i="2" s="1"/>
  <c r="F47" i="2"/>
  <c r="E47" i="2"/>
  <c r="K47" i="2" s="1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J43" i="2" s="1"/>
  <c r="F43" i="2"/>
  <c r="E43" i="2"/>
  <c r="K43" i="2" s="1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J39" i="2" s="1"/>
  <c r="F39" i="2"/>
  <c r="E39" i="2"/>
  <c r="K39" i="2" s="1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J35" i="2" s="1"/>
  <c r="F35" i="2"/>
  <c r="E35" i="2"/>
  <c r="K35" i="2" s="1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J31" i="2" s="1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J27" i="2" s="1"/>
  <c r="F27" i="2"/>
  <c r="E27" i="2"/>
  <c r="K27" i="2" s="1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J23" i="2" s="1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J19" i="2" s="1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E11" i="2"/>
  <c r="K11" i="2" s="1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C7" i="2"/>
  <c r="I7" i="2" s="1"/>
  <c r="B7" i="2"/>
  <c r="H6" i="2"/>
  <c r="F4" i="2"/>
  <c r="C4" i="2"/>
  <c r="I2" i="2"/>
  <c r="G2" i="2"/>
  <c r="J113" i="2" l="1"/>
  <c r="K123" i="2"/>
  <c r="I126" i="2"/>
  <c r="K133" i="2"/>
  <c r="I136" i="2"/>
  <c r="K155" i="2"/>
  <c r="I158" i="2"/>
  <c r="K165" i="2"/>
  <c r="I168" i="2"/>
  <c r="K187" i="2"/>
  <c r="I190" i="2"/>
  <c r="I200" i="2"/>
  <c r="C6" i="2"/>
  <c r="I6" i="2" s="1"/>
  <c r="K113" i="2"/>
  <c r="I116" i="2"/>
  <c r="K135" i="2"/>
  <c r="I138" i="2"/>
  <c r="K145" i="2"/>
  <c r="I148" i="2"/>
  <c r="K167" i="2"/>
  <c r="I170" i="2"/>
  <c r="K177" i="2"/>
  <c r="I180" i="2"/>
  <c r="K199" i="2"/>
  <c r="I202" i="2"/>
  <c r="K211" i="2"/>
  <c r="I216" i="2"/>
  <c r="K231" i="2"/>
  <c r="K12" i="3"/>
  <c r="K28" i="3"/>
  <c r="I33" i="3"/>
  <c r="K56" i="3"/>
  <c r="I65" i="3"/>
  <c r="K88" i="3"/>
  <c r="I97" i="3"/>
  <c r="K120" i="3"/>
  <c r="D6" i="2"/>
  <c r="J6" i="2" s="1"/>
  <c r="J7" i="2"/>
  <c r="E6" i="2"/>
  <c r="K6" i="2" s="1"/>
  <c r="K127" i="2"/>
  <c r="I130" i="2"/>
  <c r="K137" i="2"/>
  <c r="I140" i="2"/>
  <c r="K159" i="2"/>
  <c r="I162" i="2"/>
  <c r="K169" i="2"/>
  <c r="I172" i="2"/>
  <c r="K191" i="2"/>
  <c r="I194" i="2"/>
  <c r="K201" i="2"/>
  <c r="I204" i="2"/>
  <c r="K215" i="2"/>
  <c r="I220" i="2"/>
  <c r="K16" i="3"/>
  <c r="K32" i="3"/>
  <c r="I41" i="3"/>
  <c r="K64" i="3"/>
  <c r="I73" i="3"/>
  <c r="K96" i="3"/>
  <c r="I105" i="3"/>
  <c r="K117" i="2"/>
  <c r="I120" i="2"/>
  <c r="K139" i="2"/>
  <c r="I142" i="2"/>
  <c r="K149" i="2"/>
  <c r="I152" i="2"/>
  <c r="K171" i="2"/>
  <c r="I174" i="2"/>
  <c r="K181" i="2"/>
  <c r="I184" i="2"/>
  <c r="K203" i="2"/>
  <c r="I206" i="2"/>
  <c r="K217" i="2"/>
  <c r="I21" i="3"/>
  <c r="K36" i="3"/>
  <c r="I45" i="3"/>
  <c r="K68" i="3"/>
  <c r="I77" i="3"/>
  <c r="K100" i="3"/>
  <c r="I109" i="3"/>
  <c r="K140" i="3"/>
  <c r="I113" i="3"/>
  <c r="J128" i="3"/>
  <c r="J144" i="3"/>
  <c r="I145" i="3"/>
  <c r="K156" i="3"/>
  <c r="I161" i="3"/>
  <c r="K172" i="3"/>
  <c r="I177" i="3"/>
  <c r="K188" i="3"/>
  <c r="I193" i="3"/>
  <c r="K204" i="3"/>
  <c r="I209" i="3"/>
  <c r="K220" i="3"/>
  <c r="I229" i="3"/>
  <c r="K252" i="3"/>
  <c r="I261" i="3"/>
  <c r="I195" i="3"/>
  <c r="I211" i="3"/>
  <c r="I233" i="3"/>
  <c r="I265" i="3"/>
  <c r="J130" i="3"/>
  <c r="K146" i="3"/>
  <c r="I151" i="3"/>
  <c r="K162" i="3"/>
  <c r="I167" i="3"/>
  <c r="K178" i="3"/>
  <c r="I183" i="3"/>
  <c r="K194" i="3"/>
  <c r="I199" i="3"/>
  <c r="K210" i="3"/>
  <c r="I215" i="3"/>
  <c r="K232" i="3"/>
  <c r="I241" i="3"/>
  <c r="K264" i="3"/>
  <c r="J136" i="3"/>
  <c r="K148" i="3"/>
  <c r="I153" i="3"/>
  <c r="K164" i="3"/>
  <c r="I169" i="3"/>
  <c r="K180" i="3"/>
  <c r="I185" i="3"/>
  <c r="K196" i="3"/>
  <c r="I201" i="3"/>
  <c r="K212" i="3"/>
  <c r="I217" i="3"/>
  <c r="K236" i="3"/>
  <c r="I245" i="3"/>
  <c r="K268" i="3"/>
  <c r="J126" i="3"/>
  <c r="J142" i="3"/>
  <c r="K150" i="3"/>
  <c r="I155" i="3"/>
  <c r="K166" i="3"/>
  <c r="I171" i="3"/>
  <c r="K182" i="3"/>
  <c r="I187" i="3"/>
  <c r="K198" i="3"/>
  <c r="I203" i="3"/>
  <c r="K214" i="3"/>
  <c r="I219" i="3"/>
  <c r="K240" i="3"/>
  <c r="I249" i="3"/>
  <c r="I309" i="3"/>
  <c r="K320" i="3"/>
  <c r="I325" i="3"/>
  <c r="K336" i="3"/>
  <c r="I341" i="3"/>
  <c r="K352" i="3"/>
  <c r="I357" i="3"/>
  <c r="K368" i="3"/>
  <c r="I373" i="3"/>
  <c r="K384" i="3"/>
  <c r="I389" i="3"/>
  <c r="K400" i="3"/>
  <c r="I405" i="3"/>
  <c r="I421" i="3"/>
  <c r="K310" i="3"/>
  <c r="I315" i="3"/>
  <c r="K326" i="3"/>
  <c r="I331" i="3"/>
  <c r="K342" i="3"/>
  <c r="I347" i="3"/>
  <c r="K358" i="3"/>
  <c r="I363" i="3"/>
  <c r="K374" i="3"/>
  <c r="I379" i="3"/>
  <c r="K390" i="3"/>
  <c r="I395" i="3"/>
  <c r="K406" i="3"/>
  <c r="I411" i="3"/>
  <c r="K422" i="3"/>
  <c r="I427" i="3"/>
  <c r="K312" i="3"/>
  <c r="I317" i="3"/>
  <c r="K328" i="3"/>
  <c r="I333" i="3"/>
  <c r="K344" i="3"/>
  <c r="I349" i="3"/>
  <c r="K360" i="3"/>
  <c r="I365" i="3"/>
  <c r="K376" i="3"/>
  <c r="I381" i="3"/>
  <c r="K392" i="3"/>
  <c r="I397" i="3"/>
  <c r="K408" i="3"/>
  <c r="I413" i="3"/>
  <c r="K424" i="3"/>
  <c r="I429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<sst xmlns="http://schemas.openxmlformats.org/spreadsheetml/2006/main" count="213" uniqueCount="176">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</sst>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43344</v>
      </c>
      <c r="F7" s="3" t="s">
        <v>3</v>
      </c>
      <c r="G7" s="5">
        <v>43373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"&amp; TEXT(Cover!G7, "mm/dd/yyyy")</f>
        <v>09/01/2018 - 09/30/2018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09/01/2017 - 09/30/2017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2107234279.5699999</v>
      </c>
      <c r="D6" s="35">
        <f t="shared" si="0"/>
        <v>491653247.97999996</v>
      </c>
      <c r="E6" s="36">
        <f t="shared" si="0"/>
        <v>23849940.166666664</v>
      </c>
      <c r="F6" s="34">
        <f t="shared" si="0"/>
        <v>1996203102.1700001</v>
      </c>
      <c r="G6" s="35">
        <f t="shared" si="0"/>
        <v>472951431.54000002</v>
      </c>
      <c r="H6" s="36">
        <f t="shared" si="0"/>
        <v>20111437.666666668</v>
      </c>
      <c r="I6" s="17">
        <f t="shared" ref="I6:I69" si="1">IFERROR((C6-F6)/F6,"")</f>
        <v>5.5621182673898206E-2</v>
      </c>
      <c r="J6" s="17">
        <f t="shared" ref="J6:J69" si="2">IFERROR((D6-G6)/G6,"")</f>
        <v>3.9542784296273399E-2</v>
      </c>
      <c r="K6" s="17">
        <f t="shared" ref="K6:K69" si="3">IFERROR((E6-H6)/H6,"")</f>
        <v>0.18588937111126116</v>
      </c>
    </row>
    <row r="7" spans="2:11" x14ac:dyDescent="0.25">
      <c r="B7" s="18" t="str">
        <f>'County Data'!A2</f>
        <v>Addison</v>
      </c>
      <c r="C7" s="41">
        <f>IF('County Data'!C2&gt;9,'County Data'!B2,"*")</f>
        <v>67253108.409999996</v>
      </c>
      <c r="D7" s="41">
        <f>IF('County Data'!E2&gt;9,'County Data'!D2,"*")</f>
        <v>13810792.76</v>
      </c>
      <c r="E7" s="42">
        <f>IF('County Data'!G2&gt;9,'County Data'!F2,"*")</f>
        <v>529583.49999999965</v>
      </c>
      <c r="F7" s="41">
        <f>IF('County Data'!I2&gt;9,'County Data'!H2,"*")</f>
        <v>68828473.430000007</v>
      </c>
      <c r="G7" s="41">
        <f>IF('County Data'!K2&gt;9,'County Data'!J2,"*")</f>
        <v>14936233.09</v>
      </c>
      <c r="H7" s="42">
        <f>IF('County Data'!M2&gt;9,'County Data'!L2,"*")</f>
        <v>404340.66666666674</v>
      </c>
      <c r="I7" s="19">
        <f t="shared" si="1"/>
        <v>-2.288827488818548E-2</v>
      </c>
      <c r="J7" s="19">
        <f t="shared" si="2"/>
        <v>-7.5349676402244742E-2</v>
      </c>
      <c r="K7" s="19">
        <f t="shared" si="3"/>
        <v>0.30974582489023172</v>
      </c>
    </row>
    <row r="8" spans="2:11" x14ac:dyDescent="0.25">
      <c r="B8" s="18" t="str">
        <f>'County Data'!A3</f>
        <v>Bennington</v>
      </c>
      <c r="C8" s="41">
        <f>IF('County Data'!C3&gt;9,'County Data'!B3,"*")</f>
        <v>91818577.090000004</v>
      </c>
      <c r="D8" s="41">
        <f>IF('County Data'!E3&gt;9,'County Data'!D3,"*")</f>
        <v>23054145.93</v>
      </c>
      <c r="E8" s="42">
        <f>IF('County Data'!G3&gt;9,'County Data'!F3,"*")</f>
        <v>779672.83333333279</v>
      </c>
      <c r="F8" s="41">
        <f>IF('County Data'!I3&gt;9,'County Data'!H3,"*")</f>
        <v>81233274.519999996</v>
      </c>
      <c r="G8" s="41">
        <f>IF('County Data'!K3&gt;9,'County Data'!J3,"*")</f>
        <v>21803706.710000001</v>
      </c>
      <c r="H8" s="42">
        <f>IF('County Data'!M3&gt;9,'County Data'!L3,"*")</f>
        <v>760427.66666666663</v>
      </c>
      <c r="I8" s="19">
        <f t="shared" si="1"/>
        <v>0.13030747107693977</v>
      </c>
      <c r="J8" s="19">
        <f t="shared" si="2"/>
        <v>5.7349845906086251E-2</v>
      </c>
      <c r="K8" s="19">
        <f t="shared" si="3"/>
        <v>2.5308346224470393E-2</v>
      </c>
    </row>
    <row r="9" spans="2:11" x14ac:dyDescent="0.25">
      <c r="B9" s="9" t="str">
        <f>'County Data'!A4</f>
        <v>Caledonia</v>
      </c>
      <c r="C9" s="38">
        <f>IF('County Data'!C4&gt;9,'County Data'!B4,"*")</f>
        <v>40074965.25</v>
      </c>
      <c r="D9" s="38">
        <f>IF('County Data'!E4&gt;9,'County Data'!D4,"*")</f>
        <v>13029871.77</v>
      </c>
      <c r="E9" s="39">
        <f>IF('County Data'!G4&gt;9,'County Data'!F4,"*")</f>
        <v>320794.83333333314</v>
      </c>
      <c r="F9" s="38">
        <f>IF('County Data'!I4&gt;9,'County Data'!H4,"*")</f>
        <v>40414816.659999996</v>
      </c>
      <c r="G9" s="38">
        <f>IF('County Data'!K4&gt;9,'County Data'!J4,"*")</f>
        <v>12547441.6</v>
      </c>
      <c r="H9" s="39">
        <f>IF('County Data'!M4&gt;9,'County Data'!L4,"*")</f>
        <v>297428.50000000006</v>
      </c>
      <c r="I9" s="8">
        <f t="shared" si="1"/>
        <v>-8.409079592246663E-3</v>
      </c>
      <c r="J9" s="8">
        <f t="shared" si="2"/>
        <v>3.8448488973242156E-2</v>
      </c>
      <c r="K9" s="8">
        <f t="shared" si="3"/>
        <v>7.8561178008607374E-2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478629295.73000002</v>
      </c>
      <c r="D10" s="41">
        <f>IF('County Data'!E5&gt;9,'County Data'!D5,"*")</f>
        <v>134725217.13</v>
      </c>
      <c r="E10" s="42">
        <f>IF('County Data'!G5&gt;9,'County Data'!F5,"*")</f>
        <v>5172235</v>
      </c>
      <c r="F10" s="41">
        <f>IF('County Data'!I5&gt;9,'County Data'!H5,"*")</f>
        <v>522692692.33999997</v>
      </c>
      <c r="G10" s="41">
        <f>IF('County Data'!K5&gt;9,'County Data'!J5,"*")</f>
        <v>132759892.59</v>
      </c>
      <c r="H10" s="42">
        <f>IF('County Data'!M5&gt;9,'County Data'!L5,"*")</f>
        <v>5080051.833333333</v>
      </c>
      <c r="I10" s="19">
        <f t="shared" si="1"/>
        <v>-8.4300770329763283E-2</v>
      </c>
      <c r="J10" s="19">
        <f t="shared" si="2"/>
        <v>1.4803601461696479E-2</v>
      </c>
      <c r="K10" s="19">
        <f t="shared" si="3"/>
        <v>1.8146107498706359E-2</v>
      </c>
    </row>
    <row r="11" spans="2:11" x14ac:dyDescent="0.25">
      <c r="B11" s="9" t="str">
        <f>'County Data'!A6</f>
        <v>Essex</v>
      </c>
      <c r="C11" s="38">
        <f>IF('County Data'!C6&gt;9,'County Data'!B6,"*")</f>
        <v>1274498.8500000001</v>
      </c>
      <c r="D11" s="38">
        <f>IF('County Data'!E6&gt;9,'County Data'!D6,"*")</f>
        <v>623916.68000000005</v>
      </c>
      <c r="E11" s="39" t="str">
        <f>IF('County Data'!G6&gt;9,'County Data'!F6,"*")</f>
        <v>*</v>
      </c>
      <c r="F11" s="38">
        <f>IF('County Data'!I6&gt;9,'County Data'!H6,"*")</f>
        <v>1370127.08</v>
      </c>
      <c r="G11" s="38">
        <f>IF('County Data'!K6&gt;9,'County Data'!J6,"*")</f>
        <v>533379.09</v>
      </c>
      <c r="H11" s="39" t="str">
        <f>IF('County Data'!M6&gt;9,'County Data'!L6,"*")</f>
        <v>*</v>
      </c>
      <c r="I11" s="8">
        <f t="shared" si="1"/>
        <v>-6.9795153599912771E-2</v>
      </c>
      <c r="J11" s="8">
        <f t="shared" si="2"/>
        <v>0.16974341832560419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107618276.66</v>
      </c>
      <c r="D12" s="41">
        <f>IF('County Data'!E7&gt;9,'County Data'!D7,"*")</f>
        <v>17174764.739999998</v>
      </c>
      <c r="E12" s="42">
        <f>IF('County Data'!G7&gt;9,'County Data'!F7,"*")</f>
        <v>604244.3333333336</v>
      </c>
      <c r="F12" s="41">
        <f>IF('County Data'!I7&gt;9,'County Data'!H7,"*")</f>
        <v>101443117.76000001</v>
      </c>
      <c r="G12" s="41">
        <f>IF('County Data'!K7&gt;9,'County Data'!J7,"*")</f>
        <v>16726531.23</v>
      </c>
      <c r="H12" s="42">
        <f>IF('County Data'!M7&gt;9,'County Data'!L7,"*")</f>
        <v>584566.1666666664</v>
      </c>
      <c r="I12" s="19">
        <f t="shared" si="1"/>
        <v>6.0873118219902697E-2</v>
      </c>
      <c r="J12" s="19">
        <f t="shared" si="2"/>
        <v>2.6797756440741591E-2</v>
      </c>
      <c r="K12" s="19">
        <f t="shared" si="3"/>
        <v>3.3662855958422534E-2</v>
      </c>
    </row>
    <row r="13" spans="2:11" x14ac:dyDescent="0.25">
      <c r="B13" s="9" t="str">
        <f>'County Data'!A8</f>
        <v>Grand Isle</v>
      </c>
      <c r="C13" s="38">
        <f>IF('County Data'!C8&gt;9,'County Data'!B8,"*")</f>
        <v>4047420</v>
      </c>
      <c r="D13" s="38">
        <f>IF('County Data'!E8&gt;9,'County Data'!D8,"*")</f>
        <v>1364458.47</v>
      </c>
      <c r="E13" s="39" t="str">
        <f>IF('County Data'!G8&gt;9,'County Data'!F8,"*")</f>
        <v>*</v>
      </c>
      <c r="F13" s="38">
        <f>IF('County Data'!I8&gt;9,'County Data'!H8,"*")</f>
        <v>4474533.46</v>
      </c>
      <c r="G13" s="38">
        <f>IF('County Data'!K8&gt;9,'County Data'!J8,"*")</f>
        <v>1265216.69</v>
      </c>
      <c r="H13" s="39" t="str">
        <f>IF('County Data'!M8&gt;9,'County Data'!L8,"*")</f>
        <v>*</v>
      </c>
      <c r="I13" s="8">
        <f t="shared" si="1"/>
        <v>-9.5454300167419015E-2</v>
      </c>
      <c r="J13" s="8">
        <f t="shared" si="2"/>
        <v>7.843856375305959E-2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51479935.549999997</v>
      </c>
      <c r="D14" s="41">
        <f>IF('County Data'!E9&gt;9,'County Data'!D9,"*")</f>
        <v>16086176.890000001</v>
      </c>
      <c r="E14" s="42">
        <f>IF('County Data'!G9&gt;9,'County Data'!F9,"*")</f>
        <v>768476.50000000047</v>
      </c>
      <c r="F14" s="41">
        <f>IF('County Data'!I9&gt;9,'County Data'!H9,"*")</f>
        <v>51138201.93</v>
      </c>
      <c r="G14" s="41">
        <f>IF('County Data'!K9&gt;9,'County Data'!J9,"*")</f>
        <v>17549855.670000002</v>
      </c>
      <c r="H14" s="42">
        <f>IF('County Data'!M9&gt;9,'County Data'!L9,"*")</f>
        <v>789920.83333333337</v>
      </c>
      <c r="I14" s="19">
        <f t="shared" si="1"/>
        <v>6.682550561081046E-3</v>
      </c>
      <c r="J14" s="19">
        <f t="shared" si="2"/>
        <v>-8.3401186170552769E-2</v>
      </c>
      <c r="K14" s="19">
        <f t="shared" si="3"/>
        <v>-2.7147446210326442E-2</v>
      </c>
    </row>
    <row r="15" spans="2:11" x14ac:dyDescent="0.25">
      <c r="B15" s="21" t="str">
        <f>'County Data'!A10</f>
        <v>Orange</v>
      </c>
      <c r="C15" s="47">
        <f>IF('County Data'!C10&gt;9,'County Data'!B10,"*")</f>
        <v>25282340.73</v>
      </c>
      <c r="D15" s="47">
        <f>IF('County Data'!E10&gt;9,'County Data'!D10,"*")</f>
        <v>5685992.3499999996</v>
      </c>
      <c r="E15" s="46">
        <f>IF('County Data'!G10&gt;9,'County Data'!F10,"*")</f>
        <v>264852.16666666663</v>
      </c>
      <c r="F15" s="47">
        <f>IF('County Data'!I10&gt;9,'County Data'!H10,"*")</f>
        <v>23500893.899999999</v>
      </c>
      <c r="G15" s="47">
        <f>IF('County Data'!K10&gt;9,'County Data'!J10,"*")</f>
        <v>5783267.6900000004</v>
      </c>
      <c r="H15" s="46">
        <f>IF('County Data'!M10&gt;9,'County Data'!L10,"*")</f>
        <v>230071.00000000003</v>
      </c>
      <c r="I15" s="20">
        <f t="shared" si="1"/>
        <v>7.580336465414203E-2</v>
      </c>
      <c r="J15" s="20">
        <f t="shared" si="2"/>
        <v>-1.6820134431647028E-2</v>
      </c>
      <c r="K15" s="20">
        <f t="shared" si="3"/>
        <v>0.15117579645703541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61158559.100000001</v>
      </c>
      <c r="D16" s="41">
        <f>IF('County Data'!E11&gt;9,'County Data'!D11,"*")</f>
        <v>14972511.57</v>
      </c>
      <c r="E16" s="42">
        <f>IF('County Data'!G11&gt;9,'County Data'!F11,"*")</f>
        <v>522572.66666666692</v>
      </c>
      <c r="F16" s="41">
        <f>IF('County Data'!I11&gt;9,'County Data'!H11,"*")</f>
        <v>54480397.57</v>
      </c>
      <c r="G16" s="41">
        <f>IF('County Data'!K11&gt;9,'County Data'!J11,"*")</f>
        <v>14461767.52</v>
      </c>
      <c r="H16" s="42">
        <f>IF('County Data'!M11&gt;9,'County Data'!L11,"*")</f>
        <v>226099.49999999991</v>
      </c>
      <c r="I16" s="19">
        <f t="shared" si="1"/>
        <v>0.12257916292588467</v>
      </c>
      <c r="J16" s="19">
        <f t="shared" si="2"/>
        <v>3.5316848323945452E-2</v>
      </c>
      <c r="K16" s="19">
        <f t="shared" si="3"/>
        <v>1.311250872587808</v>
      </c>
    </row>
    <row r="17" spans="2:11" x14ac:dyDescent="0.25">
      <c r="B17" s="9" t="str">
        <f>'County Data'!A12</f>
        <v>Other</v>
      </c>
      <c r="C17" s="38">
        <f>IF('County Data'!C12&gt;9,'County Data'!B12,"*")</f>
        <v>745096873.15999997</v>
      </c>
      <c r="D17" s="38">
        <f>IF('County Data'!E12&gt;9,'County Data'!D12,"*")</f>
        <v>144186027.22999999</v>
      </c>
      <c r="E17" s="39">
        <f>IF('County Data'!G12&gt;9,'County Data'!F12,"*")</f>
        <v>5788632.6666666614</v>
      </c>
      <c r="F17" s="38">
        <f>IF('County Data'!I12&gt;9,'County Data'!H12,"*")</f>
        <v>579482784.86000001</v>
      </c>
      <c r="G17" s="38">
        <f>IF('County Data'!K12&gt;9,'County Data'!J12,"*")</f>
        <v>125779673.98</v>
      </c>
      <c r="H17" s="39">
        <f>IF('County Data'!M12&gt;9,'County Data'!L12,"*")</f>
        <v>5757178.0000000037</v>
      </c>
      <c r="I17" s="8">
        <f t="shared" si="1"/>
        <v>0.28579639055198414</v>
      </c>
      <c r="J17" s="8">
        <f t="shared" si="2"/>
        <v>0.14633805818996434</v>
      </c>
      <c r="K17" s="8">
        <f t="shared" si="3"/>
        <v>5.4635563928469195E-3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101501064.48999999</v>
      </c>
      <c r="D18" s="41">
        <f>IF('County Data'!E13&gt;9,'County Data'!D13,"*")</f>
        <v>35224765.439999998</v>
      </c>
      <c r="E18" s="42">
        <f>IF('County Data'!G13&gt;9,'County Data'!F13,"*")</f>
        <v>5772301.5000000047</v>
      </c>
      <c r="F18" s="41">
        <f>IF('County Data'!I13&gt;9,'County Data'!H13,"*")</f>
        <v>119625178.19</v>
      </c>
      <c r="G18" s="41">
        <f>IF('County Data'!K13&gt;9,'County Data'!J13,"*")</f>
        <v>35693760.950000003</v>
      </c>
      <c r="H18" s="42">
        <f>IF('County Data'!M13&gt;9,'County Data'!L13,"*")</f>
        <v>2432787.333333333</v>
      </c>
      <c r="I18" s="19">
        <f t="shared" si="1"/>
        <v>-0.15150751684744473</v>
      </c>
      <c r="J18" s="19">
        <f t="shared" si="2"/>
        <v>-1.3139425421069431E-2</v>
      </c>
      <c r="K18" s="19">
        <f t="shared" si="3"/>
        <v>1.3727110959966107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190855993.34999999</v>
      </c>
      <c r="D19" s="38">
        <f>IF('County Data'!E14&gt;9,'County Data'!D14,"*")</f>
        <v>34795192.969999999</v>
      </c>
      <c r="E19" s="39">
        <f>IF('County Data'!G14&gt;9,'County Data'!F14,"*")</f>
        <v>1203253.3333333328</v>
      </c>
      <c r="F19" s="38">
        <f>IF('County Data'!I14&gt;9,'County Data'!H14,"*")</f>
        <v>202766308.47</v>
      </c>
      <c r="G19" s="38">
        <f>IF('County Data'!K14&gt;9,'County Data'!J14,"*")</f>
        <v>34534295.229999997</v>
      </c>
      <c r="H19" s="39">
        <f>IF('County Data'!M14&gt;9,'County Data'!L14,"*")</f>
        <v>1547740.4999999993</v>
      </c>
      <c r="I19" s="8">
        <f t="shared" si="1"/>
        <v>-5.8739122933542873E-2</v>
      </c>
      <c r="J19" s="8">
        <f t="shared" si="2"/>
        <v>7.5547434300428347E-3</v>
      </c>
      <c r="K19" s="8">
        <f t="shared" si="3"/>
        <v>-0.2225742407507374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62969244.43</v>
      </c>
      <c r="D20" s="41">
        <f>IF('County Data'!E15&gt;9,'County Data'!D15,"*")</f>
        <v>14975248.1</v>
      </c>
      <c r="E20" s="42">
        <f>IF('County Data'!G15&gt;9,'County Data'!F15,"*")</f>
        <v>1312726.333333334</v>
      </c>
      <c r="F20" s="41">
        <f>IF('County Data'!I15&gt;9,'County Data'!H15,"*")</f>
        <v>66295281.619999997</v>
      </c>
      <c r="G20" s="41">
        <f>IF('County Data'!K15&gt;9,'County Data'!J15,"*")</f>
        <v>16952351.559999999</v>
      </c>
      <c r="H20" s="42">
        <f>IF('County Data'!M15&gt;9,'County Data'!L15,"*")</f>
        <v>818537.00000000012</v>
      </c>
      <c r="I20" s="19">
        <f t="shared" si="1"/>
        <v>-5.0170043911490027E-2</v>
      </c>
      <c r="J20" s="19">
        <f t="shared" si="2"/>
        <v>-0.11662709170479232</v>
      </c>
      <c r="K20" s="19">
        <f t="shared" si="3"/>
        <v>0.60374709186430642</v>
      </c>
    </row>
    <row r="21" spans="2:11" x14ac:dyDescent="0.25">
      <c r="B21" s="9" t="str">
        <f>'County Data'!A16</f>
        <v>Windsor</v>
      </c>
      <c r="C21" s="38">
        <f>IF('County Data'!C16&gt;9,'County Data'!B16,"*")</f>
        <v>78174126.769999996</v>
      </c>
      <c r="D21" s="38">
        <f>IF('County Data'!E16&gt;9,'County Data'!D16,"*")</f>
        <v>21944165.949999999</v>
      </c>
      <c r="E21" s="39">
        <f>IF('County Data'!G16&gt;9,'County Data'!F16,"*")</f>
        <v>810594.49999999988</v>
      </c>
      <c r="F21" s="38">
        <f>IF('County Data'!I16&gt;9,'County Data'!H16,"*")</f>
        <v>78457020.379999995</v>
      </c>
      <c r="G21" s="38">
        <f>IF('County Data'!K16&gt;9,'County Data'!J16,"*")</f>
        <v>21624057.940000001</v>
      </c>
      <c r="H21" s="39">
        <f>IF('County Data'!M16&gt;9,'County Data'!L16,"*")</f>
        <v>1182288.6666666663</v>
      </c>
      <c r="I21" s="8">
        <f t="shared" si="1"/>
        <v>-3.6057144233852872E-3</v>
      </c>
      <c r="J21" s="8">
        <f t="shared" si="2"/>
        <v>1.4803327427636272E-2</v>
      </c>
      <c r="K21" s="8">
        <f t="shared" si="3"/>
        <v>-0.31438529112743463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"&amp; TEXT(Cover!G7, "mm/dd/yyyy")</f>
        <v>09/01/2018 - 09/30/2018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09/01/2017 - 09/30/2017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ALBURGH</v>
      </c>
      <c r="C6" s="34">
        <f>IF('Town Data'!C2&gt;9,'Town Data'!B2,"*")</f>
        <v>1319105</v>
      </c>
      <c r="D6" s="35">
        <f>IF('Town Data'!E2&gt;9,'Town Data'!D2,"*")</f>
        <v>413803.73</v>
      </c>
      <c r="E6" s="36" t="str">
        <f>IF('Town Data'!G2&gt;9,'Town Data'!F2,"*")</f>
        <v>*</v>
      </c>
      <c r="F6" s="35">
        <f>IF('Town Data'!I2&gt;9,'Town Data'!H2,"*")</f>
        <v>1212993.79</v>
      </c>
      <c r="G6" s="35">
        <f>IF('Town Data'!K2&gt;9,'Town Data'!J2,"*")</f>
        <v>394269.2</v>
      </c>
      <c r="H6" s="36" t="str">
        <f>IF('Town Data'!M2&gt;9,'Town Data'!L2,"*")</f>
        <v>*</v>
      </c>
      <c r="I6" s="17">
        <f t="shared" ref="I6:I69" si="0">IFERROR((C6-F6)/F6,"")</f>
        <v>8.7478774314252633E-2</v>
      </c>
      <c r="J6" s="17">
        <f t="shared" ref="J6:J69" si="1">IFERROR((D6-G6)/G6,"")</f>
        <v>4.954617302086993E-2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37">
        <f>IF('Town Data'!C3&gt;9,'Town Data'!B3,"*")</f>
        <v>10923963.880000001</v>
      </c>
      <c r="D7" s="38">
        <f>IF('Town Data'!E3&gt;9,'Town Data'!D3,"*")</f>
        <v>465454.42</v>
      </c>
      <c r="E7" s="39" t="str">
        <f>IF('Town Data'!G3&gt;9,'Town Data'!F3,"*")</f>
        <v>*</v>
      </c>
      <c r="F7" s="38">
        <f>IF('Town Data'!I3&gt;9,'Town Data'!H3,"*")</f>
        <v>9637368.9100000001</v>
      </c>
      <c r="G7" s="38">
        <f>IF('Town Data'!K3&gt;9,'Town Data'!J3,"*")</f>
        <v>460420.81</v>
      </c>
      <c r="H7" s="39" t="str">
        <f>IF('Town Data'!M3&gt;9,'Town Data'!L3,"*")</f>
        <v>*</v>
      </c>
      <c r="I7" s="8">
        <f t="shared" si="0"/>
        <v>0.13350064545780688</v>
      </c>
      <c r="J7" s="8">
        <f t="shared" si="1"/>
        <v>1.0932629218040744E-2</v>
      </c>
      <c r="K7" s="8" t="str">
        <f t="shared" si="2"/>
        <v/>
      </c>
    </row>
    <row r="8" spans="2:11" x14ac:dyDescent="0.25">
      <c r="B8" s="24" t="str">
        <f>'Town Data'!A4</f>
        <v>BARRE</v>
      </c>
      <c r="C8" s="40">
        <f>IF('Town Data'!C4&gt;9,'Town Data'!B4,"*")</f>
        <v>45006004.829999998</v>
      </c>
      <c r="D8" s="41">
        <f>IF('Town Data'!E4&gt;9,'Town Data'!D4,"*")</f>
        <v>10823492.199999999</v>
      </c>
      <c r="E8" s="42">
        <f>IF('Town Data'!G4&gt;9,'Town Data'!F4,"*")</f>
        <v>484103.49999999959</v>
      </c>
      <c r="F8" s="41">
        <f>IF('Town Data'!I4&gt;9,'Town Data'!H4,"*")</f>
        <v>45464744.219999999</v>
      </c>
      <c r="G8" s="41">
        <f>IF('Town Data'!K4&gt;9,'Town Data'!J4,"*")</f>
        <v>10955034.630000001</v>
      </c>
      <c r="H8" s="42">
        <f>IF('Town Data'!M4&gt;9,'Town Data'!L4,"*")</f>
        <v>351937.83333333291</v>
      </c>
      <c r="I8" s="19">
        <f t="shared" si="0"/>
        <v>-1.0090002657448154E-2</v>
      </c>
      <c r="J8" s="19">
        <f t="shared" si="1"/>
        <v>-1.2007486461044766E-2</v>
      </c>
      <c r="K8" s="19">
        <f t="shared" si="2"/>
        <v>0.37553696746631915</v>
      </c>
    </row>
    <row r="9" spans="2:11" x14ac:dyDescent="0.25">
      <c r="B9" t="str">
        <f>'Town Data'!A5</f>
        <v>BARRE TOWN</v>
      </c>
      <c r="C9" s="37">
        <f>IF('Town Data'!C5&gt;9,'Town Data'!B5,"*")</f>
        <v>8976858.5399999991</v>
      </c>
      <c r="D9" s="38">
        <f>IF('Town Data'!E5&gt;9,'Town Data'!D5,"*")</f>
        <v>969017.39</v>
      </c>
      <c r="E9" s="39" t="str">
        <f>IF('Town Data'!G5&gt;9,'Town Data'!F5,"*")</f>
        <v>*</v>
      </c>
      <c r="F9" s="38">
        <f>IF('Town Data'!I5&gt;9,'Town Data'!H5,"*")</f>
        <v>8546987.6899999995</v>
      </c>
      <c r="G9" s="38">
        <f>IF('Town Data'!K5&gt;9,'Town Data'!J5,"*")</f>
        <v>1003535.06</v>
      </c>
      <c r="H9" s="39" t="str">
        <f>IF('Town Data'!M5&gt;9,'Town Data'!L5,"*")</f>
        <v>*</v>
      </c>
      <c r="I9" s="8">
        <f t="shared" si="0"/>
        <v>5.0295012183409343E-2</v>
      </c>
      <c r="J9" s="8">
        <f t="shared" si="1"/>
        <v>-3.4396077801208104E-2</v>
      </c>
      <c r="K9" s="8" t="str">
        <f t="shared" si="2"/>
        <v/>
      </c>
    </row>
    <row r="10" spans="2:11" x14ac:dyDescent="0.25">
      <c r="B10" s="24" t="str">
        <f>'Town Data'!A6</f>
        <v>BARTON</v>
      </c>
      <c r="C10" s="40">
        <f>IF('Town Data'!C6&gt;9,'Town Data'!B6,"*")</f>
        <v>17442346.899999999</v>
      </c>
      <c r="D10" s="41">
        <f>IF('Town Data'!E6&gt;9,'Town Data'!D6,"*")</f>
        <v>1327055.51</v>
      </c>
      <c r="E10" s="42">
        <f>IF('Town Data'!G6&gt;9,'Town Data'!F6,"*")</f>
        <v>38332.833333333307</v>
      </c>
      <c r="F10" s="41">
        <f>IF('Town Data'!I6&gt;9,'Town Data'!H6,"*")</f>
        <v>15525064.369999999</v>
      </c>
      <c r="G10" s="41">
        <f>IF('Town Data'!K6&gt;9,'Town Data'!J6,"*")</f>
        <v>1345884.13</v>
      </c>
      <c r="H10" s="42" t="str">
        <f>IF('Town Data'!M6&gt;9,'Town Data'!L6,"*")</f>
        <v>*</v>
      </c>
      <c r="I10" s="19">
        <f t="shared" si="0"/>
        <v>0.12349594721841398</v>
      </c>
      <c r="J10" s="19">
        <f t="shared" si="1"/>
        <v>-1.3989777857028362E-2</v>
      </c>
      <c r="K10" s="19" t="str">
        <f t="shared" si="2"/>
        <v/>
      </c>
    </row>
    <row r="11" spans="2:11" x14ac:dyDescent="0.25">
      <c r="B11" t="str">
        <f>'Town Data'!A7</f>
        <v>BENNINGTON</v>
      </c>
      <c r="C11" s="37">
        <f>IF('Town Data'!C7&gt;9,'Town Data'!B7,"*")</f>
        <v>39222588.149999999</v>
      </c>
      <c r="D11" s="38">
        <f>IF('Town Data'!E7&gt;9,'Town Data'!D7,"*")</f>
        <v>11062090.779999999</v>
      </c>
      <c r="E11" s="39">
        <f>IF('Town Data'!G7&gt;9,'Town Data'!F7,"*")</f>
        <v>320965.99999999965</v>
      </c>
      <c r="F11" s="38">
        <f>IF('Town Data'!I7&gt;9,'Town Data'!H7,"*")</f>
        <v>33026888.010000002</v>
      </c>
      <c r="G11" s="38">
        <f>IF('Town Data'!K7&gt;9,'Town Data'!J7,"*")</f>
        <v>11430807.07</v>
      </c>
      <c r="H11" s="39">
        <f>IF('Town Data'!M7&gt;9,'Town Data'!L7,"*")</f>
        <v>195481.16666666672</v>
      </c>
      <c r="I11" s="8">
        <f t="shared" si="0"/>
        <v>0.18759563838179485</v>
      </c>
      <c r="J11" s="8">
        <f t="shared" si="1"/>
        <v>-3.2256365429147338E-2</v>
      </c>
      <c r="K11" s="8">
        <f t="shared" si="2"/>
        <v>0.6419279947684623</v>
      </c>
    </row>
    <row r="12" spans="2:11" x14ac:dyDescent="0.25">
      <c r="B12" s="24" t="str">
        <f>'Town Data'!A8</f>
        <v>BERLIN</v>
      </c>
      <c r="C12" s="40">
        <f>IF('Town Data'!C8&gt;9,'Town Data'!B8,"*")</f>
        <v>17781020.23</v>
      </c>
      <c r="D12" s="41">
        <f>IF('Town Data'!E8&gt;9,'Town Data'!D8,"*")</f>
        <v>5488612.5199999996</v>
      </c>
      <c r="E12" s="42">
        <f>IF('Town Data'!G8&gt;9,'Town Data'!F8,"*")</f>
        <v>45258.666666666679</v>
      </c>
      <c r="F12" s="41">
        <f>IF('Town Data'!I8&gt;9,'Town Data'!H8,"*")</f>
        <v>16247215.92</v>
      </c>
      <c r="G12" s="41">
        <f>IF('Town Data'!K8&gt;9,'Town Data'!J8,"*")</f>
        <v>5455140.3499999996</v>
      </c>
      <c r="H12" s="42">
        <f>IF('Town Data'!M8&gt;9,'Town Data'!L8,"*")</f>
        <v>72456.500000000044</v>
      </c>
      <c r="I12" s="19">
        <f t="shared" si="0"/>
        <v>9.4404131609521963E-2</v>
      </c>
      <c r="J12" s="19">
        <f t="shared" si="1"/>
        <v>6.1358952936930262E-3</v>
      </c>
      <c r="K12" s="19">
        <f t="shared" si="2"/>
        <v>-0.37536774938526357</v>
      </c>
    </row>
    <row r="13" spans="2:11" x14ac:dyDescent="0.25">
      <c r="B13" t="str">
        <f>'Town Data'!A9</f>
        <v>BETHEL</v>
      </c>
      <c r="C13" s="37">
        <f>IF('Town Data'!C9&gt;9,'Town Data'!B9,"*")</f>
        <v>3557497.56</v>
      </c>
      <c r="D13" s="38">
        <f>IF('Town Data'!E9&gt;9,'Town Data'!D9,"*")</f>
        <v>518581.71</v>
      </c>
      <c r="E13" s="39" t="str">
        <f>IF('Town Data'!G9&gt;9,'Town Data'!F9,"*")</f>
        <v>*</v>
      </c>
      <c r="F13" s="38">
        <f>IF('Town Data'!I9&gt;9,'Town Data'!H9,"*")</f>
        <v>1520121.07</v>
      </c>
      <c r="G13" s="38">
        <f>IF('Town Data'!K9&gt;9,'Town Data'!J9,"*")</f>
        <v>495930.86</v>
      </c>
      <c r="H13" s="39" t="str">
        <f>IF('Town Data'!M9&gt;9,'Town Data'!L9,"*")</f>
        <v>*</v>
      </c>
      <c r="I13" s="8">
        <f t="shared" si="0"/>
        <v>1.3402725152674846</v>
      </c>
      <c r="J13" s="8">
        <f t="shared" si="1"/>
        <v>4.5673402941692386E-2</v>
      </c>
      <c r="K13" s="8" t="str">
        <f t="shared" si="2"/>
        <v/>
      </c>
    </row>
    <row r="14" spans="2:11" x14ac:dyDescent="0.25">
      <c r="B14" s="24" t="str">
        <f>'Town Data'!A10</f>
        <v>BRADFORD</v>
      </c>
      <c r="C14" s="40">
        <f>IF('Town Data'!C10&gt;9,'Town Data'!B10,"*")</f>
        <v>7894355.0800000001</v>
      </c>
      <c r="D14" s="41">
        <f>IF('Town Data'!E10&gt;9,'Town Data'!D10,"*")</f>
        <v>1838407.88</v>
      </c>
      <c r="E14" s="42">
        <f>IF('Town Data'!G10&gt;9,'Town Data'!F10,"*")</f>
        <v>123262.5</v>
      </c>
      <c r="F14" s="41">
        <f>IF('Town Data'!I10&gt;9,'Town Data'!H10,"*")</f>
        <v>7387123.9000000004</v>
      </c>
      <c r="G14" s="41">
        <f>IF('Town Data'!K10&gt;9,'Town Data'!J10,"*")</f>
        <v>1880505.88</v>
      </c>
      <c r="H14" s="42">
        <f>IF('Town Data'!M10&gt;9,'Town Data'!L10,"*")</f>
        <v>75341.500000000058</v>
      </c>
      <c r="I14" s="19">
        <f t="shared" si="0"/>
        <v>6.8664230743442606E-2</v>
      </c>
      <c r="J14" s="19">
        <f t="shared" si="1"/>
        <v>-2.238652930986847E-2</v>
      </c>
      <c r="K14" s="19">
        <f t="shared" si="2"/>
        <v>0.63605051664753032</v>
      </c>
    </row>
    <row r="15" spans="2:11" x14ac:dyDescent="0.25">
      <c r="B15" t="str">
        <f>'Town Data'!A11</f>
        <v>BRANDON</v>
      </c>
      <c r="C15" s="37">
        <f>IF('Town Data'!C11&gt;9,'Town Data'!B11,"*")</f>
        <v>6624193.7300000004</v>
      </c>
      <c r="D15" s="38">
        <f>IF('Town Data'!E11&gt;9,'Town Data'!D11,"*")</f>
        <v>1318266.3500000001</v>
      </c>
      <c r="E15" s="39" t="str">
        <f>IF('Town Data'!G11&gt;9,'Town Data'!F11,"*")</f>
        <v>*</v>
      </c>
      <c r="F15" s="38">
        <f>IF('Town Data'!I11&gt;9,'Town Data'!H11,"*")</f>
        <v>7623447.04</v>
      </c>
      <c r="G15" s="38">
        <f>IF('Town Data'!K11&gt;9,'Town Data'!J11,"*")</f>
        <v>1185736.2</v>
      </c>
      <c r="H15" s="39" t="str">
        <f>IF('Town Data'!M11&gt;9,'Town Data'!L11,"*")</f>
        <v>*</v>
      </c>
      <c r="I15" s="8">
        <f t="shared" si="0"/>
        <v>-0.13107631033008391</v>
      </c>
      <c r="J15" s="8">
        <f t="shared" si="1"/>
        <v>0.11177034993112309</v>
      </c>
      <c r="K15" s="8" t="str">
        <f t="shared" si="2"/>
        <v/>
      </c>
    </row>
    <row r="16" spans="2:11" x14ac:dyDescent="0.25">
      <c r="B16" s="25" t="str">
        <f>'Town Data'!A12</f>
        <v>BRATTLEBORO</v>
      </c>
      <c r="C16" s="43">
        <f>IF('Town Data'!C12&gt;9,'Town Data'!B12,"*")</f>
        <v>38958827.770000003</v>
      </c>
      <c r="D16" s="44">
        <f>IF('Town Data'!E12&gt;9,'Town Data'!D12,"*")</f>
        <v>7377446.9800000004</v>
      </c>
      <c r="E16" s="45">
        <f>IF('Town Data'!G12&gt;9,'Town Data'!F12,"*")</f>
        <v>836187.66666666779</v>
      </c>
      <c r="F16" s="44">
        <f>IF('Town Data'!I12&gt;9,'Town Data'!H12,"*")</f>
        <v>40599191.710000001</v>
      </c>
      <c r="G16" s="44">
        <f>IF('Town Data'!K12&gt;9,'Town Data'!J12,"*")</f>
        <v>7515785.7400000002</v>
      </c>
      <c r="H16" s="45">
        <f>IF('Town Data'!M12&gt;9,'Town Data'!L12,"*")</f>
        <v>383961.5</v>
      </c>
      <c r="I16" s="23">
        <f t="shared" si="0"/>
        <v>-4.0403857094424837E-2</v>
      </c>
      <c r="J16" s="23">
        <f t="shared" si="1"/>
        <v>-1.8406426790979778E-2</v>
      </c>
      <c r="K16" s="23">
        <f t="shared" si="2"/>
        <v>1.1777903947835078</v>
      </c>
    </row>
    <row r="17" spans="2:11" x14ac:dyDescent="0.25">
      <c r="B17" s="24" t="str">
        <f>'Town Data'!A13</f>
        <v>BRIDGEWATER</v>
      </c>
      <c r="C17" s="40" t="str">
        <f>IF('Town Data'!C13&gt;9,'Town Data'!B13,"*")</f>
        <v>*</v>
      </c>
      <c r="D17" s="41" t="str">
        <f>IF('Town Data'!E13&gt;9,'Town Data'!D13,"*")</f>
        <v>*</v>
      </c>
      <c r="E17" s="42" t="str">
        <f>IF('Town Data'!G13&gt;9,'Town Data'!F13,"*")</f>
        <v>*</v>
      </c>
      <c r="F17" s="41">
        <f>IF('Town Data'!I13&gt;9,'Town Data'!H13,"*")</f>
        <v>480973.32</v>
      </c>
      <c r="G17" s="41">
        <f>IF('Town Data'!K13&gt;9,'Town Data'!J13,"*")</f>
        <v>181558.46</v>
      </c>
      <c r="H17" s="42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BRIGHTON</v>
      </c>
      <c r="C18" s="37">
        <f>IF('Town Data'!C14&gt;9,'Town Data'!B14,"*")</f>
        <v>665833.57999999996</v>
      </c>
      <c r="D18" s="38">
        <f>IF('Town Data'!E14&gt;9,'Town Data'!D14,"*")</f>
        <v>316626.44</v>
      </c>
      <c r="E18" s="39" t="str">
        <f>IF('Town Data'!G14&gt;9,'Town Data'!F14,"*")</f>
        <v>*</v>
      </c>
      <c r="F18" s="38">
        <f>IF('Town Data'!I14&gt;9,'Town Data'!H14,"*")</f>
        <v>560568.68999999994</v>
      </c>
      <c r="G18" s="38">
        <f>IF('Town Data'!K14&gt;9,'Town Data'!J14,"*")</f>
        <v>284759.88</v>
      </c>
      <c r="H18" s="39" t="str">
        <f>IF('Town Data'!M14&gt;9,'Town Data'!L14,"*")</f>
        <v>*</v>
      </c>
      <c r="I18" s="8">
        <f t="shared" si="0"/>
        <v>0.18778232155634669</v>
      </c>
      <c r="J18" s="8">
        <f t="shared" si="1"/>
        <v>0.11190677563145482</v>
      </c>
      <c r="K18" s="8" t="str">
        <f t="shared" si="2"/>
        <v/>
      </c>
    </row>
    <row r="19" spans="2:11" x14ac:dyDescent="0.25">
      <c r="B19" s="24" t="str">
        <f>'Town Data'!A15</f>
        <v>BRISTOL</v>
      </c>
      <c r="C19" s="40">
        <f>IF('Town Data'!C15&gt;9,'Town Data'!B15,"*")</f>
        <v>4484775.04</v>
      </c>
      <c r="D19" s="41">
        <f>IF('Town Data'!E15&gt;9,'Town Data'!D15,"*")</f>
        <v>1388222.14</v>
      </c>
      <c r="E19" s="42" t="str">
        <f>IF('Town Data'!G15&gt;9,'Town Data'!F15,"*")</f>
        <v>*</v>
      </c>
      <c r="F19" s="41">
        <f>IF('Town Data'!I15&gt;9,'Town Data'!H15,"*")</f>
        <v>4064534.08</v>
      </c>
      <c r="G19" s="41">
        <f>IF('Town Data'!K15&gt;9,'Town Data'!J15,"*")</f>
        <v>1281224.42</v>
      </c>
      <c r="H19" s="42" t="str">
        <f>IF('Town Data'!M15&gt;9,'Town Data'!L15,"*")</f>
        <v>*</v>
      </c>
      <c r="I19" s="19">
        <f t="shared" si="0"/>
        <v>0.10339216051055966</v>
      </c>
      <c r="J19" s="19">
        <f t="shared" si="1"/>
        <v>8.351208291830714E-2</v>
      </c>
      <c r="K19" s="19" t="str">
        <f t="shared" si="2"/>
        <v/>
      </c>
    </row>
    <row r="20" spans="2:11" x14ac:dyDescent="0.25">
      <c r="B20" t="str">
        <f>'Town Data'!A16</f>
        <v>BURKE</v>
      </c>
      <c r="C20" s="37">
        <f>IF('Town Data'!C16&gt;9,'Town Data'!B16,"*")</f>
        <v>914916.61</v>
      </c>
      <c r="D20" s="38">
        <f>IF('Town Data'!E16&gt;9,'Town Data'!D16,"*")</f>
        <v>473743.66</v>
      </c>
      <c r="E20" s="39" t="str">
        <f>IF('Town Data'!G16&gt;9,'Town Data'!F16,"*")</f>
        <v>*</v>
      </c>
      <c r="F20" s="38">
        <f>IF('Town Data'!I16&gt;9,'Town Data'!H16,"*")</f>
        <v>830725.3</v>
      </c>
      <c r="G20" s="38">
        <f>IF('Town Data'!K16&gt;9,'Town Data'!J16,"*")</f>
        <v>441926.15</v>
      </c>
      <c r="H20" s="39" t="str">
        <f>IF('Town Data'!M16&gt;9,'Town Data'!L16,"*")</f>
        <v>*</v>
      </c>
      <c r="I20" s="8">
        <f t="shared" si="0"/>
        <v>0.10134675084531546</v>
      </c>
      <c r="J20" s="8">
        <f t="shared" si="1"/>
        <v>7.1997346162927786E-2</v>
      </c>
      <c r="K20" s="8" t="str">
        <f t="shared" si="2"/>
        <v/>
      </c>
    </row>
    <row r="21" spans="2:11" x14ac:dyDescent="0.25">
      <c r="B21" s="24" t="str">
        <f>'Town Data'!A17</f>
        <v>BURLINGTON</v>
      </c>
      <c r="C21" s="40">
        <f>IF('Town Data'!C17&gt;9,'Town Data'!B17,"*")</f>
        <v>69264806.569999993</v>
      </c>
      <c r="D21" s="41">
        <f>IF('Town Data'!E17&gt;9,'Town Data'!D17,"*")</f>
        <v>18383351.719999999</v>
      </c>
      <c r="E21" s="42">
        <f>IF('Town Data'!G17&gt;9,'Town Data'!F17,"*")</f>
        <v>625165.50000000035</v>
      </c>
      <c r="F21" s="41">
        <f>IF('Town Data'!I17&gt;9,'Town Data'!H17,"*")</f>
        <v>69671719.709999993</v>
      </c>
      <c r="G21" s="41">
        <f>IF('Town Data'!K17&gt;9,'Town Data'!J17,"*")</f>
        <v>19182798.530000001</v>
      </c>
      <c r="H21" s="42">
        <f>IF('Town Data'!M17&gt;9,'Town Data'!L17,"*")</f>
        <v>609834.16666666663</v>
      </c>
      <c r="I21" s="19">
        <f t="shared" si="0"/>
        <v>-5.840434852099629E-3</v>
      </c>
      <c r="J21" s="19">
        <f t="shared" si="1"/>
        <v>-4.1675191904337973E-2</v>
      </c>
      <c r="K21" s="19">
        <f t="shared" si="2"/>
        <v>2.514016788717215E-2</v>
      </c>
    </row>
    <row r="22" spans="2:11" x14ac:dyDescent="0.25">
      <c r="B22" t="str">
        <f>'Town Data'!A18</f>
        <v>CAMBRIDGE</v>
      </c>
      <c r="C22" s="37">
        <f>IF('Town Data'!C18&gt;9,'Town Data'!B18,"*")</f>
        <v>5337915.8600000003</v>
      </c>
      <c r="D22" s="38">
        <f>IF('Town Data'!E18&gt;9,'Town Data'!D18,"*")</f>
        <v>1699592.06</v>
      </c>
      <c r="E22" s="39" t="str">
        <f>IF('Town Data'!G18&gt;9,'Town Data'!F18,"*")</f>
        <v>*</v>
      </c>
      <c r="F22" s="38">
        <f>IF('Town Data'!I18&gt;9,'Town Data'!H18,"*")</f>
        <v>4687664.6900000004</v>
      </c>
      <c r="G22" s="38">
        <f>IF('Town Data'!K18&gt;9,'Town Data'!J18,"*")</f>
        <v>1681559.56</v>
      </c>
      <c r="H22" s="39" t="str">
        <f>IF('Town Data'!M18&gt;9,'Town Data'!L18,"*")</f>
        <v>*</v>
      </c>
      <c r="I22" s="8">
        <f t="shared" si="0"/>
        <v>0.13871537599247524</v>
      </c>
      <c r="J22" s="8">
        <f t="shared" si="1"/>
        <v>1.072367606176257E-2</v>
      </c>
      <c r="K22" s="8" t="str">
        <f t="shared" si="2"/>
        <v/>
      </c>
    </row>
    <row r="23" spans="2:11" x14ac:dyDescent="0.25">
      <c r="B23" s="24" t="str">
        <f>'Town Data'!A19</f>
        <v>CASTLETON</v>
      </c>
      <c r="C23" s="40">
        <f>IF('Town Data'!C19&gt;9,'Town Data'!B19,"*")</f>
        <v>4268528.38</v>
      </c>
      <c r="D23" s="41">
        <f>IF('Town Data'!E19&gt;9,'Town Data'!D19,"*")</f>
        <v>1047726.4</v>
      </c>
      <c r="E23" s="42" t="str">
        <f>IF('Town Data'!G19&gt;9,'Town Data'!F19,"*")</f>
        <v>*</v>
      </c>
      <c r="F23" s="41">
        <f>IF('Town Data'!I19&gt;9,'Town Data'!H19,"*")</f>
        <v>8959815.4000000004</v>
      </c>
      <c r="G23" s="41">
        <f>IF('Town Data'!K19&gt;9,'Town Data'!J19,"*")</f>
        <v>1149026.6100000001</v>
      </c>
      <c r="H23" s="42" t="str">
        <f>IF('Town Data'!M19&gt;9,'Town Data'!L19,"*")</f>
        <v>*</v>
      </c>
      <c r="I23" s="19">
        <f t="shared" si="0"/>
        <v>-0.5235919280211957</v>
      </c>
      <c r="J23" s="19">
        <f t="shared" si="1"/>
        <v>-8.8161761545278813E-2</v>
      </c>
      <c r="K23" s="19" t="str">
        <f t="shared" si="2"/>
        <v/>
      </c>
    </row>
    <row r="24" spans="2:11" x14ac:dyDescent="0.25">
      <c r="B24" t="str">
        <f>'Town Data'!A20</f>
        <v>CHARLOTTE</v>
      </c>
      <c r="C24" s="37">
        <f>IF('Town Data'!C20&gt;9,'Town Data'!B20,"*")</f>
        <v>1351414.9</v>
      </c>
      <c r="D24" s="38">
        <f>IF('Town Data'!E20&gt;9,'Town Data'!D20,"*")</f>
        <v>480301.49</v>
      </c>
      <c r="E24" s="39" t="str">
        <f>IF('Town Data'!G20&gt;9,'Town Data'!F20,"*")</f>
        <v>*</v>
      </c>
      <c r="F24" s="38">
        <f>IF('Town Data'!I20&gt;9,'Town Data'!H20,"*")</f>
        <v>1186104.75</v>
      </c>
      <c r="G24" s="38">
        <f>IF('Town Data'!K20&gt;9,'Town Data'!J20,"*")</f>
        <v>412341.52</v>
      </c>
      <c r="H24" s="39" t="str">
        <f>IF('Town Data'!M20&gt;9,'Town Data'!L20,"*")</f>
        <v>*</v>
      </c>
      <c r="I24" s="8">
        <f t="shared" si="0"/>
        <v>0.13937230248846058</v>
      </c>
      <c r="J24" s="8">
        <f t="shared" si="1"/>
        <v>0.16481476325740849</v>
      </c>
      <c r="K24" s="8" t="str">
        <f t="shared" si="2"/>
        <v/>
      </c>
    </row>
    <row r="25" spans="2:11" x14ac:dyDescent="0.25">
      <c r="B25" s="24" t="str">
        <f>'Town Data'!A21</f>
        <v>CHELSEA</v>
      </c>
      <c r="C25" s="40" t="str">
        <f>IF('Town Data'!C21&gt;9,'Town Data'!B21,"*")</f>
        <v>*</v>
      </c>
      <c r="D25" s="41" t="str">
        <f>IF('Town Data'!E21&gt;9,'Town Data'!D21,"*")</f>
        <v>*</v>
      </c>
      <c r="E25" s="42" t="str">
        <f>IF('Town Data'!G21&gt;9,'Town Data'!F21,"*")</f>
        <v>*</v>
      </c>
      <c r="F25" s="41">
        <f>IF('Town Data'!I21&gt;9,'Town Data'!H21,"*")</f>
        <v>178234.75</v>
      </c>
      <c r="G25" s="41">
        <f>IF('Town Data'!K21&gt;9,'Town Data'!J21,"*")</f>
        <v>85259.58</v>
      </c>
      <c r="H25" s="42" t="str">
        <f>IF('Town Data'!M21&gt;9,'Town Data'!L21,"*")</f>
        <v>*</v>
      </c>
      <c r="I25" s="19" t="str">
        <f t="shared" si="0"/>
        <v/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CHESTER</v>
      </c>
      <c r="C26" s="37">
        <f>IF('Town Data'!C22&gt;9,'Town Data'!B22,"*")</f>
        <v>2448454.96</v>
      </c>
      <c r="D26" s="38">
        <f>IF('Town Data'!E22&gt;9,'Town Data'!D22,"*")</f>
        <v>628182.24</v>
      </c>
      <c r="E26" s="39" t="str">
        <f>IF('Town Data'!G22&gt;9,'Town Data'!F22,"*")</f>
        <v>*</v>
      </c>
      <c r="F26" s="38">
        <f>IF('Town Data'!I22&gt;9,'Town Data'!H22,"*")</f>
        <v>2849485.44</v>
      </c>
      <c r="G26" s="38">
        <f>IF('Town Data'!K22&gt;9,'Town Data'!J22,"*")</f>
        <v>749756.6</v>
      </c>
      <c r="H26" s="39" t="str">
        <f>IF('Town Data'!M22&gt;9,'Town Data'!L22,"*")</f>
        <v>*</v>
      </c>
      <c r="I26" s="8">
        <f t="shared" si="0"/>
        <v>-0.14073785897288177</v>
      </c>
      <c r="J26" s="8">
        <f t="shared" si="1"/>
        <v>-0.1621517703211949</v>
      </c>
      <c r="K26" s="8" t="str">
        <f t="shared" si="2"/>
        <v/>
      </c>
    </row>
    <row r="27" spans="2:11" x14ac:dyDescent="0.25">
      <c r="B27" s="24" t="str">
        <f>'Town Data'!A23</f>
        <v>CLARENDON</v>
      </c>
      <c r="C27" s="40">
        <f>IF('Town Data'!C23&gt;9,'Town Data'!B23,"*")</f>
        <v>5745898</v>
      </c>
      <c r="D27" s="41">
        <f>IF('Town Data'!E23&gt;9,'Town Data'!D23,"*")</f>
        <v>1939402.24</v>
      </c>
      <c r="E27" s="42" t="str">
        <f>IF('Town Data'!G23&gt;9,'Town Data'!F23,"*")</f>
        <v>*</v>
      </c>
      <c r="F27" s="41">
        <f>IF('Town Data'!I23&gt;9,'Town Data'!H23,"*")</f>
        <v>12007876.32</v>
      </c>
      <c r="G27" s="41">
        <f>IF('Town Data'!K23&gt;9,'Town Data'!J23,"*")</f>
        <v>1686424.96</v>
      </c>
      <c r="H27" s="42" t="str">
        <f>IF('Town Data'!M23&gt;9,'Town Data'!L23,"*")</f>
        <v>*</v>
      </c>
      <c r="I27" s="19">
        <f t="shared" si="0"/>
        <v>-0.52148924198779556</v>
      </c>
      <c r="J27" s="19">
        <f t="shared" si="1"/>
        <v>0.15000802644666741</v>
      </c>
      <c r="K27" s="19" t="str">
        <f t="shared" si="2"/>
        <v/>
      </c>
    </row>
    <row r="28" spans="2:11" x14ac:dyDescent="0.25">
      <c r="B28" t="str">
        <f>'Town Data'!A24</f>
        <v>COLCHESTER</v>
      </c>
      <c r="C28" s="37">
        <f>IF('Town Data'!C24&gt;9,'Town Data'!B24,"*")</f>
        <v>122525599.66</v>
      </c>
      <c r="D28" s="38">
        <f>IF('Town Data'!E24&gt;9,'Town Data'!D24,"*")</f>
        <v>28202477.32</v>
      </c>
      <c r="E28" s="39">
        <f>IF('Town Data'!G24&gt;9,'Town Data'!F24,"*")</f>
        <v>723628.99999999965</v>
      </c>
      <c r="F28" s="38">
        <f>IF('Town Data'!I24&gt;9,'Town Data'!H24,"*")</f>
        <v>123234145.09</v>
      </c>
      <c r="G28" s="38">
        <f>IF('Town Data'!K24&gt;9,'Town Data'!J24,"*")</f>
        <v>25935369.300000001</v>
      </c>
      <c r="H28" s="39">
        <f>IF('Town Data'!M24&gt;9,'Town Data'!L24,"*")</f>
        <v>1226732.1666666665</v>
      </c>
      <c r="I28" s="8">
        <f t="shared" si="0"/>
        <v>-5.7495869304935278E-3</v>
      </c>
      <c r="J28" s="8">
        <f t="shared" si="1"/>
        <v>8.7413755083873029E-2</v>
      </c>
      <c r="K28" s="8">
        <f t="shared" si="2"/>
        <v>-0.41011655220040583</v>
      </c>
    </row>
    <row r="29" spans="2:11" x14ac:dyDescent="0.25">
      <c r="B29" s="24" t="str">
        <f>'Town Data'!A25</f>
        <v>CRAFTSBURY</v>
      </c>
      <c r="C29" s="40">
        <f>IF('Town Data'!C25&gt;9,'Town Data'!B25,"*")</f>
        <v>619799.4</v>
      </c>
      <c r="D29" s="41">
        <f>IF('Town Data'!E25&gt;9,'Town Data'!D25,"*")</f>
        <v>380882.69</v>
      </c>
      <c r="E29" s="42" t="str">
        <f>IF('Town Data'!G25&gt;9,'Town Data'!F25,"*")</f>
        <v>*</v>
      </c>
      <c r="F29" s="41">
        <f>IF('Town Data'!I25&gt;9,'Town Data'!H25,"*")</f>
        <v>510440.28</v>
      </c>
      <c r="G29" s="41">
        <f>IF('Town Data'!K25&gt;9,'Town Data'!J25,"*")</f>
        <v>219498.99</v>
      </c>
      <c r="H29" s="42" t="str">
        <f>IF('Town Data'!M25&gt;9,'Town Data'!L25,"*")</f>
        <v>*</v>
      </c>
      <c r="I29" s="19">
        <f t="shared" si="0"/>
        <v>0.2142446908774519</v>
      </c>
      <c r="J29" s="19">
        <f t="shared" si="1"/>
        <v>0.73523664049661464</v>
      </c>
      <c r="K29" s="19" t="str">
        <f t="shared" si="2"/>
        <v/>
      </c>
    </row>
    <row r="30" spans="2:11" x14ac:dyDescent="0.25">
      <c r="B30" t="str">
        <f>'Town Data'!A26</f>
        <v>DANBY</v>
      </c>
      <c r="C30" s="37" t="str">
        <f>IF('Town Data'!C26&gt;9,'Town Data'!B26,"*")</f>
        <v>*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>
        <f>IF('Town Data'!I26&gt;9,'Town Data'!H26,"*")</f>
        <v>2370040.2200000002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DANVILLE</v>
      </c>
      <c r="C31" s="40">
        <f>IF('Town Data'!C27&gt;9,'Town Data'!B27,"*")</f>
        <v>1013512.29</v>
      </c>
      <c r="D31" s="41">
        <f>IF('Town Data'!E27&gt;9,'Town Data'!D27,"*")</f>
        <v>873790.46</v>
      </c>
      <c r="E31" s="42" t="str">
        <f>IF('Town Data'!G27&gt;9,'Town Data'!F27,"*")</f>
        <v>*</v>
      </c>
      <c r="F31" s="41">
        <f>IF('Town Data'!I27&gt;9,'Town Data'!H27,"*")</f>
        <v>998065.75</v>
      </c>
      <c r="G31" s="41">
        <f>IF('Town Data'!K27&gt;9,'Town Data'!J27,"*")</f>
        <v>853379.67</v>
      </c>
      <c r="H31" s="42" t="str">
        <f>IF('Town Data'!M27&gt;9,'Town Data'!L27,"*")</f>
        <v>*</v>
      </c>
      <c r="I31" s="19">
        <f t="shared" si="0"/>
        <v>1.5476475372489275E-2</v>
      </c>
      <c r="J31" s="19">
        <f t="shared" si="1"/>
        <v>2.3917595787113045E-2</v>
      </c>
      <c r="K31" s="19" t="str">
        <f t="shared" si="2"/>
        <v/>
      </c>
    </row>
    <row r="32" spans="2:11" x14ac:dyDescent="0.25">
      <c r="B32" t="str">
        <f>'Town Data'!A28</f>
        <v>DERBY</v>
      </c>
      <c r="C32" s="37">
        <f>IF('Town Data'!C28&gt;9,'Town Data'!B28,"*")</f>
        <v>19667048.920000002</v>
      </c>
      <c r="D32" s="38">
        <f>IF('Town Data'!E28&gt;9,'Town Data'!D28,"*")</f>
        <v>7365276.0199999996</v>
      </c>
      <c r="E32" s="39">
        <f>IF('Town Data'!G28&gt;9,'Town Data'!F28,"*")</f>
        <v>96196.499999999971</v>
      </c>
      <c r="F32" s="38">
        <f>IF('Town Data'!I28&gt;9,'Town Data'!H28,"*")</f>
        <v>17349672.559999999</v>
      </c>
      <c r="G32" s="38">
        <f>IF('Town Data'!K28&gt;9,'Town Data'!J28,"*")</f>
        <v>7312334.46</v>
      </c>
      <c r="H32" s="39">
        <f>IF('Town Data'!M28&gt;9,'Town Data'!L28,"*")</f>
        <v>86030.166666666686</v>
      </c>
      <c r="I32" s="8">
        <f t="shared" si="0"/>
        <v>0.13356888160199396</v>
      </c>
      <c r="J32" s="8">
        <f t="shared" si="1"/>
        <v>7.2400353525404236E-3</v>
      </c>
      <c r="K32" s="8">
        <f t="shared" si="2"/>
        <v>0.11817172658427895</v>
      </c>
    </row>
    <row r="33" spans="2:11" x14ac:dyDescent="0.25">
      <c r="B33" s="24" t="str">
        <f>'Town Data'!A29</f>
        <v>DORSET</v>
      </c>
      <c r="C33" s="40">
        <f>IF('Town Data'!C29&gt;9,'Town Data'!B29,"*")</f>
        <v>1514410.6</v>
      </c>
      <c r="D33" s="41">
        <f>IF('Town Data'!E29&gt;9,'Town Data'!D29,"*")</f>
        <v>577629.38</v>
      </c>
      <c r="E33" s="42" t="str">
        <f>IF('Town Data'!G29&gt;9,'Town Data'!F29,"*")</f>
        <v>*</v>
      </c>
      <c r="F33" s="41">
        <f>IF('Town Data'!I29&gt;9,'Town Data'!H29,"*")</f>
        <v>1618983.49</v>
      </c>
      <c r="G33" s="41">
        <f>IF('Town Data'!K29&gt;9,'Town Data'!J29,"*")</f>
        <v>553727.38</v>
      </c>
      <c r="H33" s="42" t="str">
        <f>IF('Town Data'!M29&gt;9,'Town Data'!L29,"*")</f>
        <v>*</v>
      </c>
      <c r="I33" s="19">
        <f t="shared" si="0"/>
        <v>-6.459169636127661E-2</v>
      </c>
      <c r="J33" s="19">
        <f t="shared" si="1"/>
        <v>4.3165645881552757E-2</v>
      </c>
      <c r="K33" s="19" t="str">
        <f t="shared" si="2"/>
        <v/>
      </c>
    </row>
    <row r="34" spans="2:11" x14ac:dyDescent="0.25">
      <c r="B34" t="str">
        <f>'Town Data'!A30</f>
        <v>DOVER</v>
      </c>
      <c r="C34" s="37">
        <f>IF('Town Data'!C30&gt;9,'Town Data'!B30,"*")</f>
        <v>1136272.32</v>
      </c>
      <c r="D34" s="38">
        <f>IF('Town Data'!E30&gt;9,'Town Data'!D30,"*")</f>
        <v>903426.78</v>
      </c>
      <c r="E34" s="39" t="str">
        <f>IF('Town Data'!G30&gt;9,'Town Data'!F30,"*")</f>
        <v>*</v>
      </c>
      <c r="F34" s="38">
        <f>IF('Town Data'!I30&gt;9,'Town Data'!H30,"*")</f>
        <v>1417398.01</v>
      </c>
      <c r="G34" s="38">
        <f>IF('Town Data'!K30&gt;9,'Town Data'!J30,"*")</f>
        <v>989269.87</v>
      </c>
      <c r="H34" s="39" t="str">
        <f>IF('Town Data'!M30&gt;9,'Town Data'!L30,"*")</f>
        <v>*</v>
      </c>
      <c r="I34" s="8">
        <f t="shared" si="0"/>
        <v>-0.19833927239674898</v>
      </c>
      <c r="J34" s="8">
        <f t="shared" si="1"/>
        <v>-8.6774188321332352E-2</v>
      </c>
      <c r="K34" s="8" t="str">
        <f t="shared" si="2"/>
        <v/>
      </c>
    </row>
    <row r="35" spans="2:11" x14ac:dyDescent="0.25">
      <c r="B35" s="24" t="str">
        <f>'Town Data'!A31</f>
        <v>DUMMERSTON</v>
      </c>
      <c r="C35" s="40">
        <f>IF('Town Data'!C31&gt;9,'Town Data'!B31,"*")</f>
        <v>1042253.38</v>
      </c>
      <c r="D35" s="41">
        <f>IF('Town Data'!E31&gt;9,'Town Data'!D31,"*")</f>
        <v>263675.03000000003</v>
      </c>
      <c r="E35" s="42" t="str">
        <f>IF('Town Data'!G31&gt;9,'Town Data'!F31,"*")</f>
        <v>*</v>
      </c>
      <c r="F35" s="41">
        <f>IF('Town Data'!I31&gt;9,'Town Data'!H31,"*")</f>
        <v>1170670.51</v>
      </c>
      <c r="G35" s="41">
        <f>IF('Town Data'!K31&gt;9,'Town Data'!J31,"*")</f>
        <v>245855.51</v>
      </c>
      <c r="H35" s="42" t="str">
        <f>IF('Town Data'!M31&gt;9,'Town Data'!L31,"*")</f>
        <v>*</v>
      </c>
      <c r="I35" s="19">
        <f t="shared" si="0"/>
        <v>-0.10969536594886976</v>
      </c>
      <c r="J35" s="19">
        <f t="shared" si="1"/>
        <v>7.2479644649818986E-2</v>
      </c>
      <c r="K35" s="19" t="str">
        <f t="shared" si="2"/>
        <v/>
      </c>
    </row>
    <row r="36" spans="2:11" x14ac:dyDescent="0.25">
      <c r="B36" t="str">
        <f>'Town Data'!A32</f>
        <v>EAST MONTPELIER</v>
      </c>
      <c r="C36" s="37">
        <f>IF('Town Data'!C32&gt;9,'Town Data'!B32,"*")</f>
        <v>4710380.29</v>
      </c>
      <c r="D36" s="38">
        <f>IF('Town Data'!E32&gt;9,'Town Data'!D32,"*")</f>
        <v>1313033.08</v>
      </c>
      <c r="E36" s="39" t="str">
        <f>IF('Town Data'!G32&gt;9,'Town Data'!F32,"*")</f>
        <v>*</v>
      </c>
      <c r="F36" s="38">
        <f>IF('Town Data'!I32&gt;9,'Town Data'!H32,"*")</f>
        <v>3637661.04</v>
      </c>
      <c r="G36" s="38">
        <f>IF('Town Data'!K32&gt;9,'Town Data'!J32,"*")</f>
        <v>1212115.06</v>
      </c>
      <c r="H36" s="39" t="str">
        <f>IF('Town Data'!M32&gt;9,'Town Data'!L32,"*")</f>
        <v>*</v>
      </c>
      <c r="I36" s="8">
        <f t="shared" si="0"/>
        <v>0.29489258020587866</v>
      </c>
      <c r="J36" s="8">
        <f t="shared" si="1"/>
        <v>8.3257789074908467E-2</v>
      </c>
      <c r="K36" s="8" t="str">
        <f t="shared" si="2"/>
        <v/>
      </c>
    </row>
    <row r="37" spans="2:11" x14ac:dyDescent="0.25">
      <c r="B37" s="24" t="str">
        <f>'Town Data'!A33</f>
        <v>ENOSBURG</v>
      </c>
      <c r="C37" s="40">
        <f>IF('Town Data'!C33&gt;9,'Town Data'!B33,"*")</f>
        <v>5436069.8700000001</v>
      </c>
      <c r="D37" s="41">
        <f>IF('Town Data'!E33&gt;9,'Town Data'!D33,"*")</f>
        <v>1632614.48</v>
      </c>
      <c r="E37" s="42" t="str">
        <f>IF('Town Data'!G33&gt;9,'Town Data'!F33,"*")</f>
        <v>*</v>
      </c>
      <c r="F37" s="41">
        <f>IF('Town Data'!I33&gt;9,'Town Data'!H33,"*")</f>
        <v>6183640.3799999999</v>
      </c>
      <c r="G37" s="41">
        <f>IF('Town Data'!K33&gt;9,'Town Data'!J33,"*")</f>
        <v>1555899.16</v>
      </c>
      <c r="H37" s="42" t="str">
        <f>IF('Town Data'!M33&gt;9,'Town Data'!L33,"*")</f>
        <v>*</v>
      </c>
      <c r="I37" s="19">
        <f t="shared" si="0"/>
        <v>-0.12089488781040655</v>
      </c>
      <c r="J37" s="19">
        <f t="shared" si="1"/>
        <v>4.9306100274519121E-2</v>
      </c>
      <c r="K37" s="19" t="str">
        <f t="shared" si="2"/>
        <v/>
      </c>
    </row>
    <row r="38" spans="2:11" x14ac:dyDescent="0.25">
      <c r="B38" t="str">
        <f>'Town Data'!A34</f>
        <v>ESSEX</v>
      </c>
      <c r="C38" s="37">
        <f>IF('Town Data'!C34&gt;9,'Town Data'!B34,"*")</f>
        <v>38951776.460000001</v>
      </c>
      <c r="D38" s="38">
        <f>IF('Town Data'!E34&gt;9,'Town Data'!D34,"*")</f>
        <v>12700854.08</v>
      </c>
      <c r="E38" s="39">
        <f>IF('Town Data'!G34&gt;9,'Town Data'!F34,"*")</f>
        <v>278453.50000000012</v>
      </c>
      <c r="F38" s="38">
        <f>IF('Town Data'!I34&gt;9,'Town Data'!H34,"*")</f>
        <v>43322080.899999999</v>
      </c>
      <c r="G38" s="38">
        <f>IF('Town Data'!K34&gt;9,'Town Data'!J34,"*")</f>
        <v>12152321.199999999</v>
      </c>
      <c r="H38" s="39">
        <f>IF('Town Data'!M34&gt;9,'Town Data'!L34,"*")</f>
        <v>265760.16666666674</v>
      </c>
      <c r="I38" s="8">
        <f t="shared" si="0"/>
        <v>-0.1008793748870913</v>
      </c>
      <c r="J38" s="8">
        <f t="shared" si="1"/>
        <v>4.5138115671267874E-2</v>
      </c>
      <c r="K38" s="8">
        <f t="shared" si="2"/>
        <v>4.7762362179935548E-2</v>
      </c>
    </row>
    <row r="39" spans="2:11" x14ac:dyDescent="0.25">
      <c r="B39" s="24" t="str">
        <f>'Town Data'!A35</f>
        <v>FAIR HAVEN</v>
      </c>
      <c r="C39" s="40">
        <f>IF('Town Data'!C35&gt;9,'Town Data'!B35,"*")</f>
        <v>6040778.7999999998</v>
      </c>
      <c r="D39" s="41">
        <f>IF('Town Data'!E35&gt;9,'Town Data'!D35,"*")</f>
        <v>1265385.81</v>
      </c>
      <c r="E39" s="42" t="str">
        <f>IF('Town Data'!G35&gt;9,'Town Data'!F35,"*")</f>
        <v>*</v>
      </c>
      <c r="F39" s="41">
        <f>IF('Town Data'!I35&gt;9,'Town Data'!H35,"*")</f>
        <v>6067142.6399999997</v>
      </c>
      <c r="G39" s="41">
        <f>IF('Town Data'!K35&gt;9,'Town Data'!J35,"*")</f>
        <v>1247988.1399999999</v>
      </c>
      <c r="H39" s="42" t="str">
        <f>IF('Town Data'!M35&gt;9,'Town Data'!L35,"*")</f>
        <v>*</v>
      </c>
      <c r="I39" s="19">
        <f t="shared" si="0"/>
        <v>-4.3453469885784413E-3</v>
      </c>
      <c r="J39" s="19">
        <f t="shared" si="1"/>
        <v>1.3940573185254917E-2</v>
      </c>
      <c r="K39" s="19" t="str">
        <f t="shared" si="2"/>
        <v/>
      </c>
    </row>
    <row r="40" spans="2:11" x14ac:dyDescent="0.25">
      <c r="B40" t="str">
        <f>'Town Data'!A36</f>
        <v>FAIRFAX</v>
      </c>
      <c r="C40" s="37">
        <f>IF('Town Data'!C36&gt;9,'Town Data'!B36,"*")</f>
        <v>2311766.7000000002</v>
      </c>
      <c r="D40" s="38">
        <f>IF('Town Data'!E36&gt;9,'Town Data'!D36,"*")</f>
        <v>1148759.67</v>
      </c>
      <c r="E40" s="39" t="str">
        <f>IF('Town Data'!G36&gt;9,'Town Data'!F36,"*")</f>
        <v>*</v>
      </c>
      <c r="F40" s="38">
        <f>IF('Town Data'!I36&gt;9,'Town Data'!H36,"*")</f>
        <v>2407572.88</v>
      </c>
      <c r="G40" s="38">
        <f>IF('Town Data'!K36&gt;9,'Town Data'!J36,"*")</f>
        <v>1141815.83</v>
      </c>
      <c r="H40" s="39" t="str">
        <f>IF('Town Data'!M36&gt;9,'Town Data'!L36,"*")</f>
        <v>*</v>
      </c>
      <c r="I40" s="8">
        <f t="shared" si="0"/>
        <v>-3.9793678021493459E-2</v>
      </c>
      <c r="J40" s="8">
        <f t="shared" si="1"/>
        <v>6.0814010609748252E-3</v>
      </c>
      <c r="K40" s="8" t="str">
        <f t="shared" si="2"/>
        <v/>
      </c>
    </row>
    <row r="41" spans="2:11" x14ac:dyDescent="0.25">
      <c r="B41" s="24" t="str">
        <f>'Town Data'!A37</f>
        <v>FAIRLEE</v>
      </c>
      <c r="C41" s="40">
        <f>IF('Town Data'!C37&gt;9,'Town Data'!B37,"*")</f>
        <v>1362632.62</v>
      </c>
      <c r="D41" s="41">
        <f>IF('Town Data'!E37&gt;9,'Town Data'!D37,"*")</f>
        <v>386537.58</v>
      </c>
      <c r="E41" s="42" t="str">
        <f>IF('Town Data'!G37&gt;9,'Town Data'!F37,"*")</f>
        <v>*</v>
      </c>
      <c r="F41" s="41">
        <f>IF('Town Data'!I37&gt;9,'Town Data'!H37,"*")</f>
        <v>1235525.3400000001</v>
      </c>
      <c r="G41" s="41">
        <f>IF('Town Data'!K37&gt;9,'Town Data'!J37,"*")</f>
        <v>352967.65</v>
      </c>
      <c r="H41" s="42" t="str">
        <f>IF('Town Data'!M37&gt;9,'Town Data'!L37,"*")</f>
        <v>*</v>
      </c>
      <c r="I41" s="19">
        <f t="shared" si="0"/>
        <v>0.10287711298580085</v>
      </c>
      <c r="J41" s="19">
        <f t="shared" si="1"/>
        <v>9.5107667799017817E-2</v>
      </c>
      <c r="K41" s="19" t="str">
        <f t="shared" si="2"/>
        <v/>
      </c>
    </row>
    <row r="42" spans="2:11" x14ac:dyDescent="0.25">
      <c r="B42" t="str">
        <f>'Town Data'!A38</f>
        <v>FERRISBURGH</v>
      </c>
      <c r="C42" s="37">
        <f>IF('Town Data'!C38&gt;9,'Town Data'!B38,"*")</f>
        <v>2007132.2</v>
      </c>
      <c r="D42" s="38">
        <f>IF('Town Data'!E38&gt;9,'Town Data'!D38,"*")</f>
        <v>746466.99</v>
      </c>
      <c r="E42" s="39" t="str">
        <f>IF('Town Data'!G38&gt;9,'Town Data'!F38,"*")</f>
        <v>*</v>
      </c>
      <c r="F42" s="38">
        <f>IF('Town Data'!I38&gt;9,'Town Data'!H38,"*")</f>
        <v>2007989.93</v>
      </c>
      <c r="G42" s="38">
        <f>IF('Town Data'!K38&gt;9,'Town Data'!J38,"*")</f>
        <v>866451.93</v>
      </c>
      <c r="H42" s="39" t="str">
        <f>IF('Town Data'!M38&gt;9,'Town Data'!L38,"*")</f>
        <v>*</v>
      </c>
      <c r="I42" s="8">
        <f t="shared" si="0"/>
        <v>-4.2715851667641651E-4</v>
      </c>
      <c r="J42" s="8">
        <f t="shared" si="1"/>
        <v>-0.13847847277574885</v>
      </c>
      <c r="K42" s="8" t="str">
        <f t="shared" si="2"/>
        <v/>
      </c>
    </row>
    <row r="43" spans="2:11" x14ac:dyDescent="0.25">
      <c r="B43" s="24" t="str">
        <f>'Town Data'!A39</f>
        <v>GEORGIA</v>
      </c>
      <c r="C43" s="40">
        <f>IF('Town Data'!C39&gt;9,'Town Data'!B39,"*")</f>
        <v>1945565.07</v>
      </c>
      <c r="D43" s="41">
        <f>IF('Town Data'!E39&gt;9,'Town Data'!D39,"*")</f>
        <v>532479.78</v>
      </c>
      <c r="E43" s="42" t="str">
        <f>IF('Town Data'!G39&gt;9,'Town Data'!F39,"*")</f>
        <v>*</v>
      </c>
      <c r="F43" s="41">
        <f>IF('Town Data'!I39&gt;9,'Town Data'!H39,"*")</f>
        <v>1782635.79</v>
      </c>
      <c r="G43" s="41">
        <f>IF('Town Data'!K39&gt;9,'Town Data'!J39,"*")</f>
        <v>532472.44999999995</v>
      </c>
      <c r="H43" s="42" t="str">
        <f>IF('Town Data'!M39&gt;9,'Town Data'!L39,"*")</f>
        <v>*</v>
      </c>
      <c r="I43" s="19">
        <f t="shared" si="0"/>
        <v>9.1397963012960728E-2</v>
      </c>
      <c r="J43" s="19">
        <f t="shared" si="1"/>
        <v>1.3765970427342309E-5</v>
      </c>
      <c r="K43" s="19" t="str">
        <f t="shared" si="2"/>
        <v/>
      </c>
    </row>
    <row r="44" spans="2:11" x14ac:dyDescent="0.25">
      <c r="B44" t="str">
        <f>'Town Data'!A40</f>
        <v>HARDWICK</v>
      </c>
      <c r="C44" s="37">
        <f>IF('Town Data'!C40&gt;9,'Town Data'!B40,"*")</f>
        <v>8320733.9000000004</v>
      </c>
      <c r="D44" s="38">
        <f>IF('Town Data'!E40&gt;9,'Town Data'!D40,"*")</f>
        <v>1757296.66</v>
      </c>
      <c r="E44" s="39" t="str">
        <f>IF('Town Data'!G40&gt;9,'Town Data'!F40,"*")</f>
        <v>*</v>
      </c>
      <c r="F44" s="38">
        <f>IF('Town Data'!I40&gt;9,'Town Data'!H40,"*")</f>
        <v>7126435.5599999996</v>
      </c>
      <c r="G44" s="38">
        <f>IF('Town Data'!K40&gt;9,'Town Data'!J40,"*")</f>
        <v>1253902.71</v>
      </c>
      <c r="H44" s="39" t="str">
        <f>IF('Town Data'!M40&gt;9,'Town Data'!L40,"*")</f>
        <v>*</v>
      </c>
      <c r="I44" s="8">
        <f t="shared" si="0"/>
        <v>0.16758705385669703</v>
      </c>
      <c r="J44" s="8">
        <f t="shared" si="1"/>
        <v>0.40146172903637795</v>
      </c>
      <c r="K44" s="8" t="str">
        <f t="shared" si="2"/>
        <v/>
      </c>
    </row>
    <row r="45" spans="2:11" x14ac:dyDescent="0.25">
      <c r="B45" s="24" t="str">
        <f>'Town Data'!A41</f>
        <v>HARTFORD</v>
      </c>
      <c r="C45" s="40">
        <f>IF('Town Data'!C41&gt;9,'Town Data'!B41,"*")</f>
        <v>30503945.489999998</v>
      </c>
      <c r="D45" s="41">
        <f>IF('Town Data'!E41&gt;9,'Town Data'!D41,"*")</f>
        <v>7145449.0199999996</v>
      </c>
      <c r="E45" s="42">
        <f>IF('Town Data'!G41&gt;9,'Town Data'!F41,"*")</f>
        <v>127726</v>
      </c>
      <c r="F45" s="41">
        <f>IF('Town Data'!I41&gt;9,'Town Data'!H41,"*")</f>
        <v>29869579.48</v>
      </c>
      <c r="G45" s="41">
        <f>IF('Town Data'!K41&gt;9,'Town Data'!J41,"*")</f>
        <v>6690240.3499999996</v>
      </c>
      <c r="H45" s="42">
        <f>IF('Town Data'!M41&gt;9,'Town Data'!L41,"*")</f>
        <v>89227.666666666701</v>
      </c>
      <c r="I45" s="19">
        <f t="shared" si="0"/>
        <v>2.1237862100628339E-2</v>
      </c>
      <c r="J45" s="19">
        <f t="shared" si="1"/>
        <v>6.8040704995000659E-2</v>
      </c>
      <c r="K45" s="19">
        <f t="shared" si="2"/>
        <v>0.43146184105826613</v>
      </c>
    </row>
    <row r="46" spans="2:11" x14ac:dyDescent="0.25">
      <c r="B46" t="str">
        <f>'Town Data'!A42</f>
        <v>HARTLAND</v>
      </c>
      <c r="C46" s="37">
        <f>IF('Town Data'!C42&gt;9,'Town Data'!B42,"*")</f>
        <v>1285603.96</v>
      </c>
      <c r="D46" s="38">
        <f>IF('Town Data'!E42&gt;9,'Town Data'!D42,"*")</f>
        <v>387825.64</v>
      </c>
      <c r="E46" s="39" t="str">
        <f>IF('Town Data'!G42&gt;9,'Town Data'!F42,"*")</f>
        <v>*</v>
      </c>
      <c r="F46" s="38">
        <f>IF('Town Data'!I42&gt;9,'Town Data'!H42,"*")</f>
        <v>1179245.74</v>
      </c>
      <c r="G46" s="38">
        <f>IF('Town Data'!K42&gt;9,'Town Data'!J42,"*")</f>
        <v>436510.78</v>
      </c>
      <c r="H46" s="39" t="str">
        <f>IF('Town Data'!M42&gt;9,'Town Data'!L42,"*")</f>
        <v>*</v>
      </c>
      <c r="I46" s="8">
        <f t="shared" si="0"/>
        <v>9.0191735608898593E-2</v>
      </c>
      <c r="J46" s="8">
        <f t="shared" si="1"/>
        <v>-0.11153250327517687</v>
      </c>
      <c r="K46" s="8" t="str">
        <f t="shared" si="2"/>
        <v/>
      </c>
    </row>
    <row r="47" spans="2:11" x14ac:dyDescent="0.25">
      <c r="B47" s="24" t="str">
        <f>'Town Data'!A43</f>
        <v>HIGHGATE</v>
      </c>
      <c r="C47" s="40">
        <f>IF('Town Data'!C43&gt;9,'Town Data'!B43,"*")</f>
        <v>1887017.57</v>
      </c>
      <c r="D47" s="41">
        <f>IF('Town Data'!E43&gt;9,'Town Data'!D43,"*")</f>
        <v>536339.1</v>
      </c>
      <c r="E47" s="42" t="str">
        <f>IF('Town Data'!G43&gt;9,'Town Data'!F43,"*")</f>
        <v>*</v>
      </c>
      <c r="F47" s="41">
        <f>IF('Town Data'!I43&gt;9,'Town Data'!H43,"*")</f>
        <v>1631423.9</v>
      </c>
      <c r="G47" s="41">
        <f>IF('Town Data'!K43&gt;9,'Town Data'!J43,"*")</f>
        <v>538530.43000000005</v>
      </c>
      <c r="H47" s="42" t="str">
        <f>IF('Town Data'!M43&gt;9,'Town Data'!L43,"*")</f>
        <v>*</v>
      </c>
      <c r="I47" s="19">
        <f t="shared" si="0"/>
        <v>0.1566690729490969</v>
      </c>
      <c r="J47" s="19">
        <f t="shared" si="1"/>
        <v>-4.0690922516673275E-3</v>
      </c>
      <c r="K47" s="19" t="str">
        <f t="shared" si="2"/>
        <v/>
      </c>
    </row>
    <row r="48" spans="2:11" x14ac:dyDescent="0.25">
      <c r="B48" t="str">
        <f>'Town Data'!A44</f>
        <v>HINESBURG</v>
      </c>
      <c r="C48" s="37">
        <f>IF('Town Data'!C44&gt;9,'Town Data'!B44,"*")</f>
        <v>4739021.38</v>
      </c>
      <c r="D48" s="38">
        <f>IF('Town Data'!E44&gt;9,'Town Data'!D44,"*")</f>
        <v>1273635.6599999999</v>
      </c>
      <c r="E48" s="39" t="str">
        <f>IF('Town Data'!G44&gt;9,'Town Data'!F44,"*")</f>
        <v>*</v>
      </c>
      <c r="F48" s="38">
        <f>IF('Town Data'!I44&gt;9,'Town Data'!H44,"*")</f>
        <v>8325862.5099999998</v>
      </c>
      <c r="G48" s="38">
        <f>IF('Town Data'!K44&gt;9,'Town Data'!J44,"*")</f>
        <v>1320139.69</v>
      </c>
      <c r="H48" s="39" t="str">
        <f>IF('Town Data'!M44&gt;9,'Town Data'!L44,"*")</f>
        <v>*</v>
      </c>
      <c r="I48" s="8">
        <f t="shared" si="0"/>
        <v>-0.43080715369632017</v>
      </c>
      <c r="J48" s="8">
        <f t="shared" si="1"/>
        <v>-3.5226597876168719E-2</v>
      </c>
      <c r="K48" s="8" t="str">
        <f t="shared" si="2"/>
        <v/>
      </c>
    </row>
    <row r="49" spans="2:11" x14ac:dyDescent="0.25">
      <c r="B49" s="24" t="str">
        <f>'Town Data'!A45</f>
        <v>HYDE PARK</v>
      </c>
      <c r="C49" s="40">
        <f>IF('Town Data'!C45&gt;9,'Town Data'!B45,"*")</f>
        <v>2629824.19</v>
      </c>
      <c r="D49" s="41">
        <f>IF('Town Data'!E45&gt;9,'Town Data'!D45,"*")</f>
        <v>272947.56</v>
      </c>
      <c r="E49" s="42" t="str">
        <f>IF('Town Data'!G45&gt;9,'Town Data'!F45,"*")</f>
        <v>*</v>
      </c>
      <c r="F49" s="41">
        <f>IF('Town Data'!I45&gt;9,'Town Data'!H45,"*")</f>
        <v>2618917.65</v>
      </c>
      <c r="G49" s="41">
        <f>IF('Town Data'!K45&gt;9,'Town Data'!J45,"*")</f>
        <v>343023.85</v>
      </c>
      <c r="H49" s="42" t="str">
        <f>IF('Town Data'!M45&gt;9,'Town Data'!L45,"*")</f>
        <v>*</v>
      </c>
      <c r="I49" s="19">
        <f t="shared" si="0"/>
        <v>4.1645219352353588E-3</v>
      </c>
      <c r="J49" s="19">
        <f t="shared" si="1"/>
        <v>-0.20428984748436585</v>
      </c>
      <c r="K49" s="19" t="str">
        <f t="shared" si="2"/>
        <v/>
      </c>
    </row>
    <row r="50" spans="2:11" x14ac:dyDescent="0.25">
      <c r="B50" t="str">
        <f>'Town Data'!A46</f>
        <v>IRASBURG</v>
      </c>
      <c r="C50" s="37">
        <f>IF('Town Data'!C46&gt;9,'Town Data'!B46,"*")</f>
        <v>2548085.92</v>
      </c>
      <c r="D50" s="38">
        <f>IF('Town Data'!E46&gt;9,'Town Data'!D46,"*")</f>
        <v>188155.75</v>
      </c>
      <c r="E50" s="39" t="str">
        <f>IF('Town Data'!G46&gt;9,'Town Data'!F46,"*")</f>
        <v>*</v>
      </c>
      <c r="F50" s="38">
        <f>IF('Town Data'!I46&gt;9,'Town Data'!H46,"*")</f>
        <v>673196.1</v>
      </c>
      <c r="G50" s="38">
        <f>IF('Town Data'!K46&gt;9,'Town Data'!J46,"*")</f>
        <v>189702.49</v>
      </c>
      <c r="H50" s="39" t="str">
        <f>IF('Town Data'!M46&gt;9,'Town Data'!L46,"*")</f>
        <v>*</v>
      </c>
      <c r="I50" s="8">
        <f t="shared" si="0"/>
        <v>2.7850574594832023</v>
      </c>
      <c r="J50" s="8">
        <f t="shared" si="1"/>
        <v>-8.1535039418828437E-3</v>
      </c>
      <c r="K50" s="8" t="str">
        <f t="shared" si="2"/>
        <v/>
      </c>
    </row>
    <row r="51" spans="2:11" x14ac:dyDescent="0.25">
      <c r="B51" s="24" t="str">
        <f>'Town Data'!A47</f>
        <v>JAMAICA</v>
      </c>
      <c r="C51" s="40">
        <f>IF('Town Data'!C47&gt;9,'Town Data'!B47,"*")</f>
        <v>1342817.63</v>
      </c>
      <c r="D51" s="41">
        <f>IF('Town Data'!E47&gt;9,'Town Data'!D47,"*")</f>
        <v>351833.34</v>
      </c>
      <c r="E51" s="42" t="str">
        <f>IF('Town Data'!G47&gt;9,'Town Data'!F47,"*")</f>
        <v>*</v>
      </c>
      <c r="F51" s="41">
        <f>IF('Town Data'!I47&gt;9,'Town Data'!H47,"*")</f>
        <v>860953.67</v>
      </c>
      <c r="G51" s="41">
        <f>IF('Town Data'!K47&gt;9,'Town Data'!J47,"*")</f>
        <v>342103.08</v>
      </c>
      <c r="H51" s="42" t="str">
        <f>IF('Town Data'!M47&gt;9,'Town Data'!L47,"*")</f>
        <v>*</v>
      </c>
      <c r="I51" s="19">
        <f t="shared" si="0"/>
        <v>0.55968628369979512</v>
      </c>
      <c r="J51" s="19">
        <f t="shared" si="1"/>
        <v>2.8442479968318345E-2</v>
      </c>
      <c r="K51" s="19" t="str">
        <f t="shared" si="2"/>
        <v/>
      </c>
    </row>
    <row r="52" spans="2:11" x14ac:dyDescent="0.25">
      <c r="B52" t="str">
        <f>'Town Data'!A48</f>
        <v>JERICHO</v>
      </c>
      <c r="C52" s="37">
        <f>IF('Town Data'!C48&gt;9,'Town Data'!B48,"*")</f>
        <v>2387886.6</v>
      </c>
      <c r="D52" s="38">
        <f>IF('Town Data'!E48&gt;9,'Town Data'!D48,"*")</f>
        <v>824989.21</v>
      </c>
      <c r="E52" s="39" t="str">
        <f>IF('Town Data'!G48&gt;9,'Town Data'!F48,"*")</f>
        <v>*</v>
      </c>
      <c r="F52" s="38">
        <f>IF('Town Data'!I48&gt;9,'Town Data'!H48,"*")</f>
        <v>2158654.0699999998</v>
      </c>
      <c r="G52" s="38">
        <f>IF('Town Data'!K48&gt;9,'Town Data'!J48,"*")</f>
        <v>753974.29</v>
      </c>
      <c r="H52" s="39" t="str">
        <f>IF('Town Data'!M48&gt;9,'Town Data'!L48,"*")</f>
        <v>*</v>
      </c>
      <c r="I52" s="8">
        <f t="shared" si="0"/>
        <v>0.10619234141577871</v>
      </c>
      <c r="J52" s="8">
        <f t="shared" si="1"/>
        <v>9.4187455649183904E-2</v>
      </c>
      <c r="K52" s="8" t="str">
        <f t="shared" si="2"/>
        <v/>
      </c>
    </row>
    <row r="53" spans="2:11" x14ac:dyDescent="0.25">
      <c r="B53" s="24" t="str">
        <f>'Town Data'!A49</f>
        <v>JOHNSON</v>
      </c>
      <c r="C53" s="40">
        <f>IF('Town Data'!C49&gt;9,'Town Data'!B49,"*")</f>
        <v>9665934.2799999993</v>
      </c>
      <c r="D53" s="41">
        <f>IF('Town Data'!E49&gt;9,'Town Data'!D49,"*")</f>
        <v>2564714.38</v>
      </c>
      <c r="E53" s="42" t="str">
        <f>IF('Town Data'!G49&gt;9,'Town Data'!F49,"*")</f>
        <v>*</v>
      </c>
      <c r="F53" s="41">
        <f>IF('Town Data'!I49&gt;9,'Town Data'!H49,"*")</f>
        <v>9644455.8100000005</v>
      </c>
      <c r="G53" s="41">
        <f>IF('Town Data'!K49&gt;9,'Town Data'!J49,"*")</f>
        <v>3145768.11</v>
      </c>
      <c r="H53" s="42" t="str">
        <f>IF('Town Data'!M49&gt;9,'Town Data'!L49,"*")</f>
        <v>*</v>
      </c>
      <c r="I53" s="19">
        <f t="shared" si="0"/>
        <v>2.2270276750844284E-3</v>
      </c>
      <c r="J53" s="19">
        <f t="shared" si="1"/>
        <v>-0.18470965108740961</v>
      </c>
      <c r="K53" s="19" t="str">
        <f t="shared" si="2"/>
        <v/>
      </c>
    </row>
    <row r="54" spans="2:11" x14ac:dyDescent="0.25">
      <c r="B54" t="str">
        <f>'Town Data'!A50</f>
        <v>KILLINGTON</v>
      </c>
      <c r="C54" s="37">
        <f>IF('Town Data'!C50&gt;9,'Town Data'!B50,"*")</f>
        <v>2523540.02</v>
      </c>
      <c r="D54" s="38">
        <f>IF('Town Data'!E50&gt;9,'Town Data'!D50,"*")</f>
        <v>1913923.62</v>
      </c>
      <c r="E54" s="39" t="str">
        <f>IF('Town Data'!G50&gt;9,'Town Data'!F50,"*")</f>
        <v>*</v>
      </c>
      <c r="F54" s="38">
        <f>IF('Town Data'!I50&gt;9,'Town Data'!H50,"*")</f>
        <v>3321385.29</v>
      </c>
      <c r="G54" s="38">
        <f>IF('Town Data'!K50&gt;9,'Town Data'!J50,"*")</f>
        <v>2462816.0699999998</v>
      </c>
      <c r="H54" s="39" t="str">
        <f>IF('Town Data'!M50&gt;9,'Town Data'!L50,"*")</f>
        <v>*</v>
      </c>
      <c r="I54" s="8">
        <f t="shared" si="0"/>
        <v>-0.24021460936861078</v>
      </c>
      <c r="J54" s="8">
        <f t="shared" si="1"/>
        <v>-0.22287188096835822</v>
      </c>
      <c r="K54" s="8" t="str">
        <f t="shared" si="2"/>
        <v/>
      </c>
    </row>
    <row r="55" spans="2:11" x14ac:dyDescent="0.25">
      <c r="B55" s="24" t="str">
        <f>'Town Data'!A51</f>
        <v>LONDONDERRY</v>
      </c>
      <c r="C55" s="40">
        <f>IF('Town Data'!C51&gt;9,'Town Data'!B51,"*")</f>
        <v>3809786.69</v>
      </c>
      <c r="D55" s="41">
        <f>IF('Town Data'!E51&gt;9,'Town Data'!D51,"*")</f>
        <v>1249328.68</v>
      </c>
      <c r="E55" s="42" t="str">
        <f>IF('Town Data'!G51&gt;9,'Town Data'!F51,"*")</f>
        <v>*</v>
      </c>
      <c r="F55" s="41">
        <f>IF('Town Data'!I51&gt;9,'Town Data'!H51,"*")</f>
        <v>2889872.14</v>
      </c>
      <c r="G55" s="41">
        <f>IF('Town Data'!K51&gt;9,'Town Data'!J51,"*")</f>
        <v>1083822.74</v>
      </c>
      <c r="H55" s="42" t="str">
        <f>IF('Town Data'!M51&gt;9,'Town Data'!L51,"*")</f>
        <v>*</v>
      </c>
      <c r="I55" s="19">
        <f t="shared" si="0"/>
        <v>0.31832361621369165</v>
      </c>
      <c r="J55" s="19">
        <f t="shared" si="1"/>
        <v>0.15270572750669537</v>
      </c>
      <c r="K55" s="19" t="str">
        <f t="shared" si="2"/>
        <v/>
      </c>
    </row>
    <row r="56" spans="2:11" x14ac:dyDescent="0.25">
      <c r="B56" t="str">
        <f>'Town Data'!A52</f>
        <v>LUDLOW</v>
      </c>
      <c r="C56" s="37">
        <f>IF('Town Data'!C52&gt;9,'Town Data'!B52,"*")</f>
        <v>5793813.8600000003</v>
      </c>
      <c r="D56" s="38">
        <f>IF('Town Data'!E52&gt;9,'Town Data'!D52,"*")</f>
        <v>3052569.62</v>
      </c>
      <c r="E56" s="39" t="str">
        <f>IF('Town Data'!G52&gt;9,'Town Data'!F52,"*")</f>
        <v>*</v>
      </c>
      <c r="F56" s="38">
        <f>IF('Town Data'!I52&gt;9,'Town Data'!H52,"*")</f>
        <v>6044490.04</v>
      </c>
      <c r="G56" s="38">
        <f>IF('Town Data'!K52&gt;9,'Town Data'!J52,"*")</f>
        <v>3131456.81</v>
      </c>
      <c r="H56" s="39" t="str">
        <f>IF('Town Data'!M52&gt;9,'Town Data'!L52,"*")</f>
        <v>*</v>
      </c>
      <c r="I56" s="8">
        <f t="shared" si="0"/>
        <v>-4.1471849294336782E-2</v>
      </c>
      <c r="J56" s="8">
        <f t="shared" si="1"/>
        <v>-2.5191849923678157E-2</v>
      </c>
      <c r="K56" s="8" t="str">
        <f t="shared" si="2"/>
        <v/>
      </c>
    </row>
    <row r="57" spans="2:11" x14ac:dyDescent="0.25">
      <c r="B57" s="24" t="str">
        <f>'Town Data'!A53</f>
        <v>LYNDON</v>
      </c>
      <c r="C57" s="40">
        <f>IF('Town Data'!C53&gt;9,'Town Data'!B53,"*")</f>
        <v>7306142.4199999999</v>
      </c>
      <c r="D57" s="41">
        <f>IF('Town Data'!E53&gt;9,'Town Data'!D53,"*")</f>
        <v>2980637.6</v>
      </c>
      <c r="E57" s="42">
        <f>IF('Town Data'!G53&gt;9,'Town Data'!F53,"*")</f>
        <v>59515.999999999964</v>
      </c>
      <c r="F57" s="41">
        <f>IF('Town Data'!I53&gt;9,'Town Data'!H53,"*")</f>
        <v>7025869.7699999996</v>
      </c>
      <c r="G57" s="41">
        <f>IF('Town Data'!K53&gt;9,'Town Data'!J53,"*")</f>
        <v>2741701.95</v>
      </c>
      <c r="H57" s="42">
        <f>IF('Town Data'!M53&gt;9,'Town Data'!L53,"*")</f>
        <v>95954.333333333328</v>
      </c>
      <c r="I57" s="19">
        <f t="shared" si="0"/>
        <v>3.9891523636937605E-2</v>
      </c>
      <c r="J57" s="19">
        <f t="shared" si="1"/>
        <v>8.7148659612690541E-2</v>
      </c>
      <c r="K57" s="19">
        <f t="shared" si="2"/>
        <v>-0.37974661557754941</v>
      </c>
    </row>
    <row r="58" spans="2:11" x14ac:dyDescent="0.25">
      <c r="B58" t="str">
        <f>'Town Data'!A54</f>
        <v>MANCHESTER</v>
      </c>
      <c r="C58" s="37">
        <f>IF('Town Data'!C54&gt;9,'Town Data'!B54,"*")</f>
        <v>29641248.620000001</v>
      </c>
      <c r="D58" s="38">
        <f>IF('Town Data'!E54&gt;9,'Town Data'!D54,"*")</f>
        <v>8913596.0500000007</v>
      </c>
      <c r="E58" s="39">
        <f>IF('Town Data'!G54&gt;9,'Town Data'!F54,"*")</f>
        <v>253566.1666666664</v>
      </c>
      <c r="F58" s="38">
        <f>IF('Town Data'!I54&gt;9,'Town Data'!H54,"*")</f>
        <v>31223265.82</v>
      </c>
      <c r="G58" s="38">
        <f>IF('Town Data'!K54&gt;9,'Town Data'!J54,"*")</f>
        <v>7613830.1500000004</v>
      </c>
      <c r="H58" s="39">
        <f>IF('Town Data'!M54&gt;9,'Town Data'!L54,"*")</f>
        <v>385749.66666666669</v>
      </c>
      <c r="I58" s="8">
        <f t="shared" si="0"/>
        <v>-5.0667896469261758E-2</v>
      </c>
      <c r="J58" s="8">
        <f t="shared" si="1"/>
        <v>0.17071117616144882</v>
      </c>
      <c r="K58" s="8">
        <f t="shared" si="2"/>
        <v>-0.3426665307120601</v>
      </c>
    </row>
    <row r="59" spans="2:11" x14ac:dyDescent="0.25">
      <c r="B59" s="24" t="str">
        <f>'Town Data'!A55</f>
        <v>MIDDLEBURY</v>
      </c>
      <c r="C59" s="40">
        <f>IF('Town Data'!C55&gt;9,'Town Data'!B55,"*")</f>
        <v>30295152.32</v>
      </c>
      <c r="D59" s="41">
        <f>IF('Town Data'!E55&gt;9,'Town Data'!D55,"*")</f>
        <v>8360255.6799999997</v>
      </c>
      <c r="E59" s="42">
        <f>IF('Town Data'!G55&gt;9,'Town Data'!F55,"*")</f>
        <v>142969.16666666666</v>
      </c>
      <c r="F59" s="41">
        <f>IF('Town Data'!I55&gt;9,'Town Data'!H55,"*")</f>
        <v>31530604.52</v>
      </c>
      <c r="G59" s="41">
        <f>IF('Town Data'!K55&gt;9,'Town Data'!J55,"*")</f>
        <v>9394086.8399999999</v>
      </c>
      <c r="H59" s="42">
        <f>IF('Town Data'!M55&gt;9,'Town Data'!L55,"*")</f>
        <v>87919.000000000029</v>
      </c>
      <c r="I59" s="19">
        <f t="shared" si="0"/>
        <v>-3.9182636007385988E-2</v>
      </c>
      <c r="J59" s="19">
        <f t="shared" si="1"/>
        <v>-0.11005126710112466</v>
      </c>
      <c r="K59" s="19">
        <f t="shared" si="2"/>
        <v>0.62614641507144764</v>
      </c>
    </row>
    <row r="60" spans="2:11" x14ac:dyDescent="0.25">
      <c r="B60" t="str">
        <f>'Town Data'!A56</f>
        <v>MILTON</v>
      </c>
      <c r="C60" s="37">
        <f>IF('Town Data'!C56&gt;9,'Town Data'!B56,"*")</f>
        <v>11233069.710000001</v>
      </c>
      <c r="D60" s="38">
        <f>IF('Town Data'!E56&gt;9,'Town Data'!D56,"*")</f>
        <v>3492543.97</v>
      </c>
      <c r="E60" s="39">
        <f>IF('Town Data'!G56&gt;9,'Town Data'!F56,"*")</f>
        <v>20498</v>
      </c>
      <c r="F60" s="38">
        <f>IF('Town Data'!I56&gt;9,'Town Data'!H56,"*")</f>
        <v>15551009.119999999</v>
      </c>
      <c r="G60" s="38">
        <f>IF('Town Data'!K56&gt;9,'Town Data'!J56,"*")</f>
        <v>3483250.92</v>
      </c>
      <c r="H60" s="39">
        <f>IF('Town Data'!M56&gt;9,'Town Data'!L56,"*")</f>
        <v>69745.500000000029</v>
      </c>
      <c r="I60" s="8">
        <f t="shared" si="0"/>
        <v>-0.27766297200911155</v>
      </c>
      <c r="J60" s="8">
        <f t="shared" si="1"/>
        <v>2.6679243653225763E-3</v>
      </c>
      <c r="K60" s="8">
        <f t="shared" si="2"/>
        <v>-0.70610290269623144</v>
      </c>
    </row>
    <row r="61" spans="2:11" x14ac:dyDescent="0.25">
      <c r="B61" s="24" t="str">
        <f>'Town Data'!A57</f>
        <v>MONTPELIER</v>
      </c>
      <c r="C61" s="40">
        <f>IF('Town Data'!C57&gt;9,'Town Data'!B57,"*")</f>
        <v>13074187.720000001</v>
      </c>
      <c r="D61" s="41">
        <f>IF('Town Data'!E57&gt;9,'Town Data'!D57,"*")</f>
        <v>5155524.8099999996</v>
      </c>
      <c r="E61" s="42">
        <f>IF('Town Data'!G57&gt;9,'Town Data'!F57,"*")</f>
        <v>264731.16666666634</v>
      </c>
      <c r="F61" s="41">
        <f>IF('Town Data'!I57&gt;9,'Town Data'!H57,"*")</f>
        <v>14459313.300000001</v>
      </c>
      <c r="G61" s="41">
        <f>IF('Town Data'!K57&gt;9,'Town Data'!J57,"*")</f>
        <v>5152687.1900000004</v>
      </c>
      <c r="H61" s="42">
        <f>IF('Town Data'!M57&gt;9,'Town Data'!L57,"*")</f>
        <v>209341.83333333363</v>
      </c>
      <c r="I61" s="19">
        <f t="shared" si="0"/>
        <v>-9.5794700015248993E-2</v>
      </c>
      <c r="J61" s="19">
        <f t="shared" si="1"/>
        <v>5.5070682449077219E-4</v>
      </c>
      <c r="K61" s="19">
        <f t="shared" si="2"/>
        <v>0.26458798249433801</v>
      </c>
    </row>
    <row r="62" spans="2:11" x14ac:dyDescent="0.25">
      <c r="B62" t="str">
        <f>'Town Data'!A58</f>
        <v>MORETOWN</v>
      </c>
      <c r="C62" s="37">
        <f>IF('Town Data'!C58&gt;9,'Town Data'!B58,"*")</f>
        <v>551397.94999999995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>
        <f>IF('Town Data'!I58&gt;9,'Town Data'!H58,"*")</f>
        <v>397903.64</v>
      </c>
      <c r="G62" s="38">
        <f>IF('Town Data'!K58&gt;9,'Town Data'!J58,"*")</f>
        <v>162060.14000000001</v>
      </c>
      <c r="H62" s="39" t="str">
        <f>IF('Town Data'!M58&gt;9,'Town Data'!L58,"*")</f>
        <v>*</v>
      </c>
      <c r="I62" s="8">
        <f t="shared" si="0"/>
        <v>0.38575749143687132</v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MORRISTOWN</v>
      </c>
      <c r="C63" s="40">
        <f>IF('Town Data'!C59&gt;9,'Town Data'!B59,"*")</f>
        <v>22140894.850000001</v>
      </c>
      <c r="D63" s="41">
        <f>IF('Town Data'!E59&gt;9,'Town Data'!D59,"*")</f>
        <v>6492526.2300000004</v>
      </c>
      <c r="E63" s="42">
        <f>IF('Town Data'!G59&gt;9,'Town Data'!F59,"*")</f>
        <v>217581.16666666677</v>
      </c>
      <c r="F63" s="41">
        <f>IF('Town Data'!I59&gt;9,'Town Data'!H59,"*")</f>
        <v>22082146.5</v>
      </c>
      <c r="G63" s="41">
        <f>IF('Town Data'!K59&gt;9,'Town Data'!J59,"*")</f>
        <v>6552275.4400000004</v>
      </c>
      <c r="H63" s="42">
        <f>IF('Town Data'!M59&gt;9,'Town Data'!L59,"*")</f>
        <v>248144.1666666666</v>
      </c>
      <c r="I63" s="19">
        <f t="shared" si="0"/>
        <v>2.6604456228927513E-3</v>
      </c>
      <c r="J63" s="19">
        <f t="shared" si="1"/>
        <v>-9.1188489475344699E-3</v>
      </c>
      <c r="K63" s="19">
        <f t="shared" si="2"/>
        <v>-0.12316630453398998</v>
      </c>
    </row>
    <row r="64" spans="2:11" x14ac:dyDescent="0.25">
      <c r="B64" t="str">
        <f>'Town Data'!A60</f>
        <v>NEW HAVEN</v>
      </c>
      <c r="C64" s="37">
        <f>IF('Town Data'!C60&gt;9,'Town Data'!B60,"*")</f>
        <v>8705898.5800000001</v>
      </c>
      <c r="D64" s="38">
        <f>IF('Town Data'!E60&gt;9,'Town Data'!D60,"*")</f>
        <v>572157.91</v>
      </c>
      <c r="E64" s="39" t="str">
        <f>IF('Town Data'!G60&gt;9,'Town Data'!F60,"*")</f>
        <v>*</v>
      </c>
      <c r="F64" s="38">
        <f>IF('Town Data'!I60&gt;9,'Town Data'!H60,"*")</f>
        <v>10474564.640000001</v>
      </c>
      <c r="G64" s="38">
        <f>IF('Town Data'!K60&gt;9,'Town Data'!J60,"*")</f>
        <v>746010.52</v>
      </c>
      <c r="H64" s="39" t="str">
        <f>IF('Town Data'!M60&gt;9,'Town Data'!L60,"*")</f>
        <v>*</v>
      </c>
      <c r="I64" s="8">
        <f t="shared" si="0"/>
        <v>-0.1688534197637068</v>
      </c>
      <c r="J64" s="8">
        <f t="shared" si="1"/>
        <v>-0.23304310775671097</v>
      </c>
      <c r="K64" s="8" t="str">
        <f t="shared" si="2"/>
        <v/>
      </c>
    </row>
    <row r="65" spans="2:11" x14ac:dyDescent="0.25">
      <c r="B65" s="24" t="str">
        <f>'Town Data'!A61</f>
        <v>NEWBURY</v>
      </c>
      <c r="C65" s="40">
        <f>IF('Town Data'!C61&gt;9,'Town Data'!B61,"*")</f>
        <v>2960555.09</v>
      </c>
      <c r="D65" s="41">
        <f>IF('Town Data'!E61&gt;9,'Town Data'!D61,"*")</f>
        <v>231942.74</v>
      </c>
      <c r="E65" s="42" t="str">
        <f>IF('Town Data'!G61&gt;9,'Town Data'!F61,"*")</f>
        <v>*</v>
      </c>
      <c r="F65" s="41">
        <f>IF('Town Data'!I61&gt;9,'Town Data'!H61,"*")</f>
        <v>2951995.39</v>
      </c>
      <c r="G65" s="41">
        <f>IF('Town Data'!K61&gt;9,'Town Data'!J61,"*")</f>
        <v>190158.55</v>
      </c>
      <c r="H65" s="42" t="str">
        <f>IF('Town Data'!M61&gt;9,'Town Data'!L61,"*")</f>
        <v>*</v>
      </c>
      <c r="I65" s="19">
        <f t="shared" si="0"/>
        <v>2.8996318994928107E-3</v>
      </c>
      <c r="J65" s="19">
        <f t="shared" si="1"/>
        <v>0.21973342771071827</v>
      </c>
      <c r="K65" s="19" t="str">
        <f t="shared" si="2"/>
        <v/>
      </c>
    </row>
    <row r="66" spans="2:11" x14ac:dyDescent="0.25">
      <c r="B66" t="str">
        <f>'Town Data'!A62</f>
        <v>NEWPORT</v>
      </c>
      <c r="C66" s="37">
        <f>IF('Town Data'!C62&gt;9,'Town Data'!B62,"*")</f>
        <v>15622880.76</v>
      </c>
      <c r="D66" s="38">
        <f>IF('Town Data'!E62&gt;9,'Town Data'!D62,"*")</f>
        <v>3588361.39</v>
      </c>
      <c r="E66" s="39">
        <f>IF('Town Data'!G62&gt;9,'Town Data'!F62,"*")</f>
        <v>68996.333333333343</v>
      </c>
      <c r="F66" s="38">
        <f>IF('Town Data'!I62&gt;9,'Town Data'!H62,"*")</f>
        <v>15478585.699999999</v>
      </c>
      <c r="G66" s="38">
        <f>IF('Town Data'!K62&gt;9,'Town Data'!J62,"*")</f>
        <v>3198451.35</v>
      </c>
      <c r="H66" s="39">
        <f>IF('Town Data'!M62&gt;9,'Town Data'!L62,"*")</f>
        <v>87021.999999999927</v>
      </c>
      <c r="I66" s="8">
        <f t="shared" si="0"/>
        <v>9.3222380129988573E-3</v>
      </c>
      <c r="J66" s="8">
        <f t="shared" si="1"/>
        <v>0.12190588423363076</v>
      </c>
      <c r="K66" s="8">
        <f t="shared" si="2"/>
        <v>-0.20713919085595137</v>
      </c>
    </row>
    <row r="67" spans="2:11" x14ac:dyDescent="0.25">
      <c r="B67" s="24" t="str">
        <f>'Town Data'!A63</f>
        <v>NORTH HERO</v>
      </c>
      <c r="C67" s="40" t="str">
        <f>IF('Town Data'!C63&gt;9,'Town Data'!B63,"*")</f>
        <v>*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449517.02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NORTHFIELD</v>
      </c>
      <c r="C68" s="37">
        <f>IF('Town Data'!C64&gt;9,'Town Data'!B64,"*")</f>
        <v>5910529.4299999997</v>
      </c>
      <c r="D68" s="38">
        <f>IF('Town Data'!E64&gt;9,'Town Data'!D64,"*")</f>
        <v>1677075.25</v>
      </c>
      <c r="E68" s="39" t="str">
        <f>IF('Town Data'!G64&gt;9,'Town Data'!F64,"*")</f>
        <v>*</v>
      </c>
      <c r="F68" s="38">
        <f>IF('Town Data'!I64&gt;9,'Town Data'!H64,"*")</f>
        <v>5599389.46</v>
      </c>
      <c r="G68" s="38">
        <f>IF('Town Data'!K64&gt;9,'Town Data'!J64,"*")</f>
        <v>1347190.78</v>
      </c>
      <c r="H68" s="39" t="str">
        <f>IF('Town Data'!M64&gt;9,'Town Data'!L64,"*")</f>
        <v>*</v>
      </c>
      <c r="I68" s="8">
        <f t="shared" si="0"/>
        <v>5.556676709535395E-2</v>
      </c>
      <c r="J68" s="8">
        <f t="shared" si="1"/>
        <v>0.24486841425681369</v>
      </c>
      <c r="K68" s="8" t="str">
        <f t="shared" si="2"/>
        <v/>
      </c>
    </row>
    <row r="69" spans="2:11" x14ac:dyDescent="0.25">
      <c r="B69" s="24" t="str">
        <f>'Town Data'!A65</f>
        <v>NORWICH</v>
      </c>
      <c r="C69" s="40">
        <f>IF('Town Data'!C65&gt;9,'Town Data'!B65,"*")</f>
        <v>5472472.75</v>
      </c>
      <c r="D69" s="41">
        <f>IF('Town Data'!E65&gt;9,'Town Data'!D65,"*")</f>
        <v>626900.71</v>
      </c>
      <c r="E69" s="42" t="str">
        <f>IF('Town Data'!G65&gt;9,'Town Data'!F65,"*")</f>
        <v>*</v>
      </c>
      <c r="F69" s="41">
        <f>IF('Town Data'!I65&gt;9,'Town Data'!H65,"*")</f>
        <v>6500317.1200000001</v>
      </c>
      <c r="G69" s="41">
        <f>IF('Town Data'!K65&gt;9,'Town Data'!J65,"*")</f>
        <v>607725.49</v>
      </c>
      <c r="H69" s="42" t="str">
        <f>IF('Town Data'!M65&gt;9,'Town Data'!L65,"*")</f>
        <v>*</v>
      </c>
      <c r="I69" s="19">
        <f t="shared" si="0"/>
        <v>-0.15812218866023572</v>
      </c>
      <c r="J69" s="19">
        <f t="shared" si="1"/>
        <v>3.1552436610812508E-2</v>
      </c>
      <c r="K69" s="19" t="str">
        <f t="shared" si="2"/>
        <v/>
      </c>
    </row>
    <row r="70" spans="2:11" x14ac:dyDescent="0.25">
      <c r="B70" t="str">
        <f>'Town Data'!A66</f>
        <v>PAWLET</v>
      </c>
      <c r="C70" s="37" t="str">
        <f>IF('Town Data'!C66&gt;9,'Town Data'!B66,"*")</f>
        <v>*</v>
      </c>
      <c r="D70" s="38" t="str">
        <f>IF('Town Data'!E66&gt;9,'Town Data'!D66,"*")</f>
        <v>*</v>
      </c>
      <c r="E70" s="39" t="str">
        <f>IF('Town Data'!G66&gt;9,'Town Data'!F66,"*")</f>
        <v>*</v>
      </c>
      <c r="F70" s="38">
        <f>IF('Town Data'!I66&gt;9,'Town Data'!H66,"*")</f>
        <v>831820.13</v>
      </c>
      <c r="G70" s="38">
        <f>IF('Town Data'!K66&gt;9,'Town Data'!J66,"*")</f>
        <v>309341.75</v>
      </c>
      <c r="H70" s="39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PITTSFORD</v>
      </c>
      <c r="C71" s="40">
        <f>IF('Town Data'!C67&gt;9,'Town Data'!B67,"*")</f>
        <v>2479469.67</v>
      </c>
      <c r="D71" s="41">
        <f>IF('Town Data'!E67&gt;9,'Town Data'!D67,"*")</f>
        <v>703849.57</v>
      </c>
      <c r="E71" s="42" t="str">
        <f>IF('Town Data'!G67&gt;9,'Town Data'!F67,"*")</f>
        <v>*</v>
      </c>
      <c r="F71" s="41">
        <f>IF('Town Data'!I67&gt;9,'Town Data'!H67,"*")</f>
        <v>2267517.27</v>
      </c>
      <c r="G71" s="41">
        <f>IF('Town Data'!K67&gt;9,'Town Data'!J67,"*")</f>
        <v>681900.05</v>
      </c>
      <c r="H71" s="42" t="str">
        <f>IF('Town Data'!M67&gt;9,'Town Data'!L67,"*")</f>
        <v>*</v>
      </c>
      <c r="I71" s="19">
        <f t="shared" si="3"/>
        <v>9.3473334383909631E-2</v>
      </c>
      <c r="J71" s="19">
        <f t="shared" si="4"/>
        <v>3.2188764321105269E-2</v>
      </c>
      <c r="K71" s="19" t="str">
        <f t="shared" si="5"/>
        <v/>
      </c>
    </row>
    <row r="72" spans="2:11" x14ac:dyDescent="0.25">
      <c r="B72" t="str">
        <f>'Town Data'!A68</f>
        <v>POULTNEY</v>
      </c>
      <c r="C72" s="37">
        <f>IF('Town Data'!C68&gt;9,'Town Data'!B68,"*")</f>
        <v>1983155.98</v>
      </c>
      <c r="D72" s="38">
        <f>IF('Town Data'!E68&gt;9,'Town Data'!D68,"*")</f>
        <v>664165.34</v>
      </c>
      <c r="E72" s="39" t="str">
        <f>IF('Town Data'!G68&gt;9,'Town Data'!F68,"*")</f>
        <v>*</v>
      </c>
      <c r="F72" s="38">
        <f>IF('Town Data'!I68&gt;9,'Town Data'!H68,"*")</f>
        <v>2048125.6</v>
      </c>
      <c r="G72" s="38">
        <f>IF('Town Data'!K68&gt;9,'Town Data'!J68,"*")</f>
        <v>687579.94</v>
      </c>
      <c r="H72" s="39" t="str">
        <f>IF('Town Data'!M68&gt;9,'Town Data'!L68,"*")</f>
        <v>*</v>
      </c>
      <c r="I72" s="8">
        <f t="shared" si="3"/>
        <v>-3.1721501845394691E-2</v>
      </c>
      <c r="J72" s="8">
        <f t="shared" si="4"/>
        <v>-3.4053640366529567E-2</v>
      </c>
      <c r="K72" s="8" t="str">
        <f t="shared" si="5"/>
        <v/>
      </c>
    </row>
    <row r="73" spans="2:11" x14ac:dyDescent="0.25">
      <c r="B73" s="24" t="str">
        <f>'Town Data'!A69</f>
        <v>POWNAL</v>
      </c>
      <c r="C73" s="40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691280.25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PUTNEY</v>
      </c>
      <c r="C74" s="37">
        <f>IF('Town Data'!C70&gt;9,'Town Data'!B70,"*")</f>
        <v>1131524.3899999999</v>
      </c>
      <c r="D74" s="38">
        <f>IF('Town Data'!E70&gt;9,'Town Data'!D70,"*")</f>
        <v>368107.56</v>
      </c>
      <c r="E74" s="39" t="str">
        <f>IF('Town Data'!G70&gt;9,'Town Data'!F70,"*")</f>
        <v>*</v>
      </c>
      <c r="F74" s="38">
        <f>IF('Town Data'!I70&gt;9,'Town Data'!H70,"*")</f>
        <v>1176672.73</v>
      </c>
      <c r="G74" s="38">
        <f>IF('Town Data'!K70&gt;9,'Town Data'!J70,"*")</f>
        <v>436623.66</v>
      </c>
      <c r="H74" s="39" t="str">
        <f>IF('Town Data'!M70&gt;9,'Town Data'!L70,"*")</f>
        <v>*</v>
      </c>
      <c r="I74" s="8">
        <f t="shared" si="3"/>
        <v>-3.8369496333955221E-2</v>
      </c>
      <c r="J74" s="8">
        <f t="shared" si="4"/>
        <v>-0.15692255431141772</v>
      </c>
      <c r="K74" s="8" t="str">
        <f t="shared" si="5"/>
        <v/>
      </c>
    </row>
    <row r="75" spans="2:11" x14ac:dyDescent="0.25">
      <c r="B75" s="24" t="str">
        <f>'Town Data'!A71</f>
        <v>RANDOLPH</v>
      </c>
      <c r="C75" s="40">
        <f>IF('Town Data'!C71&gt;9,'Town Data'!B71,"*")</f>
        <v>9132644.3100000005</v>
      </c>
      <c r="D75" s="41">
        <f>IF('Town Data'!E71&gt;9,'Town Data'!D71,"*")</f>
        <v>1652039.13</v>
      </c>
      <c r="E75" s="42">
        <f>IF('Town Data'!G71&gt;9,'Town Data'!F71,"*")</f>
        <v>50465.166666666657</v>
      </c>
      <c r="F75" s="41">
        <f>IF('Town Data'!I71&gt;9,'Town Data'!H71,"*")</f>
        <v>8102819.3899999997</v>
      </c>
      <c r="G75" s="41">
        <f>IF('Town Data'!K71&gt;9,'Town Data'!J71,"*")</f>
        <v>1888269.65</v>
      </c>
      <c r="H75" s="42">
        <f>IF('Town Data'!M71&gt;9,'Town Data'!L71,"*")</f>
        <v>34666.833333333307</v>
      </c>
      <c r="I75" s="19">
        <f t="shared" si="3"/>
        <v>0.1270946408198296</v>
      </c>
      <c r="J75" s="19">
        <f t="shared" si="4"/>
        <v>-0.12510422968456864</v>
      </c>
      <c r="K75" s="19">
        <f t="shared" si="5"/>
        <v>0.45571896288960234</v>
      </c>
    </row>
    <row r="76" spans="2:11" x14ac:dyDescent="0.25">
      <c r="B76" t="str">
        <f>'Town Data'!A72</f>
        <v>RICHFORD</v>
      </c>
      <c r="C76" s="37">
        <f>IF('Town Data'!C72&gt;9,'Town Data'!B72,"*")</f>
        <v>4713454.88</v>
      </c>
      <c r="D76" s="38">
        <f>IF('Town Data'!E72&gt;9,'Town Data'!D72,"*")</f>
        <v>280414.59999999998</v>
      </c>
      <c r="E76" s="39" t="str">
        <f>IF('Town Data'!G72&gt;9,'Town Data'!F72,"*")</f>
        <v>*</v>
      </c>
      <c r="F76" s="38">
        <f>IF('Town Data'!I72&gt;9,'Town Data'!H72,"*")</f>
        <v>5051699.5999999996</v>
      </c>
      <c r="G76" s="38">
        <f>IF('Town Data'!K72&gt;9,'Town Data'!J72,"*")</f>
        <v>333369.93</v>
      </c>
      <c r="H76" s="39" t="str">
        <f>IF('Town Data'!M72&gt;9,'Town Data'!L72,"*")</f>
        <v>*</v>
      </c>
      <c r="I76" s="8">
        <f t="shared" si="3"/>
        <v>-6.6956617927162523E-2</v>
      </c>
      <c r="J76" s="8">
        <f t="shared" si="4"/>
        <v>-0.1588485500176936</v>
      </c>
      <c r="K76" s="8" t="str">
        <f t="shared" si="5"/>
        <v/>
      </c>
    </row>
    <row r="77" spans="2:11" x14ac:dyDescent="0.25">
      <c r="B77" s="24" t="str">
        <f>'Town Data'!A73</f>
        <v>RICHMOND</v>
      </c>
      <c r="C77" s="40">
        <f>IF('Town Data'!C73&gt;9,'Town Data'!B73,"*")</f>
        <v>7017111.6799999997</v>
      </c>
      <c r="D77" s="41">
        <f>IF('Town Data'!E73&gt;9,'Town Data'!D73,"*")</f>
        <v>2434300.06</v>
      </c>
      <c r="E77" s="42">
        <f>IF('Town Data'!G73&gt;9,'Town Data'!F73,"*")</f>
        <v>170326.33333333337</v>
      </c>
      <c r="F77" s="41">
        <f>IF('Town Data'!I73&gt;9,'Town Data'!H73,"*")</f>
        <v>7174445.8700000001</v>
      </c>
      <c r="G77" s="41">
        <f>IF('Town Data'!K73&gt;9,'Town Data'!J73,"*")</f>
        <v>2357527.02</v>
      </c>
      <c r="H77" s="42" t="str">
        <f>IF('Town Data'!M73&gt;9,'Town Data'!L73,"*")</f>
        <v>*</v>
      </c>
      <c r="I77" s="19">
        <f t="shared" si="3"/>
        <v>-2.1929803757791876E-2</v>
      </c>
      <c r="J77" s="19">
        <f t="shared" si="4"/>
        <v>3.256507320963814E-2</v>
      </c>
      <c r="K77" s="19" t="str">
        <f t="shared" si="5"/>
        <v/>
      </c>
    </row>
    <row r="78" spans="2:11" x14ac:dyDescent="0.25">
      <c r="B78" t="str">
        <f>'Town Data'!A74</f>
        <v>ROCHESTER</v>
      </c>
      <c r="C78" s="37">
        <f>IF('Town Data'!C74&gt;9,'Town Data'!B74,"*")</f>
        <v>1550077.35</v>
      </c>
      <c r="D78" s="38">
        <f>IF('Town Data'!E74&gt;9,'Town Data'!D74,"*")</f>
        <v>260575.51</v>
      </c>
      <c r="E78" s="39" t="str">
        <f>IF('Town Data'!G74&gt;9,'Town Data'!F74,"*")</f>
        <v>*</v>
      </c>
      <c r="F78" s="38">
        <f>IF('Town Data'!I74&gt;9,'Town Data'!H74,"*")</f>
        <v>1439123.32</v>
      </c>
      <c r="G78" s="38">
        <f>IF('Town Data'!K74&gt;9,'Town Data'!J74,"*")</f>
        <v>299655.01</v>
      </c>
      <c r="H78" s="39" t="str">
        <f>IF('Town Data'!M74&gt;9,'Town Data'!L74,"*")</f>
        <v>*</v>
      </c>
      <c r="I78" s="8">
        <f t="shared" si="3"/>
        <v>7.7098347624580232E-2</v>
      </c>
      <c r="J78" s="8">
        <f t="shared" si="4"/>
        <v>-0.13041497287163661</v>
      </c>
      <c r="K78" s="8" t="str">
        <f t="shared" si="5"/>
        <v/>
      </c>
    </row>
    <row r="79" spans="2:11" x14ac:dyDescent="0.25">
      <c r="B79" s="24" t="str">
        <f>'Town Data'!A75</f>
        <v>ROCKINGHAM</v>
      </c>
      <c r="C79" s="40">
        <f>IF('Town Data'!C75&gt;9,'Town Data'!B75,"*")</f>
        <v>5533686.4500000002</v>
      </c>
      <c r="D79" s="41">
        <f>IF('Town Data'!E75&gt;9,'Town Data'!D75,"*")</f>
        <v>1294610.25</v>
      </c>
      <c r="E79" s="42">
        <f>IF('Town Data'!G75&gt;9,'Town Data'!F75,"*")</f>
        <v>40392.666666666672</v>
      </c>
      <c r="F79" s="41">
        <f>IF('Town Data'!I75&gt;9,'Town Data'!H75,"*")</f>
        <v>5369282.1600000001</v>
      </c>
      <c r="G79" s="41">
        <f>IF('Town Data'!K75&gt;9,'Town Data'!J75,"*")</f>
        <v>1224848.22</v>
      </c>
      <c r="H79" s="42">
        <f>IF('Town Data'!M75&gt;9,'Town Data'!L75,"*")</f>
        <v>78355.666666666672</v>
      </c>
      <c r="I79" s="19">
        <f t="shared" si="3"/>
        <v>3.0619417102862784E-2</v>
      </c>
      <c r="J79" s="19">
        <f t="shared" si="4"/>
        <v>5.6955652839990274E-2</v>
      </c>
      <c r="K79" s="19">
        <f t="shared" si="5"/>
        <v>-0.48449590967681549</v>
      </c>
    </row>
    <row r="80" spans="2:11" x14ac:dyDescent="0.25">
      <c r="B80" t="str">
        <f>'Town Data'!A76</f>
        <v>ROYALTON</v>
      </c>
      <c r="C80" s="37">
        <f>IF('Town Data'!C76&gt;9,'Town Data'!B76,"*")</f>
        <v>4044602.07</v>
      </c>
      <c r="D80" s="38">
        <f>IF('Town Data'!E76&gt;9,'Town Data'!D76,"*")</f>
        <v>1080719.57</v>
      </c>
      <c r="E80" s="39" t="str">
        <f>IF('Town Data'!G76&gt;9,'Town Data'!F76,"*")</f>
        <v>*</v>
      </c>
      <c r="F80" s="38">
        <f>IF('Town Data'!I76&gt;9,'Town Data'!H76,"*")</f>
        <v>5050209.46</v>
      </c>
      <c r="G80" s="38">
        <f>IF('Town Data'!K76&gt;9,'Town Data'!J76,"*")</f>
        <v>1074274.01</v>
      </c>
      <c r="H80" s="39" t="str">
        <f>IF('Town Data'!M76&gt;9,'Town Data'!L76,"*")</f>
        <v>*</v>
      </c>
      <c r="I80" s="8">
        <f t="shared" si="3"/>
        <v>-0.19912191721251898</v>
      </c>
      <c r="J80" s="8">
        <f t="shared" si="4"/>
        <v>5.9999217518071166E-3</v>
      </c>
      <c r="K80" s="8" t="str">
        <f t="shared" si="5"/>
        <v/>
      </c>
    </row>
    <row r="81" spans="2:11" x14ac:dyDescent="0.25">
      <c r="B81" s="24" t="str">
        <f>'Town Data'!A77</f>
        <v>RUTLAND</v>
      </c>
      <c r="C81" s="40">
        <f>IF('Town Data'!C77&gt;9,'Town Data'!B77,"*")</f>
        <v>42536942.130000003</v>
      </c>
      <c r="D81" s="41">
        <f>IF('Town Data'!E77&gt;9,'Town Data'!D77,"*")</f>
        <v>13969899.68</v>
      </c>
      <c r="E81" s="42">
        <f>IF('Town Data'!G77&gt;9,'Town Data'!F77,"*")</f>
        <v>740500.66666666698</v>
      </c>
      <c r="F81" s="41">
        <f>IF('Town Data'!I77&gt;9,'Town Data'!H77,"*")</f>
        <v>40606709.009999998</v>
      </c>
      <c r="G81" s="41">
        <f>IF('Town Data'!K77&gt;9,'Town Data'!J77,"*")</f>
        <v>13942318.5</v>
      </c>
      <c r="H81" s="42">
        <f>IF('Town Data'!M77&gt;9,'Town Data'!L77,"*")</f>
        <v>623653.83333333314</v>
      </c>
      <c r="I81" s="19">
        <f t="shared" si="3"/>
        <v>4.7534832717535828E-2</v>
      </c>
      <c r="J81" s="19">
        <f t="shared" si="4"/>
        <v>1.9782348251476036E-3</v>
      </c>
      <c r="K81" s="19">
        <f t="shared" si="5"/>
        <v>0.18735847851492488</v>
      </c>
    </row>
    <row r="82" spans="2:11" x14ac:dyDescent="0.25">
      <c r="B82" t="str">
        <f>'Town Data'!A78</f>
        <v>RUTLAND TOWN</v>
      </c>
      <c r="C82" s="37">
        <f>IF('Town Data'!C78&gt;9,'Town Data'!B78,"*")</f>
        <v>18299458.420000002</v>
      </c>
      <c r="D82" s="38">
        <f>IF('Town Data'!E78&gt;9,'Town Data'!D78,"*")</f>
        <v>9538559.8800000008</v>
      </c>
      <c r="E82" s="39">
        <f>IF('Town Data'!G78&gt;9,'Town Data'!F78,"*")</f>
        <v>915700.66666666733</v>
      </c>
      <c r="F82" s="38">
        <f>IF('Town Data'!I78&gt;9,'Town Data'!H78,"*")</f>
        <v>24498543.710000001</v>
      </c>
      <c r="G82" s="38">
        <f>IF('Town Data'!K78&gt;9,'Town Data'!J78,"*")</f>
        <v>9663104.5199999996</v>
      </c>
      <c r="H82" s="39">
        <f>IF('Town Data'!M78&gt;9,'Town Data'!L78,"*")</f>
        <v>833709</v>
      </c>
      <c r="I82" s="8">
        <f t="shared" si="3"/>
        <v>-0.25303893012504286</v>
      </c>
      <c r="J82" s="8">
        <f t="shared" si="4"/>
        <v>-1.2888677726938086E-2</v>
      </c>
      <c r="K82" s="8">
        <f t="shared" si="5"/>
        <v>9.8345665773869925E-2</v>
      </c>
    </row>
    <row r="83" spans="2:11" x14ac:dyDescent="0.25">
      <c r="B83" s="24" t="str">
        <f>'Town Data'!A79</f>
        <v>SHAFTSBURY</v>
      </c>
      <c r="C83" s="40">
        <f>IF('Town Data'!C79&gt;9,'Town Data'!B79,"*")</f>
        <v>8431108.5299999993</v>
      </c>
      <c r="D83" s="41">
        <f>IF('Town Data'!E79&gt;9,'Town Data'!D79,"*")</f>
        <v>684065.73</v>
      </c>
      <c r="E83" s="42" t="str">
        <f>IF('Town Data'!G79&gt;9,'Town Data'!F79,"*")</f>
        <v>*</v>
      </c>
      <c r="F83" s="41">
        <f>IF('Town Data'!I79&gt;9,'Town Data'!H79,"*")</f>
        <v>3694209.32</v>
      </c>
      <c r="G83" s="41" t="str">
        <f>IF('Town Data'!K79&gt;9,'Town Data'!J79,"*")</f>
        <v>*</v>
      </c>
      <c r="H83" s="42" t="str">
        <f>IF('Town Data'!M79&gt;9,'Town Data'!L79,"*")</f>
        <v>*</v>
      </c>
      <c r="I83" s="19">
        <f t="shared" si="3"/>
        <v>1.2822498130668998</v>
      </c>
      <c r="J83" s="19" t="str">
        <f t="shared" si="4"/>
        <v/>
      </c>
      <c r="K83" s="19" t="str">
        <f t="shared" si="5"/>
        <v/>
      </c>
    </row>
    <row r="84" spans="2:11" x14ac:dyDescent="0.25">
      <c r="B84" t="str">
        <f>'Town Data'!A80</f>
        <v>SHELBURNE</v>
      </c>
      <c r="C84" s="37">
        <f>IF('Town Data'!C80&gt;9,'Town Data'!B80,"*")</f>
        <v>19162815.23</v>
      </c>
      <c r="D84" s="38">
        <f>IF('Town Data'!E80&gt;9,'Town Data'!D80,"*")</f>
        <v>4391795.5199999996</v>
      </c>
      <c r="E84" s="46">
        <f>IF('Town Data'!G80&gt;9,'Town Data'!F80,"*")</f>
        <v>40056.833333333358</v>
      </c>
      <c r="F84" s="38">
        <f>IF('Town Data'!I80&gt;9,'Town Data'!H80,"*")</f>
        <v>14349884.359999999</v>
      </c>
      <c r="G84" s="38">
        <f>IF('Town Data'!K80&gt;9,'Town Data'!J80,"*")</f>
        <v>4286650.3099999996</v>
      </c>
      <c r="H84" s="39">
        <f>IF('Town Data'!M80&gt;9,'Town Data'!L80,"*")</f>
        <v>79052.166666666672</v>
      </c>
      <c r="I84" s="8">
        <f t="shared" si="3"/>
        <v>0.33539858226425467</v>
      </c>
      <c r="J84" s="8">
        <f t="shared" si="4"/>
        <v>2.4528525164442438E-2</v>
      </c>
      <c r="K84" s="8">
        <f t="shared" si="5"/>
        <v>-0.49328607902376675</v>
      </c>
    </row>
    <row r="85" spans="2:11" x14ac:dyDescent="0.25">
      <c r="B85" s="24" t="str">
        <f>'Town Data'!A81</f>
        <v>SOUTH BURLINGTON</v>
      </c>
      <c r="C85" s="40">
        <f>IF('Town Data'!C81&gt;9,'Town Data'!B81,"*")</f>
        <v>119819810.29000001</v>
      </c>
      <c r="D85" s="41">
        <f>IF('Town Data'!E81&gt;9,'Town Data'!D81,"*")</f>
        <v>27696508.170000002</v>
      </c>
      <c r="E85" s="42">
        <f>IF('Town Data'!G81&gt;9,'Town Data'!F81,"*")</f>
        <v>1702972.333333333</v>
      </c>
      <c r="F85" s="41">
        <f>IF('Town Data'!I81&gt;9,'Town Data'!H81,"*")</f>
        <v>139086376.87</v>
      </c>
      <c r="G85" s="41">
        <f>IF('Town Data'!K81&gt;9,'Town Data'!J81,"*")</f>
        <v>27455143.210000001</v>
      </c>
      <c r="H85" s="42">
        <f>IF('Town Data'!M81&gt;9,'Town Data'!L81,"*")</f>
        <v>1158352.333333333</v>
      </c>
      <c r="I85" s="19">
        <f t="shared" si="3"/>
        <v>-0.13852231263460044</v>
      </c>
      <c r="J85" s="19">
        <f t="shared" si="4"/>
        <v>8.7912475325238309E-3</v>
      </c>
      <c r="K85" s="19">
        <f t="shared" si="5"/>
        <v>0.47016782746297414</v>
      </c>
    </row>
    <row r="86" spans="2:11" x14ac:dyDescent="0.25">
      <c r="B86" t="str">
        <f>'Town Data'!A82</f>
        <v>SOUTH HERO</v>
      </c>
      <c r="C86" s="37">
        <f>IF('Town Data'!C82&gt;9,'Town Data'!B82,"*")</f>
        <v>1808148.03</v>
      </c>
      <c r="D86" s="38">
        <f>IF('Town Data'!E82&gt;9,'Town Data'!D82,"*")</f>
        <v>600596.03</v>
      </c>
      <c r="E86" s="39" t="str">
        <f>IF('Town Data'!G82&gt;9,'Town Data'!F82,"*")</f>
        <v>*</v>
      </c>
      <c r="F86" s="38">
        <f>IF('Town Data'!I82&gt;9,'Town Data'!H82,"*")</f>
        <v>1774831.57</v>
      </c>
      <c r="G86" s="38">
        <f>IF('Town Data'!K82&gt;9,'Town Data'!J82,"*")</f>
        <v>596484.88</v>
      </c>
      <c r="H86" s="39" t="str">
        <f>IF('Town Data'!M82&gt;9,'Town Data'!L82,"*")</f>
        <v>*</v>
      </c>
      <c r="I86" s="8">
        <f t="shared" si="3"/>
        <v>1.8771617861181027E-2</v>
      </c>
      <c r="J86" s="8">
        <f t="shared" si="4"/>
        <v>6.8922954090638866E-3</v>
      </c>
      <c r="K86" s="8" t="str">
        <f t="shared" si="5"/>
        <v/>
      </c>
    </row>
    <row r="87" spans="2:11" x14ac:dyDescent="0.25">
      <c r="B87" s="24" t="str">
        <f>'Town Data'!A83</f>
        <v>SPRINGFIELD</v>
      </c>
      <c r="C87" s="40">
        <f>IF('Town Data'!C83&gt;9,'Town Data'!B83,"*")</f>
        <v>10368581.93</v>
      </c>
      <c r="D87" s="41">
        <f>IF('Town Data'!E83&gt;9,'Town Data'!D83,"*")</f>
        <v>4338823.22</v>
      </c>
      <c r="E87" s="42">
        <f>IF('Town Data'!G83&gt;9,'Town Data'!F83,"*")</f>
        <v>106959.8333333333</v>
      </c>
      <c r="F87" s="41">
        <f>IF('Town Data'!I83&gt;9,'Town Data'!H83,"*")</f>
        <v>10320748.960000001</v>
      </c>
      <c r="G87" s="41">
        <f>IF('Town Data'!K83&gt;9,'Town Data'!J83,"*")</f>
        <v>4267862.0999999996</v>
      </c>
      <c r="H87" s="42">
        <f>IF('Town Data'!M83&gt;9,'Town Data'!L83,"*")</f>
        <v>200399</v>
      </c>
      <c r="I87" s="19">
        <f t="shared" si="3"/>
        <v>4.634641360368754E-3</v>
      </c>
      <c r="J87" s="19">
        <f t="shared" si="4"/>
        <v>1.6626853993244092E-2</v>
      </c>
      <c r="K87" s="19">
        <f t="shared" si="5"/>
        <v>-0.46626563339471105</v>
      </c>
    </row>
    <row r="88" spans="2:11" x14ac:dyDescent="0.25">
      <c r="B88" t="str">
        <f>'Town Data'!A84</f>
        <v>ST ALBANS</v>
      </c>
      <c r="C88" s="37">
        <f>IF('Town Data'!C84&gt;9,'Town Data'!B84,"*")</f>
        <v>57283207</v>
      </c>
      <c r="D88" s="38">
        <f>IF('Town Data'!E84&gt;9,'Town Data'!D84,"*")</f>
        <v>4911308.92</v>
      </c>
      <c r="E88" s="39">
        <f>IF('Town Data'!G84&gt;9,'Town Data'!F84,"*")</f>
        <v>253570.3333333336</v>
      </c>
      <c r="F88" s="38">
        <f>IF('Town Data'!I84&gt;9,'Town Data'!H84,"*")</f>
        <v>51736689.969999999</v>
      </c>
      <c r="G88" s="38">
        <f>IF('Town Data'!K84&gt;9,'Town Data'!J84,"*")</f>
        <v>4437777.12</v>
      </c>
      <c r="H88" s="39">
        <f>IF('Town Data'!M84&gt;9,'Town Data'!L84,"*")</f>
        <v>144917.83333333337</v>
      </c>
      <c r="I88" s="8">
        <f t="shared" si="3"/>
        <v>0.10720664644793088</v>
      </c>
      <c r="J88" s="8">
        <f t="shared" si="4"/>
        <v>0.10670472788412587</v>
      </c>
      <c r="K88" s="8">
        <f t="shared" si="5"/>
        <v>0.74975244592625612</v>
      </c>
    </row>
    <row r="89" spans="2:11" x14ac:dyDescent="0.25">
      <c r="B89" s="24" t="str">
        <f>'Town Data'!A85</f>
        <v>ST ALBANS TOWN</v>
      </c>
      <c r="C89" s="40">
        <f>IF('Town Data'!C85&gt;9,'Town Data'!B85,"*")</f>
        <v>18178275.859999999</v>
      </c>
      <c r="D89" s="41">
        <f>IF('Town Data'!E85&gt;9,'Town Data'!D85,"*")</f>
        <v>5150612.55</v>
      </c>
      <c r="E89" s="42">
        <f>IF('Town Data'!G85&gt;9,'Town Data'!F85,"*")</f>
        <v>51827.166666666635</v>
      </c>
      <c r="F89" s="41">
        <f>IF('Town Data'!I85&gt;9,'Town Data'!H85,"*")</f>
        <v>19779105.559999999</v>
      </c>
      <c r="G89" s="41">
        <f>IF('Town Data'!K85&gt;9,'Town Data'!J85,"*")</f>
        <v>5182455.91</v>
      </c>
      <c r="H89" s="42">
        <f>IF('Town Data'!M85&gt;9,'Town Data'!L85,"*")</f>
        <v>193751.83333333308</v>
      </c>
      <c r="I89" s="19">
        <f t="shared" si="3"/>
        <v>-8.0935393925871707E-2</v>
      </c>
      <c r="J89" s="19">
        <f t="shared" si="4"/>
        <v>-6.1444536244979527E-3</v>
      </c>
      <c r="K89" s="19">
        <f t="shared" si="5"/>
        <v>-0.73250747734860133</v>
      </c>
    </row>
    <row r="90" spans="2:11" x14ac:dyDescent="0.25">
      <c r="B90" t="str">
        <f>'Town Data'!A86</f>
        <v>ST JOHNSBURY</v>
      </c>
      <c r="C90" s="37">
        <f>IF('Town Data'!C86&gt;9,'Town Data'!B86,"*")</f>
        <v>17896161.469999999</v>
      </c>
      <c r="D90" s="38">
        <f>IF('Town Data'!E86&gt;9,'Town Data'!D86,"*")</f>
        <v>6178638.4800000004</v>
      </c>
      <c r="E90" s="39">
        <f>IF('Town Data'!G86&gt;9,'Town Data'!F86,"*")</f>
        <v>210414.99999999974</v>
      </c>
      <c r="F90" s="38">
        <f>IF('Town Data'!I86&gt;9,'Town Data'!H86,"*")</f>
        <v>19223516.039999999</v>
      </c>
      <c r="G90" s="38">
        <f>IF('Town Data'!K86&gt;9,'Town Data'!J86,"*")</f>
        <v>6078751.7699999996</v>
      </c>
      <c r="H90" s="39">
        <f>IF('Town Data'!M86&gt;9,'Town Data'!L86,"*")</f>
        <v>135087.16666666674</v>
      </c>
      <c r="I90" s="8">
        <f t="shared" si="3"/>
        <v>-6.9048480373624738E-2</v>
      </c>
      <c r="J90" s="8">
        <f t="shared" si="4"/>
        <v>1.6432108725505813E-2</v>
      </c>
      <c r="K90" s="8">
        <f t="shared" si="5"/>
        <v>0.55762390456532107</v>
      </c>
    </row>
    <row r="91" spans="2:11" x14ac:dyDescent="0.25">
      <c r="B91" s="24" t="str">
        <f>'Town Data'!A87</f>
        <v>STOWE</v>
      </c>
      <c r="C91" s="40">
        <f>IF('Town Data'!C87&gt;9,'Town Data'!B87,"*")</f>
        <v>10558277.59</v>
      </c>
      <c r="D91" s="41">
        <f>IF('Town Data'!E87&gt;9,'Town Data'!D87,"*")</f>
        <v>4669473.37</v>
      </c>
      <c r="E91" s="42">
        <f>IF('Town Data'!G87&gt;9,'Town Data'!F87,"*")</f>
        <v>399794.66666666698</v>
      </c>
      <c r="F91" s="41">
        <f>IF('Town Data'!I87&gt;9,'Town Data'!H87,"*")</f>
        <v>11000242.779999999</v>
      </c>
      <c r="G91" s="41">
        <f>IF('Town Data'!K87&gt;9,'Town Data'!J87,"*")</f>
        <v>5454072.3300000001</v>
      </c>
      <c r="H91" s="42">
        <f>IF('Town Data'!M87&gt;9,'Town Data'!L87,"*")</f>
        <v>290415.00000000012</v>
      </c>
      <c r="I91" s="19">
        <f t="shared" si="3"/>
        <v>-4.0177766876523385E-2</v>
      </c>
      <c r="J91" s="19">
        <f t="shared" si="4"/>
        <v>-0.14385562063127241</v>
      </c>
      <c r="K91" s="19">
        <f t="shared" si="5"/>
        <v>0.37663229057268671</v>
      </c>
    </row>
    <row r="92" spans="2:11" x14ac:dyDescent="0.25">
      <c r="B92" t="str">
        <f>'Town Data'!A88</f>
        <v>SWANTON</v>
      </c>
      <c r="C92" s="37">
        <f>IF('Town Data'!C88&gt;9,'Town Data'!B88,"*")</f>
        <v>13509946.24</v>
      </c>
      <c r="D92" s="38">
        <f>IF('Town Data'!E88&gt;9,'Town Data'!D88,"*")</f>
        <v>2177381.9700000002</v>
      </c>
      <c r="E92" s="39" t="str">
        <f>IF('Town Data'!G88&gt;9,'Town Data'!F88,"*")</f>
        <v>*</v>
      </c>
      <c r="F92" s="38">
        <f>IF('Town Data'!I88&gt;9,'Town Data'!H88,"*")</f>
        <v>10874511.5</v>
      </c>
      <c r="G92" s="38">
        <f>IF('Town Data'!K88&gt;9,'Town Data'!J88,"*")</f>
        <v>2256367.19</v>
      </c>
      <c r="H92" s="39">
        <f>IF('Town Data'!M88&gt;9,'Town Data'!L88,"*")</f>
        <v>22498.333333333339</v>
      </c>
      <c r="I92" s="8">
        <f t="shared" si="3"/>
        <v>0.2423497129043452</v>
      </c>
      <c r="J92" s="8">
        <f t="shared" si="4"/>
        <v>-3.500548153246269E-2</v>
      </c>
      <c r="K92" s="8" t="str">
        <f t="shared" si="5"/>
        <v/>
      </c>
    </row>
    <row r="93" spans="2:11" x14ac:dyDescent="0.25">
      <c r="B93" s="24" t="str">
        <f>'Town Data'!A89</f>
        <v>THETFORD</v>
      </c>
      <c r="C93" s="40">
        <f>IF('Town Data'!C89&gt;9,'Town Data'!B89,"*")</f>
        <v>1049083.32</v>
      </c>
      <c r="D93" s="41">
        <f>IF('Town Data'!E89&gt;9,'Town Data'!D89,"*")</f>
        <v>462906.78</v>
      </c>
      <c r="E93" s="42" t="str">
        <f>IF('Town Data'!G89&gt;9,'Town Data'!F89,"*")</f>
        <v>*</v>
      </c>
      <c r="F93" s="41">
        <f>IF('Town Data'!I89&gt;9,'Town Data'!H89,"*")</f>
        <v>1115998.07</v>
      </c>
      <c r="G93" s="41">
        <f>IF('Town Data'!K89&gt;9,'Town Data'!J89,"*")</f>
        <v>441200.45</v>
      </c>
      <c r="H93" s="42" t="str">
        <f>IF('Town Data'!M89&gt;9,'Town Data'!L89,"*")</f>
        <v>*</v>
      </c>
      <c r="I93" s="19">
        <f t="shared" si="3"/>
        <v>-5.9959557098517198E-2</v>
      </c>
      <c r="J93" s="19">
        <f t="shared" si="4"/>
        <v>4.9198340572862098E-2</v>
      </c>
      <c r="K93" s="19" t="str">
        <f t="shared" si="5"/>
        <v/>
      </c>
    </row>
    <row r="94" spans="2:11" x14ac:dyDescent="0.25">
      <c r="B94" t="str">
        <f>'Town Data'!A90</f>
        <v>TOWNSHEND</v>
      </c>
      <c r="C94" s="37" t="str">
        <f>IF('Town Data'!C90&gt;9,'Town Data'!B90,"*")</f>
        <v>*</v>
      </c>
      <c r="D94" s="38" t="str">
        <f>IF('Town Data'!E90&gt;9,'Town Data'!D90,"*")</f>
        <v>*</v>
      </c>
      <c r="E94" s="39" t="str">
        <f>IF('Town Data'!G90&gt;9,'Town Data'!F90,"*")</f>
        <v>*</v>
      </c>
      <c r="F94" s="38">
        <f>IF('Town Data'!I90&gt;9,'Town Data'!H90,"*")</f>
        <v>859584.64</v>
      </c>
      <c r="G94" s="38" t="str">
        <f>IF('Town Data'!K90&gt;9,'Town Data'!J90,"*")</f>
        <v>*</v>
      </c>
      <c r="H94" s="39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 t="str">
        <f>'Town Data'!A91</f>
        <v>TROY</v>
      </c>
      <c r="C95" s="40" t="str">
        <f>IF('Town Data'!C91&gt;9,'Town Data'!B91,"*")</f>
        <v>*</v>
      </c>
      <c r="D95" s="41" t="str">
        <f>IF('Town Data'!E91&gt;9,'Town Data'!D91,"*")</f>
        <v>*</v>
      </c>
      <c r="E95" s="42" t="str">
        <f>IF('Town Data'!G91&gt;9,'Town Data'!F91,"*")</f>
        <v>*</v>
      </c>
      <c r="F95" s="41">
        <f>IF('Town Data'!I91&gt;9,'Town Data'!H91,"*")</f>
        <v>1433181.77</v>
      </c>
      <c r="G95" s="41">
        <f>IF('Town Data'!K91&gt;9,'Town Data'!J91,"*")</f>
        <v>380822.58</v>
      </c>
      <c r="H95" s="42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 t="str">
        <f>'Town Data'!A92</f>
        <v>UNDERHILL</v>
      </c>
      <c r="C96" s="37">
        <f>IF('Town Data'!C92&gt;9,'Town Data'!B92,"*")</f>
        <v>2731486.3</v>
      </c>
      <c r="D96" s="38">
        <f>IF('Town Data'!E92&gt;9,'Town Data'!D92,"*")</f>
        <v>274280.83</v>
      </c>
      <c r="E96" s="39" t="str">
        <f>IF('Town Data'!G92&gt;9,'Town Data'!F92,"*")</f>
        <v>*</v>
      </c>
      <c r="F96" s="38" t="str">
        <f>IF('Town Data'!I92&gt;9,'Town Data'!H92,"*")</f>
        <v>*</v>
      </c>
      <c r="G96" s="38" t="str">
        <f>IF('Town Data'!K92&gt;9,'Town Data'!J92,"*")</f>
        <v>*</v>
      </c>
      <c r="H96" s="39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 t="str">
        <f>'Town Data'!A93</f>
        <v>VERGENNES</v>
      </c>
      <c r="C97" s="40">
        <f>IF('Town Data'!C93&gt;9,'Town Data'!B93,"*")</f>
        <v>13842363.59</v>
      </c>
      <c r="D97" s="41">
        <f>IF('Town Data'!E93&gt;9,'Town Data'!D93,"*")</f>
        <v>1496704.15</v>
      </c>
      <c r="E97" s="42">
        <f>IF('Town Data'!G93&gt;9,'Town Data'!F93,"*")</f>
        <v>247933.83333333299</v>
      </c>
      <c r="F97" s="41">
        <f>IF('Town Data'!I93&gt;9,'Town Data'!H93,"*")</f>
        <v>14339185.109999999</v>
      </c>
      <c r="G97" s="41">
        <f>IF('Town Data'!K93&gt;9,'Town Data'!J93,"*")</f>
        <v>1517359.91</v>
      </c>
      <c r="H97" s="42">
        <f>IF('Town Data'!M93&gt;9,'Town Data'!L93,"*")</f>
        <v>92546.333333333372</v>
      </c>
      <c r="I97" s="19">
        <f t="shared" si="3"/>
        <v>-3.4647821071332803E-2</v>
      </c>
      <c r="J97" s="19">
        <f t="shared" si="4"/>
        <v>-1.3612960157883708E-2</v>
      </c>
      <c r="K97" s="19">
        <f t="shared" si="5"/>
        <v>1.6790238403106144</v>
      </c>
    </row>
    <row r="98" spans="2:11" x14ac:dyDescent="0.25">
      <c r="B98" t="str">
        <f>'Town Data'!A94</f>
        <v>VERNON</v>
      </c>
      <c r="C98" s="37">
        <f>IF('Town Data'!C94&gt;9,'Town Data'!B94,"*")</f>
        <v>1692152.97</v>
      </c>
      <c r="D98" s="38" t="str">
        <f>IF('Town Data'!E94&gt;9,'Town Data'!D94,"*")</f>
        <v>*</v>
      </c>
      <c r="E98" s="39" t="str">
        <f>IF('Town Data'!G94&gt;9,'Town Data'!F94,"*")</f>
        <v>*</v>
      </c>
      <c r="F98" s="38" t="str">
        <f>IF('Town Data'!I94&gt;9,'Town Data'!H94,"*")</f>
        <v>*</v>
      </c>
      <c r="G98" s="38" t="str">
        <f>IF('Town Data'!K94&gt;9,'Town Data'!J94,"*")</f>
        <v>*</v>
      </c>
      <c r="H98" s="39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 t="str">
        <f>'Town Data'!A95</f>
        <v>WAITSFIELD</v>
      </c>
      <c r="C99" s="40">
        <f>IF('Town Data'!C95&gt;9,'Town Data'!B95,"*")</f>
        <v>8640553.4700000007</v>
      </c>
      <c r="D99" s="41">
        <f>IF('Town Data'!E95&gt;9,'Town Data'!D95,"*")</f>
        <v>3242490.03</v>
      </c>
      <c r="E99" s="42" t="str">
        <f>IF('Town Data'!G95&gt;9,'Town Data'!F95,"*")</f>
        <v>*</v>
      </c>
      <c r="F99" s="41">
        <f>IF('Town Data'!I95&gt;9,'Town Data'!H95,"*")</f>
        <v>8817233.7799999993</v>
      </c>
      <c r="G99" s="41">
        <f>IF('Town Data'!K95&gt;9,'Town Data'!J95,"*")</f>
        <v>3399659.11</v>
      </c>
      <c r="H99" s="42" t="str">
        <f>IF('Town Data'!M95&gt;9,'Town Data'!L95,"*")</f>
        <v>*</v>
      </c>
      <c r="I99" s="19">
        <f t="shared" si="3"/>
        <v>-2.0038065725416058E-2</v>
      </c>
      <c r="J99" s="19">
        <f t="shared" si="4"/>
        <v>-4.6230835185119508E-2</v>
      </c>
      <c r="K99" s="19" t="str">
        <f t="shared" si="5"/>
        <v/>
      </c>
    </row>
    <row r="100" spans="2:11" x14ac:dyDescent="0.25">
      <c r="B100" s="24" t="str">
        <f>'Town Data'!A96</f>
        <v>WARREN</v>
      </c>
      <c r="C100" s="40">
        <f>IF('Town Data'!C96&gt;9,'Town Data'!B96,"*")</f>
        <v>2477587.9500000002</v>
      </c>
      <c r="D100" s="41">
        <f>IF('Town Data'!E96&gt;9,'Town Data'!D96,"*")</f>
        <v>1938490.51</v>
      </c>
      <c r="E100" s="42" t="str">
        <f>IF('Town Data'!G96&gt;9,'Town Data'!F96,"*")</f>
        <v>*</v>
      </c>
      <c r="F100" s="41">
        <f>IF('Town Data'!I96&gt;9,'Town Data'!H96,"*")</f>
        <v>2252258.52</v>
      </c>
      <c r="G100" s="41">
        <f>IF('Town Data'!K96&gt;9,'Town Data'!J96,"*")</f>
        <v>1858291.65</v>
      </c>
      <c r="H100" s="42" t="str">
        <f>IF('Town Data'!M96&gt;9,'Town Data'!L96,"*")</f>
        <v>*</v>
      </c>
      <c r="I100" s="19">
        <f t="shared" si="3"/>
        <v>0.10004598850401959</v>
      </c>
      <c r="J100" s="19">
        <f t="shared" si="4"/>
        <v>4.3157305259376326E-2</v>
      </c>
      <c r="K100" s="19" t="str">
        <f t="shared" si="5"/>
        <v/>
      </c>
    </row>
    <row r="101" spans="2:11" x14ac:dyDescent="0.25">
      <c r="B101" s="24" t="str">
        <f>'Town Data'!A97</f>
        <v>WATERBURY</v>
      </c>
      <c r="C101" s="40">
        <f>IF('Town Data'!C97&gt;9,'Town Data'!B97,"*")</f>
        <v>8119847.0099999998</v>
      </c>
      <c r="D101" s="41">
        <f>IF('Town Data'!E97&gt;9,'Town Data'!D97,"*")</f>
        <v>3167906.52</v>
      </c>
      <c r="E101" s="42">
        <f>IF('Town Data'!G97&gt;9,'Town Data'!F97,"*")</f>
        <v>4470.6666666666642</v>
      </c>
      <c r="F101" s="41">
        <f>IF('Town Data'!I97&gt;9,'Town Data'!H97,"*")</f>
        <v>8761438.7699999996</v>
      </c>
      <c r="G101" s="41">
        <f>IF('Town Data'!K97&gt;9,'Town Data'!J97,"*")</f>
        <v>3030623.61</v>
      </c>
      <c r="H101" s="42">
        <f>IF('Town Data'!M97&gt;9,'Town Data'!L97,"*")</f>
        <v>378292.66666666634</v>
      </c>
      <c r="I101" s="19">
        <f t="shared" si="3"/>
        <v>-7.3229041124714706E-2</v>
      </c>
      <c r="J101" s="19">
        <f t="shared" si="4"/>
        <v>4.5298568105592019E-2</v>
      </c>
      <c r="K101" s="19">
        <f t="shared" si="5"/>
        <v>-0.98818198960593118</v>
      </c>
    </row>
    <row r="102" spans="2:11" x14ac:dyDescent="0.25">
      <c r="B102" s="24" t="str">
        <f>'Town Data'!A98</f>
        <v>WATERFORD</v>
      </c>
      <c r="C102" s="40">
        <f>IF('Town Data'!C98&gt;9,'Town Data'!B98,"*")</f>
        <v>1215760.1499999999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>
        <f>IF('Town Data'!I98&gt;9,'Town Data'!H98,"*")</f>
        <v>1832405.31</v>
      </c>
      <c r="G102" s="41">
        <f>IF('Town Data'!K98&gt;9,'Town Data'!J98,"*")</f>
        <v>278736.93</v>
      </c>
      <c r="H102" s="42" t="str">
        <f>IF('Town Data'!M98&gt;9,'Town Data'!L98,"*")</f>
        <v>*</v>
      </c>
      <c r="I102" s="19">
        <f t="shared" si="3"/>
        <v>-0.33652225118251822</v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 t="str">
        <f>'Town Data'!A99</f>
        <v>WEATHERSFIELD</v>
      </c>
      <c r="C103" s="40">
        <f>IF('Town Data'!C99&gt;9,'Town Data'!B99,"*")</f>
        <v>1514130.88</v>
      </c>
      <c r="D103" s="41">
        <f>IF('Town Data'!E99&gt;9,'Town Data'!D99,"*")</f>
        <v>322315.76</v>
      </c>
      <c r="E103" s="42" t="str">
        <f>IF('Town Data'!G99&gt;9,'Town Data'!F99,"*")</f>
        <v>*</v>
      </c>
      <c r="F103" s="41">
        <f>IF('Town Data'!I99&gt;9,'Town Data'!H99,"*")</f>
        <v>1833587.27</v>
      </c>
      <c r="G103" s="41">
        <f>IF('Town Data'!K99&gt;9,'Town Data'!J99,"*")</f>
        <v>377539.44</v>
      </c>
      <c r="H103" s="42" t="str">
        <f>IF('Town Data'!M99&gt;9,'Town Data'!L99,"*")</f>
        <v>*</v>
      </c>
      <c r="I103" s="19">
        <f t="shared" si="3"/>
        <v>-0.17422480796346287</v>
      </c>
      <c r="J103" s="19">
        <f t="shared" si="4"/>
        <v>-0.14627261194221189</v>
      </c>
      <c r="K103" s="19" t="str">
        <f t="shared" si="5"/>
        <v/>
      </c>
    </row>
    <row r="104" spans="2:11" x14ac:dyDescent="0.25">
      <c r="B104" s="24" t="str">
        <f>'Town Data'!A100</f>
        <v>WEST RUTLAND</v>
      </c>
      <c r="C104" s="40">
        <f>IF('Town Data'!C100&gt;9,'Town Data'!B100,"*")</f>
        <v>3674438.23</v>
      </c>
      <c r="D104" s="41">
        <f>IF('Town Data'!E100&gt;9,'Town Data'!D100,"*")</f>
        <v>869262.99</v>
      </c>
      <c r="E104" s="42" t="str">
        <f>IF('Town Data'!G100&gt;9,'Town Data'!F100,"*")</f>
        <v>*</v>
      </c>
      <c r="F104" s="41">
        <f>IF('Town Data'!I100&gt;9,'Town Data'!H100,"*")</f>
        <v>3465686.26</v>
      </c>
      <c r="G104" s="41">
        <f>IF('Town Data'!K100&gt;9,'Town Data'!J100,"*")</f>
        <v>785945.79</v>
      </c>
      <c r="H104" s="42" t="str">
        <f>IF('Town Data'!M100&gt;9,'Town Data'!L100,"*")</f>
        <v>*</v>
      </c>
      <c r="I104" s="19">
        <f t="shared" si="3"/>
        <v>6.023394916307289E-2</v>
      </c>
      <c r="J104" s="19">
        <f t="shared" si="4"/>
        <v>0.10600883809047434</v>
      </c>
      <c r="K104" s="19" t="str">
        <f t="shared" si="5"/>
        <v/>
      </c>
    </row>
    <row r="105" spans="2:11" x14ac:dyDescent="0.25">
      <c r="B105" s="24" t="str">
        <f>'Town Data'!A101</f>
        <v>WESTMINSTER</v>
      </c>
      <c r="C105" s="40">
        <f>IF('Town Data'!C101&gt;9,'Town Data'!B101,"*")</f>
        <v>1909589.57</v>
      </c>
      <c r="D105" s="41">
        <f>IF('Town Data'!E101&gt;9,'Town Data'!D101,"*")</f>
        <v>473095.51</v>
      </c>
      <c r="E105" s="42" t="str">
        <f>IF('Town Data'!G101&gt;9,'Town Data'!F101,"*")</f>
        <v>*</v>
      </c>
      <c r="F105" s="41">
        <f>IF('Town Data'!I101&gt;9,'Town Data'!H101,"*")</f>
        <v>1772125.05</v>
      </c>
      <c r="G105" s="41">
        <f>IF('Town Data'!K101&gt;9,'Town Data'!J101,"*")</f>
        <v>393717.31</v>
      </c>
      <c r="H105" s="42" t="str">
        <f>IF('Town Data'!M101&gt;9,'Town Data'!L101,"*")</f>
        <v>*</v>
      </c>
      <c r="I105" s="19">
        <f t="shared" si="3"/>
        <v>7.7570440077013761E-2</v>
      </c>
      <c r="J105" s="19">
        <f t="shared" si="4"/>
        <v>0.20161216686154848</v>
      </c>
      <c r="K105" s="19" t="str">
        <f t="shared" si="5"/>
        <v/>
      </c>
    </row>
    <row r="106" spans="2:11" x14ac:dyDescent="0.25">
      <c r="B106" s="24" t="str">
        <f>'Town Data'!A102</f>
        <v>WHITINGHAM</v>
      </c>
      <c r="C106" s="40">
        <f>IF('Town Data'!C102&gt;9,'Town Data'!B102,"*")</f>
        <v>252548.35</v>
      </c>
      <c r="D106" s="41">
        <f>IF('Town Data'!E102&gt;9,'Town Data'!D102,"*")</f>
        <v>76606.17</v>
      </c>
      <c r="E106" s="42" t="str">
        <f>IF('Town Data'!G102&gt;9,'Town Data'!F102,"*")</f>
        <v>*</v>
      </c>
      <c r="F106" s="41" t="str">
        <f>IF('Town Data'!I102&gt;9,'Town Data'!H102,"*")</f>
        <v>*</v>
      </c>
      <c r="G106" s="41" t="str">
        <f>IF('Town Data'!K102&gt;9,'Town Data'!J102,"*")</f>
        <v>*</v>
      </c>
      <c r="H106" s="42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 t="str">
        <f>'Town Data'!A103</f>
        <v>WILLIAMSTOWN</v>
      </c>
      <c r="C107" s="40">
        <f>IF('Town Data'!C103&gt;9,'Town Data'!B103,"*")</f>
        <v>1345900.07</v>
      </c>
      <c r="D107" s="41">
        <f>IF('Town Data'!E103&gt;9,'Town Data'!D103,"*")</f>
        <v>412353.43</v>
      </c>
      <c r="E107" s="42" t="str">
        <f>IF('Town Data'!G103&gt;9,'Town Data'!F103,"*")</f>
        <v>*</v>
      </c>
      <c r="F107" s="41">
        <f>IF('Town Data'!I103&gt;9,'Town Data'!H103,"*")</f>
        <v>1281741.69</v>
      </c>
      <c r="G107" s="41">
        <f>IF('Town Data'!K103&gt;9,'Town Data'!J103,"*")</f>
        <v>389977.09</v>
      </c>
      <c r="H107" s="42" t="str">
        <f>IF('Town Data'!M103&gt;9,'Town Data'!L103,"*")</f>
        <v>*</v>
      </c>
      <c r="I107" s="19">
        <f t="shared" si="3"/>
        <v>5.0055623922164942E-2</v>
      </c>
      <c r="J107" s="19">
        <f t="shared" si="4"/>
        <v>5.737860139425105E-2</v>
      </c>
      <c r="K107" s="19" t="str">
        <f t="shared" si="5"/>
        <v/>
      </c>
    </row>
    <row r="108" spans="2:11" x14ac:dyDescent="0.25">
      <c r="B108" s="24" t="str">
        <f>'Town Data'!A104</f>
        <v>WILLISTON</v>
      </c>
      <c r="C108" s="40">
        <f>IF('Town Data'!C104&gt;9,'Town Data'!B104,"*")</f>
        <v>71213165.489999995</v>
      </c>
      <c r="D108" s="41">
        <f>IF('Town Data'!E104&gt;9,'Town Data'!D104,"*")</f>
        <v>32460836.359999999</v>
      </c>
      <c r="E108" s="42">
        <f>IF('Town Data'!G104&gt;9,'Town Data'!F104,"*")</f>
        <v>1384213.1666666667</v>
      </c>
      <c r="F108" s="41">
        <f>IF('Town Data'!I104&gt;9,'Town Data'!H104,"*")</f>
        <v>78354665.629999995</v>
      </c>
      <c r="G108" s="41">
        <f>IF('Town Data'!K104&gt;9,'Town Data'!J104,"*")</f>
        <v>33185264.530000001</v>
      </c>
      <c r="H108" s="42">
        <f>IF('Town Data'!M104&gt;9,'Town Data'!L104,"*")</f>
        <v>1297497.3333333337</v>
      </c>
      <c r="I108" s="19">
        <f t="shared" si="3"/>
        <v>-9.1143266103935777E-2</v>
      </c>
      <c r="J108" s="19">
        <f t="shared" si="4"/>
        <v>-2.1829814535457667E-2</v>
      </c>
      <c r="K108" s="19">
        <f t="shared" si="5"/>
        <v>6.6833149560743862E-2</v>
      </c>
    </row>
    <row r="109" spans="2:11" x14ac:dyDescent="0.25">
      <c r="B109" s="24" t="str">
        <f>'Town Data'!A105</f>
        <v>WILMINGTON</v>
      </c>
      <c r="C109" s="40">
        <f>IF('Town Data'!C105&gt;9,'Town Data'!B105,"*")</f>
        <v>3179201.03</v>
      </c>
      <c r="D109" s="41">
        <f>IF('Town Data'!E105&gt;9,'Town Data'!D105,"*")</f>
        <v>968168.37</v>
      </c>
      <c r="E109" s="42" t="str">
        <f>IF('Town Data'!G105&gt;9,'Town Data'!F105,"*")</f>
        <v>*</v>
      </c>
      <c r="F109" s="41">
        <f>IF('Town Data'!I105&gt;9,'Town Data'!H105,"*")</f>
        <v>6166882.0300000003</v>
      </c>
      <c r="G109" s="41">
        <f>IF('Town Data'!K105&gt;9,'Town Data'!J105,"*")</f>
        <v>3146500.87</v>
      </c>
      <c r="H109" s="42" t="str">
        <f>IF('Town Data'!M105&gt;9,'Town Data'!L105,"*")</f>
        <v>*</v>
      </c>
      <c r="I109" s="19">
        <f t="shared" si="3"/>
        <v>-0.48447189121923262</v>
      </c>
      <c r="J109" s="19">
        <f t="shared" si="4"/>
        <v>-0.69230316151159998</v>
      </c>
      <c r="K109" s="19" t="str">
        <f t="shared" si="5"/>
        <v/>
      </c>
    </row>
    <row r="110" spans="2:11" x14ac:dyDescent="0.25">
      <c r="B110" s="24" t="str">
        <f>'Town Data'!A106</f>
        <v>WINDSOR</v>
      </c>
      <c r="C110" s="40">
        <f>IF('Town Data'!C106&gt;9,'Town Data'!B106,"*")</f>
        <v>2504677.7400000002</v>
      </c>
      <c r="D110" s="41">
        <f>IF('Town Data'!E106&gt;9,'Town Data'!D106,"*")</f>
        <v>877568.7</v>
      </c>
      <c r="E110" s="42" t="str">
        <f>IF('Town Data'!G106&gt;9,'Town Data'!F106,"*")</f>
        <v>*</v>
      </c>
      <c r="F110" s="41">
        <f>IF('Town Data'!I106&gt;9,'Town Data'!H106,"*")</f>
        <v>2898328.33</v>
      </c>
      <c r="G110" s="41">
        <f>IF('Town Data'!K106&gt;9,'Town Data'!J106,"*")</f>
        <v>862148.56</v>
      </c>
      <c r="H110" s="42" t="str">
        <f>IF('Town Data'!M106&gt;9,'Town Data'!L106,"*")</f>
        <v>*</v>
      </c>
      <c r="I110" s="19">
        <f t="shared" si="3"/>
        <v>-0.13581987448606275</v>
      </c>
      <c r="J110" s="19">
        <f t="shared" si="4"/>
        <v>1.7885711019455738E-2</v>
      </c>
      <c r="K110" s="19" t="str">
        <f t="shared" si="5"/>
        <v/>
      </c>
    </row>
    <row r="111" spans="2:11" x14ac:dyDescent="0.25">
      <c r="B111" s="24" t="str">
        <f>'Town Data'!A107</f>
        <v>WINHALL</v>
      </c>
      <c r="C111" s="40">
        <f>IF('Town Data'!C107&gt;9,'Town Data'!B107,"*")</f>
        <v>720528.98</v>
      </c>
      <c r="D111" s="41">
        <f>IF('Town Data'!E107&gt;9,'Town Data'!D107,"*")</f>
        <v>488325.01</v>
      </c>
      <c r="E111" s="42" t="str">
        <f>IF('Town Data'!G107&gt;9,'Town Data'!F107,"*")</f>
        <v>*</v>
      </c>
      <c r="F111" s="41">
        <f>IF('Town Data'!I107&gt;9,'Town Data'!H107,"*")</f>
        <v>669846.02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>
        <f t="shared" si="3"/>
        <v>7.5663598031081775E-2</v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 t="str">
        <f>'Town Data'!A108</f>
        <v>WINOOSKI</v>
      </c>
      <c r="C112" s="40">
        <f>IF('Town Data'!C108&gt;9,'Town Data'!B108,"*")</f>
        <v>6687823.0199999996</v>
      </c>
      <c r="D112" s="41">
        <f>IF('Town Data'!E108&gt;9,'Town Data'!D108,"*")</f>
        <v>1602178.51</v>
      </c>
      <c r="E112" s="42">
        <f>IF('Town Data'!G108&gt;9,'Town Data'!F108,"*")</f>
        <v>215939.99999999994</v>
      </c>
      <c r="F112" s="41">
        <f>IF('Town Data'!I108&gt;9,'Town Data'!H108,"*")</f>
        <v>15706785.43</v>
      </c>
      <c r="G112" s="41">
        <f>IF('Town Data'!K108&gt;9,'Town Data'!J108,"*")</f>
        <v>1507714.7</v>
      </c>
      <c r="H112" s="42">
        <f>IF('Town Data'!M108&gt;9,'Town Data'!L108,"*")</f>
        <v>316463.66666666669</v>
      </c>
      <c r="I112" s="19">
        <f t="shared" si="3"/>
        <v>-0.5742080357686532</v>
      </c>
      <c r="J112" s="19">
        <f t="shared" si="4"/>
        <v>6.2653637322764091E-2</v>
      </c>
      <c r="K112" s="19">
        <f t="shared" si="5"/>
        <v>-0.31764678620294506</v>
      </c>
    </row>
    <row r="113" spans="2:11" x14ac:dyDescent="0.25">
      <c r="B113" s="24" t="str">
        <f>'Town Data'!A109</f>
        <v>WOLCOTT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>
        <f>IF('Town Data'!I109&gt;9,'Town Data'!H109,"*")</f>
        <v>584804.42000000004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 t="str">
        <f>'Town Data'!A110</f>
        <v>WOODSTOCK</v>
      </c>
      <c r="C114" s="40">
        <f>IF('Town Data'!C110&gt;9,'Town Data'!B110,"*")</f>
        <v>5849896.7000000002</v>
      </c>
      <c r="D114" s="41">
        <f>IF('Town Data'!E110&gt;9,'Town Data'!D110,"*")</f>
        <v>1688825.07</v>
      </c>
      <c r="E114" s="42">
        <f>IF('Town Data'!G110&gt;9,'Town Data'!F110,"*")</f>
        <v>81658.166666666672</v>
      </c>
      <c r="F114" s="41">
        <f>IF('Town Data'!I110&gt;9,'Town Data'!H110,"*")</f>
        <v>6003010.1299999999</v>
      </c>
      <c r="G114" s="41">
        <f>IF('Town Data'!K110&gt;9,'Town Data'!J110,"*")</f>
        <v>1691642.87</v>
      </c>
      <c r="H114" s="42">
        <f>IF('Town Data'!M110&gt;9,'Town Data'!L110,"*")</f>
        <v>264873.5</v>
      </c>
      <c r="I114" s="19">
        <f t="shared" si="3"/>
        <v>-2.5506108882744748E-2</v>
      </c>
      <c r="J114" s="19">
        <f t="shared" si="4"/>
        <v>-1.665718012927898E-3</v>
      </c>
      <c r="K114" s="19">
        <f t="shared" si="5"/>
        <v>-0.69170880942537971</v>
      </c>
    </row>
    <row r="115" spans="2:11" x14ac:dyDescent="0.25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1319105</v>
      </c>
      <c r="C2" s="30">
        <v>18</v>
      </c>
      <c r="D2" s="33">
        <v>413803.73</v>
      </c>
      <c r="E2" s="30">
        <v>17</v>
      </c>
      <c r="F2" s="30">
        <v>0</v>
      </c>
      <c r="G2" s="30">
        <v>0</v>
      </c>
      <c r="H2" s="33">
        <v>1212993.79</v>
      </c>
      <c r="I2" s="30">
        <v>16</v>
      </c>
      <c r="J2" s="33">
        <v>394269.2</v>
      </c>
      <c r="K2" s="30">
        <v>15</v>
      </c>
      <c r="L2" s="30">
        <v>0</v>
      </c>
      <c r="M2" s="30">
        <v>0</v>
      </c>
    </row>
    <row r="3" spans="1:13" x14ac:dyDescent="0.25">
      <c r="A3" s="29" t="s">
        <v>53</v>
      </c>
      <c r="B3" s="33">
        <v>10923963.880000001</v>
      </c>
      <c r="C3" s="30">
        <v>18</v>
      </c>
      <c r="D3" s="33">
        <v>465454.42</v>
      </c>
      <c r="E3" s="30">
        <v>16</v>
      </c>
      <c r="F3" s="30">
        <v>0</v>
      </c>
      <c r="G3" s="30">
        <v>0</v>
      </c>
      <c r="H3" s="33">
        <v>9637368.9100000001</v>
      </c>
      <c r="I3" s="30">
        <v>17</v>
      </c>
      <c r="J3" s="33">
        <v>460420.81</v>
      </c>
      <c r="K3" s="30">
        <v>15</v>
      </c>
      <c r="L3" s="30">
        <v>0</v>
      </c>
      <c r="M3" s="30">
        <v>0</v>
      </c>
    </row>
    <row r="4" spans="1:13" x14ac:dyDescent="0.25">
      <c r="A4" s="29" t="s">
        <v>54</v>
      </c>
      <c r="B4" s="33">
        <v>45006004.829999998</v>
      </c>
      <c r="C4" s="30">
        <v>159</v>
      </c>
      <c r="D4" s="33">
        <v>10823492.199999999</v>
      </c>
      <c r="E4" s="30">
        <v>152</v>
      </c>
      <c r="F4" s="33">
        <v>484103.49999999959</v>
      </c>
      <c r="G4" s="30">
        <v>35</v>
      </c>
      <c r="H4" s="33">
        <v>45464744.219999999</v>
      </c>
      <c r="I4" s="30">
        <v>159</v>
      </c>
      <c r="J4" s="33">
        <v>10955034.630000001</v>
      </c>
      <c r="K4" s="30">
        <v>151</v>
      </c>
      <c r="L4" s="33">
        <v>351937.83333333291</v>
      </c>
      <c r="M4" s="30">
        <v>37</v>
      </c>
    </row>
    <row r="5" spans="1:13" x14ac:dyDescent="0.25">
      <c r="A5" s="29" t="s">
        <v>55</v>
      </c>
      <c r="B5" s="33">
        <v>8976858.5399999991</v>
      </c>
      <c r="C5" s="30">
        <v>28</v>
      </c>
      <c r="D5" s="33">
        <v>969017.39</v>
      </c>
      <c r="E5" s="30">
        <v>27</v>
      </c>
      <c r="F5" s="30">
        <v>0</v>
      </c>
      <c r="G5" s="30">
        <v>0</v>
      </c>
      <c r="H5" s="33">
        <v>8546987.6899999995</v>
      </c>
      <c r="I5" s="30">
        <v>27</v>
      </c>
      <c r="J5" s="33">
        <v>1003535.06</v>
      </c>
      <c r="K5" s="30">
        <v>26</v>
      </c>
      <c r="L5" s="30">
        <v>0</v>
      </c>
      <c r="M5" s="30">
        <v>0</v>
      </c>
    </row>
    <row r="6" spans="1:13" x14ac:dyDescent="0.25">
      <c r="A6" s="29" t="s">
        <v>56</v>
      </c>
      <c r="B6" s="33">
        <v>17442346.899999999</v>
      </c>
      <c r="C6" s="30">
        <v>36</v>
      </c>
      <c r="D6" s="33">
        <v>1327055.51</v>
      </c>
      <c r="E6" s="30">
        <v>31</v>
      </c>
      <c r="F6" s="33">
        <v>38332.833333333307</v>
      </c>
      <c r="G6" s="30">
        <v>12</v>
      </c>
      <c r="H6" s="33">
        <v>15525064.369999999</v>
      </c>
      <c r="I6" s="30">
        <v>36</v>
      </c>
      <c r="J6" s="33">
        <v>1345884.13</v>
      </c>
      <c r="K6" s="30">
        <v>32</v>
      </c>
      <c r="L6" s="33">
        <v>0</v>
      </c>
      <c r="M6" s="30">
        <v>0</v>
      </c>
    </row>
    <row r="7" spans="1:13" x14ac:dyDescent="0.25">
      <c r="A7" s="29" t="s">
        <v>57</v>
      </c>
      <c r="B7" s="33">
        <v>39222588.149999999</v>
      </c>
      <c r="C7" s="30">
        <v>176</v>
      </c>
      <c r="D7" s="33">
        <v>11062090.779999999</v>
      </c>
      <c r="E7" s="30">
        <v>167</v>
      </c>
      <c r="F7" s="33">
        <v>320965.99999999965</v>
      </c>
      <c r="G7" s="30">
        <v>46</v>
      </c>
      <c r="H7" s="33">
        <v>33026888.010000002</v>
      </c>
      <c r="I7" s="30">
        <v>184</v>
      </c>
      <c r="J7" s="33">
        <v>11430807.07</v>
      </c>
      <c r="K7" s="30">
        <v>177</v>
      </c>
      <c r="L7" s="33">
        <v>195481.16666666672</v>
      </c>
      <c r="M7" s="30">
        <v>49</v>
      </c>
    </row>
    <row r="8" spans="1:13" x14ac:dyDescent="0.25">
      <c r="A8" s="29" t="s">
        <v>58</v>
      </c>
      <c r="B8" s="33">
        <v>17781020.23</v>
      </c>
      <c r="C8" s="30">
        <v>51</v>
      </c>
      <c r="D8" s="33">
        <v>5488612.5199999996</v>
      </c>
      <c r="E8" s="30">
        <v>49</v>
      </c>
      <c r="F8" s="33">
        <v>45258.666666666679</v>
      </c>
      <c r="G8" s="30">
        <v>26</v>
      </c>
      <c r="H8" s="33">
        <v>16247215.92</v>
      </c>
      <c r="I8" s="30">
        <v>50</v>
      </c>
      <c r="J8" s="33">
        <v>5455140.3499999996</v>
      </c>
      <c r="K8" s="30">
        <v>49</v>
      </c>
      <c r="L8" s="33">
        <v>72456.500000000044</v>
      </c>
      <c r="M8" s="30">
        <v>25</v>
      </c>
    </row>
    <row r="9" spans="1:13" x14ac:dyDescent="0.25">
      <c r="A9" s="29" t="s">
        <v>59</v>
      </c>
      <c r="B9" s="33">
        <v>3557497.56</v>
      </c>
      <c r="C9" s="30">
        <v>22</v>
      </c>
      <c r="D9" s="33">
        <v>518581.71</v>
      </c>
      <c r="E9" s="30">
        <v>20</v>
      </c>
      <c r="F9" s="30">
        <v>0</v>
      </c>
      <c r="G9" s="30">
        <v>0</v>
      </c>
      <c r="H9" s="33">
        <v>1520121.07</v>
      </c>
      <c r="I9" s="30">
        <v>20</v>
      </c>
      <c r="J9" s="33">
        <v>495930.86</v>
      </c>
      <c r="K9" s="30">
        <v>18</v>
      </c>
      <c r="L9" s="30">
        <v>0</v>
      </c>
      <c r="M9" s="30">
        <v>0</v>
      </c>
    </row>
    <row r="10" spans="1:13" x14ac:dyDescent="0.25">
      <c r="A10" s="29" t="s">
        <v>60</v>
      </c>
      <c r="B10" s="33">
        <v>7894355.0800000001</v>
      </c>
      <c r="C10" s="30">
        <v>29</v>
      </c>
      <c r="D10" s="33">
        <v>1838407.88</v>
      </c>
      <c r="E10" s="30">
        <v>27</v>
      </c>
      <c r="F10" s="33">
        <v>123262.5</v>
      </c>
      <c r="G10" s="30">
        <v>15</v>
      </c>
      <c r="H10" s="33">
        <v>7387123.9000000004</v>
      </c>
      <c r="I10" s="30">
        <v>29</v>
      </c>
      <c r="J10" s="33">
        <v>1880505.88</v>
      </c>
      <c r="K10" s="30">
        <v>27</v>
      </c>
      <c r="L10" s="33">
        <v>75341.500000000058</v>
      </c>
      <c r="M10" s="30">
        <v>15</v>
      </c>
    </row>
    <row r="11" spans="1:13" x14ac:dyDescent="0.25">
      <c r="A11" s="29" t="s">
        <v>61</v>
      </c>
      <c r="B11" s="33">
        <v>6624193.7300000004</v>
      </c>
      <c r="C11" s="30">
        <v>47</v>
      </c>
      <c r="D11" s="33">
        <v>1318266.3500000001</v>
      </c>
      <c r="E11" s="30">
        <v>44</v>
      </c>
      <c r="F11" s="30">
        <v>0</v>
      </c>
      <c r="G11" s="30">
        <v>0</v>
      </c>
      <c r="H11" s="33">
        <v>7623447.04</v>
      </c>
      <c r="I11" s="30">
        <v>42</v>
      </c>
      <c r="J11" s="33">
        <v>1185736.2</v>
      </c>
      <c r="K11" s="30">
        <v>39</v>
      </c>
      <c r="L11" s="30">
        <v>0</v>
      </c>
      <c r="M11" s="30">
        <v>0</v>
      </c>
    </row>
    <row r="12" spans="1:13" x14ac:dyDescent="0.25">
      <c r="A12" s="29" t="s">
        <v>62</v>
      </c>
      <c r="B12" s="33">
        <v>38958827.770000003</v>
      </c>
      <c r="C12" s="30">
        <v>195</v>
      </c>
      <c r="D12" s="33">
        <v>7377446.9800000004</v>
      </c>
      <c r="E12" s="30">
        <v>182</v>
      </c>
      <c r="F12" s="33">
        <v>836187.66666666779</v>
      </c>
      <c r="G12" s="30">
        <v>55</v>
      </c>
      <c r="H12" s="33">
        <v>40599191.710000001</v>
      </c>
      <c r="I12" s="30">
        <v>191</v>
      </c>
      <c r="J12" s="33">
        <v>7515785.7400000002</v>
      </c>
      <c r="K12" s="30">
        <v>177</v>
      </c>
      <c r="L12" s="33">
        <v>383961.5</v>
      </c>
      <c r="M12" s="30">
        <v>55</v>
      </c>
    </row>
    <row r="13" spans="1:13" x14ac:dyDescent="0.25">
      <c r="A13" s="29" t="s">
        <v>63</v>
      </c>
      <c r="B13" s="33">
        <v>0</v>
      </c>
      <c r="C13" s="30">
        <v>0</v>
      </c>
      <c r="D13" s="33">
        <v>0</v>
      </c>
      <c r="E13" s="30">
        <v>0</v>
      </c>
      <c r="F13" s="30">
        <v>0</v>
      </c>
      <c r="G13" s="30">
        <v>0</v>
      </c>
      <c r="H13" s="30">
        <v>480973.32</v>
      </c>
      <c r="I13" s="30">
        <v>11</v>
      </c>
      <c r="J13" s="30">
        <v>181558.46</v>
      </c>
      <c r="K13" s="30">
        <v>11</v>
      </c>
      <c r="L13" s="30">
        <v>0</v>
      </c>
      <c r="M13" s="30">
        <v>0</v>
      </c>
    </row>
    <row r="14" spans="1:13" x14ac:dyDescent="0.25">
      <c r="A14" s="29" t="s">
        <v>64</v>
      </c>
      <c r="B14" s="33">
        <v>665833.57999999996</v>
      </c>
      <c r="C14" s="30">
        <v>12</v>
      </c>
      <c r="D14" s="33">
        <v>316626.44</v>
      </c>
      <c r="E14" s="30">
        <v>12</v>
      </c>
      <c r="F14" s="30">
        <v>0</v>
      </c>
      <c r="G14" s="30">
        <v>0</v>
      </c>
      <c r="H14" s="33">
        <v>560568.68999999994</v>
      </c>
      <c r="I14" s="30">
        <v>11</v>
      </c>
      <c r="J14" s="33">
        <v>284759.88</v>
      </c>
      <c r="K14" s="30">
        <v>11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4484775.04</v>
      </c>
      <c r="C15" s="30">
        <v>39</v>
      </c>
      <c r="D15" s="33">
        <v>1388222.14</v>
      </c>
      <c r="E15" s="30">
        <v>39</v>
      </c>
      <c r="F15" s="30">
        <v>0</v>
      </c>
      <c r="G15" s="30">
        <v>0</v>
      </c>
      <c r="H15" s="33">
        <v>4064534.08</v>
      </c>
      <c r="I15" s="30">
        <v>31</v>
      </c>
      <c r="J15" s="33">
        <v>1281224.42</v>
      </c>
      <c r="K15" s="30">
        <v>31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914916.61</v>
      </c>
      <c r="C16" s="30">
        <v>15</v>
      </c>
      <c r="D16" s="33">
        <v>473743.66</v>
      </c>
      <c r="E16" s="30">
        <v>15</v>
      </c>
      <c r="F16" s="30">
        <v>0</v>
      </c>
      <c r="G16" s="30">
        <v>0</v>
      </c>
      <c r="H16" s="33">
        <v>830725.3</v>
      </c>
      <c r="I16" s="30">
        <v>18</v>
      </c>
      <c r="J16" s="33">
        <v>441926.15</v>
      </c>
      <c r="K16" s="30">
        <v>18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69264806.569999993</v>
      </c>
      <c r="C17" s="30">
        <v>328</v>
      </c>
      <c r="D17" s="33">
        <v>18383351.719999999</v>
      </c>
      <c r="E17" s="30">
        <v>309</v>
      </c>
      <c r="F17" s="33">
        <v>625165.50000000035</v>
      </c>
      <c r="G17" s="30">
        <v>70</v>
      </c>
      <c r="H17" s="33">
        <v>69671719.709999993</v>
      </c>
      <c r="I17" s="30">
        <v>314</v>
      </c>
      <c r="J17" s="33">
        <v>19182798.530000001</v>
      </c>
      <c r="K17" s="30">
        <v>292</v>
      </c>
      <c r="L17" s="33">
        <v>609834.16666666663</v>
      </c>
      <c r="M17" s="30">
        <v>76</v>
      </c>
    </row>
    <row r="18" spans="1:13" x14ac:dyDescent="0.25">
      <c r="A18" s="29" t="s">
        <v>68</v>
      </c>
      <c r="B18" s="33">
        <v>5337915.8600000003</v>
      </c>
      <c r="C18" s="30">
        <v>37</v>
      </c>
      <c r="D18" s="33">
        <v>1699592.06</v>
      </c>
      <c r="E18" s="30">
        <v>37</v>
      </c>
      <c r="F18" s="30">
        <v>0</v>
      </c>
      <c r="G18" s="30">
        <v>0</v>
      </c>
      <c r="H18" s="33">
        <v>4687664.6900000004</v>
      </c>
      <c r="I18" s="30">
        <v>35</v>
      </c>
      <c r="J18" s="33">
        <v>1681559.56</v>
      </c>
      <c r="K18" s="30">
        <v>35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4268528.38</v>
      </c>
      <c r="C19" s="30">
        <v>43</v>
      </c>
      <c r="D19" s="33">
        <v>1047726.4</v>
      </c>
      <c r="E19" s="30">
        <v>39</v>
      </c>
      <c r="F19" s="30">
        <v>0</v>
      </c>
      <c r="G19" s="30">
        <v>0</v>
      </c>
      <c r="H19" s="33">
        <v>8959815.4000000004</v>
      </c>
      <c r="I19" s="30">
        <v>41</v>
      </c>
      <c r="J19" s="33">
        <v>1149026.6100000001</v>
      </c>
      <c r="K19" s="30">
        <v>37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1351414.9</v>
      </c>
      <c r="C20" s="30">
        <v>24</v>
      </c>
      <c r="D20" s="33">
        <v>480301.49</v>
      </c>
      <c r="E20" s="30">
        <v>18</v>
      </c>
      <c r="F20" s="30">
        <v>0</v>
      </c>
      <c r="G20" s="30">
        <v>0</v>
      </c>
      <c r="H20" s="33">
        <v>1186104.75</v>
      </c>
      <c r="I20" s="30">
        <v>21</v>
      </c>
      <c r="J20" s="33">
        <v>412341.52</v>
      </c>
      <c r="K20" s="30">
        <v>17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0</v>
      </c>
      <c r="C21" s="30">
        <v>0</v>
      </c>
      <c r="D21" s="33">
        <v>0</v>
      </c>
      <c r="E21" s="30">
        <v>0</v>
      </c>
      <c r="F21" s="30">
        <v>0</v>
      </c>
      <c r="G21" s="30">
        <v>0</v>
      </c>
      <c r="H21" s="33">
        <v>178234.75</v>
      </c>
      <c r="I21" s="30">
        <v>10</v>
      </c>
      <c r="J21" s="33">
        <v>85259.58</v>
      </c>
      <c r="K21" s="30">
        <v>10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2448454.96</v>
      </c>
      <c r="C22" s="30">
        <v>33</v>
      </c>
      <c r="D22" s="33">
        <v>628182.24</v>
      </c>
      <c r="E22" s="30">
        <v>27</v>
      </c>
      <c r="F22" s="30">
        <v>0</v>
      </c>
      <c r="G22" s="30">
        <v>0</v>
      </c>
      <c r="H22" s="33">
        <v>2849485.44</v>
      </c>
      <c r="I22" s="30">
        <v>32</v>
      </c>
      <c r="J22" s="33">
        <v>749756.6</v>
      </c>
      <c r="K22" s="30">
        <v>30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5745898</v>
      </c>
      <c r="C23" s="30">
        <v>28</v>
      </c>
      <c r="D23" s="33">
        <v>1939402.24</v>
      </c>
      <c r="E23" s="30">
        <v>28</v>
      </c>
      <c r="F23" s="33">
        <v>0</v>
      </c>
      <c r="G23" s="30">
        <v>0</v>
      </c>
      <c r="H23" s="33">
        <v>12007876.32</v>
      </c>
      <c r="I23" s="30">
        <v>28</v>
      </c>
      <c r="J23" s="33">
        <v>1686424.96</v>
      </c>
      <c r="K23" s="30">
        <v>28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122525599.66</v>
      </c>
      <c r="C24" s="30">
        <v>137</v>
      </c>
      <c r="D24" s="33">
        <v>28202477.32</v>
      </c>
      <c r="E24" s="30">
        <v>119</v>
      </c>
      <c r="F24" s="30">
        <v>723628.99999999965</v>
      </c>
      <c r="G24" s="30">
        <v>42</v>
      </c>
      <c r="H24" s="33">
        <v>123234145.09</v>
      </c>
      <c r="I24" s="30">
        <v>126</v>
      </c>
      <c r="J24" s="33">
        <v>25935369.300000001</v>
      </c>
      <c r="K24" s="30">
        <v>114</v>
      </c>
      <c r="L24" s="30">
        <v>1226732.1666666665</v>
      </c>
      <c r="M24" s="30">
        <v>37</v>
      </c>
    </row>
    <row r="25" spans="1:13" x14ac:dyDescent="0.25">
      <c r="A25" s="29" t="s">
        <v>75</v>
      </c>
      <c r="B25" s="33">
        <v>619799.4</v>
      </c>
      <c r="C25" s="30">
        <v>12</v>
      </c>
      <c r="D25" s="30">
        <v>380882.69</v>
      </c>
      <c r="E25" s="30">
        <v>12</v>
      </c>
      <c r="F25" s="30">
        <v>0</v>
      </c>
      <c r="G25" s="30">
        <v>0</v>
      </c>
      <c r="H25" s="33">
        <v>510440.28</v>
      </c>
      <c r="I25" s="30">
        <v>12</v>
      </c>
      <c r="J25" s="33">
        <v>219498.99</v>
      </c>
      <c r="K25" s="30">
        <v>11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0</v>
      </c>
      <c r="C26" s="30">
        <v>0</v>
      </c>
      <c r="D26" s="33">
        <v>0</v>
      </c>
      <c r="E26" s="30">
        <v>0</v>
      </c>
      <c r="F26" s="30">
        <v>0</v>
      </c>
      <c r="G26" s="30">
        <v>0</v>
      </c>
      <c r="H26" s="33">
        <v>2370040.2200000002</v>
      </c>
      <c r="I26" s="30">
        <v>10</v>
      </c>
      <c r="J26" s="33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1013512.29</v>
      </c>
      <c r="C27" s="30">
        <v>18</v>
      </c>
      <c r="D27" s="33">
        <v>873790.46</v>
      </c>
      <c r="E27" s="30">
        <v>18</v>
      </c>
      <c r="F27" s="33">
        <v>0</v>
      </c>
      <c r="G27" s="30">
        <v>0</v>
      </c>
      <c r="H27" s="33">
        <v>998065.75</v>
      </c>
      <c r="I27" s="30">
        <v>15</v>
      </c>
      <c r="J27" s="33">
        <v>853379.67</v>
      </c>
      <c r="K27" s="30">
        <v>15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19667048.920000002</v>
      </c>
      <c r="C28" s="30">
        <v>62</v>
      </c>
      <c r="D28" s="33">
        <v>7365276.0199999996</v>
      </c>
      <c r="E28" s="30">
        <v>61</v>
      </c>
      <c r="F28" s="30">
        <v>96196.499999999971</v>
      </c>
      <c r="G28" s="30">
        <v>28</v>
      </c>
      <c r="H28" s="33">
        <v>17349672.559999999</v>
      </c>
      <c r="I28" s="30">
        <v>57</v>
      </c>
      <c r="J28" s="33">
        <v>7312334.46</v>
      </c>
      <c r="K28" s="30">
        <v>57</v>
      </c>
      <c r="L28" s="30">
        <v>86030.166666666686</v>
      </c>
      <c r="M28" s="30">
        <v>28</v>
      </c>
    </row>
    <row r="29" spans="1:13" x14ac:dyDescent="0.25">
      <c r="A29" s="29" t="s">
        <v>79</v>
      </c>
      <c r="B29" s="33">
        <v>1514410.6</v>
      </c>
      <c r="C29" s="30">
        <v>25</v>
      </c>
      <c r="D29" s="33">
        <v>577629.38</v>
      </c>
      <c r="E29" s="30">
        <v>25</v>
      </c>
      <c r="F29" s="30">
        <v>0</v>
      </c>
      <c r="G29" s="30">
        <v>0</v>
      </c>
      <c r="H29" s="33">
        <v>1618983.49</v>
      </c>
      <c r="I29" s="30">
        <v>26</v>
      </c>
      <c r="J29" s="33">
        <v>553727.38</v>
      </c>
      <c r="K29" s="30">
        <v>24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1136272.32</v>
      </c>
      <c r="C30" s="30">
        <v>27</v>
      </c>
      <c r="D30" s="33">
        <v>903426.78</v>
      </c>
      <c r="E30" s="30">
        <v>26</v>
      </c>
      <c r="F30" s="30">
        <v>0</v>
      </c>
      <c r="G30" s="30">
        <v>0</v>
      </c>
      <c r="H30" s="33">
        <v>1417398.01</v>
      </c>
      <c r="I30" s="30">
        <v>24</v>
      </c>
      <c r="J30" s="33">
        <v>989269.87</v>
      </c>
      <c r="K30" s="30">
        <v>22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1042253.38</v>
      </c>
      <c r="C31" s="30">
        <v>15</v>
      </c>
      <c r="D31" s="33">
        <v>263675.03000000003</v>
      </c>
      <c r="E31" s="30">
        <v>14</v>
      </c>
      <c r="F31" s="30">
        <v>0</v>
      </c>
      <c r="G31" s="30">
        <v>0</v>
      </c>
      <c r="H31" s="33">
        <v>1170670.51</v>
      </c>
      <c r="I31" s="30">
        <v>14</v>
      </c>
      <c r="J31" s="33">
        <v>245855.51</v>
      </c>
      <c r="K31" s="30">
        <v>12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4710380.29</v>
      </c>
      <c r="C32" s="30">
        <v>25</v>
      </c>
      <c r="D32" s="33">
        <v>1313033.08</v>
      </c>
      <c r="E32" s="30">
        <v>23</v>
      </c>
      <c r="F32" s="33">
        <v>0</v>
      </c>
      <c r="G32" s="30">
        <v>0</v>
      </c>
      <c r="H32" s="33">
        <v>3637661.04</v>
      </c>
      <c r="I32" s="30">
        <v>26</v>
      </c>
      <c r="J32" s="33">
        <v>1212115.06</v>
      </c>
      <c r="K32" s="30">
        <v>25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5436069.8700000001</v>
      </c>
      <c r="C33" s="30">
        <v>37</v>
      </c>
      <c r="D33" s="33">
        <v>1632614.48</v>
      </c>
      <c r="E33" s="30">
        <v>36</v>
      </c>
      <c r="F33" s="33">
        <v>0</v>
      </c>
      <c r="G33" s="30">
        <v>0</v>
      </c>
      <c r="H33" s="33">
        <v>6183640.3799999999</v>
      </c>
      <c r="I33" s="30">
        <v>38</v>
      </c>
      <c r="J33" s="33">
        <v>1555899.16</v>
      </c>
      <c r="K33" s="30">
        <v>37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38951776.460000001</v>
      </c>
      <c r="C34" s="30">
        <v>170</v>
      </c>
      <c r="D34" s="33">
        <v>12700854.08</v>
      </c>
      <c r="E34" s="30">
        <v>163</v>
      </c>
      <c r="F34" s="30">
        <v>278453.50000000012</v>
      </c>
      <c r="G34" s="30">
        <v>41</v>
      </c>
      <c r="H34" s="33">
        <v>43322080.899999999</v>
      </c>
      <c r="I34" s="30">
        <v>162</v>
      </c>
      <c r="J34" s="33">
        <v>12152321.199999999</v>
      </c>
      <c r="K34" s="30">
        <v>155</v>
      </c>
      <c r="L34" s="30">
        <v>265760.16666666674</v>
      </c>
      <c r="M34" s="30">
        <v>48</v>
      </c>
    </row>
    <row r="35" spans="1:13" x14ac:dyDescent="0.25">
      <c r="A35" s="29" t="s">
        <v>85</v>
      </c>
      <c r="B35" s="33">
        <v>6040778.7999999998</v>
      </c>
      <c r="C35" s="30">
        <v>34</v>
      </c>
      <c r="D35" s="33">
        <v>1265385.81</v>
      </c>
      <c r="E35" s="30">
        <v>33</v>
      </c>
      <c r="F35" s="30">
        <v>0</v>
      </c>
      <c r="G35" s="30">
        <v>0</v>
      </c>
      <c r="H35" s="33">
        <v>6067142.6399999997</v>
      </c>
      <c r="I35" s="30">
        <v>35</v>
      </c>
      <c r="J35" s="33">
        <v>1247988.1399999999</v>
      </c>
      <c r="K35" s="30">
        <v>34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2311766.7000000002</v>
      </c>
      <c r="C36" s="30">
        <v>21</v>
      </c>
      <c r="D36" s="33">
        <v>1148759.67</v>
      </c>
      <c r="E36" s="30">
        <v>20</v>
      </c>
      <c r="F36" s="30">
        <v>0</v>
      </c>
      <c r="G36" s="30">
        <v>0</v>
      </c>
      <c r="H36" s="33">
        <v>2407572.88</v>
      </c>
      <c r="I36" s="30">
        <v>21</v>
      </c>
      <c r="J36" s="33">
        <v>1141815.83</v>
      </c>
      <c r="K36" s="30">
        <v>19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1362632.62</v>
      </c>
      <c r="C37" s="30">
        <v>17</v>
      </c>
      <c r="D37" s="33">
        <v>386537.58</v>
      </c>
      <c r="E37" s="30">
        <v>15</v>
      </c>
      <c r="F37" s="30">
        <v>0</v>
      </c>
      <c r="G37" s="30">
        <v>0</v>
      </c>
      <c r="H37" s="33">
        <v>1235525.3400000001</v>
      </c>
      <c r="I37" s="30">
        <v>18</v>
      </c>
      <c r="J37" s="33">
        <v>352967.65</v>
      </c>
      <c r="K37" s="30">
        <v>16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2007132.2</v>
      </c>
      <c r="C38" s="30">
        <v>17</v>
      </c>
      <c r="D38" s="33">
        <v>746466.99</v>
      </c>
      <c r="E38" s="30">
        <v>17</v>
      </c>
      <c r="F38" s="30">
        <v>0</v>
      </c>
      <c r="G38" s="30">
        <v>0</v>
      </c>
      <c r="H38" s="33">
        <v>2007989.93</v>
      </c>
      <c r="I38" s="30">
        <v>16</v>
      </c>
      <c r="J38" s="33">
        <v>866451.93</v>
      </c>
      <c r="K38" s="30">
        <v>16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1945565.07</v>
      </c>
      <c r="C39" s="30">
        <v>16</v>
      </c>
      <c r="D39" s="33">
        <v>532479.78</v>
      </c>
      <c r="E39" s="30">
        <v>15</v>
      </c>
      <c r="F39" s="30">
        <v>0</v>
      </c>
      <c r="G39" s="30">
        <v>0</v>
      </c>
      <c r="H39" s="33">
        <v>1782635.79</v>
      </c>
      <c r="I39" s="30">
        <v>13</v>
      </c>
      <c r="J39" s="33">
        <v>532472.44999999995</v>
      </c>
      <c r="K39" s="30">
        <v>13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8320733.9000000004</v>
      </c>
      <c r="C40" s="30">
        <v>38</v>
      </c>
      <c r="D40" s="33">
        <v>1757296.66</v>
      </c>
      <c r="E40" s="30">
        <v>37</v>
      </c>
      <c r="F40" s="33">
        <v>0</v>
      </c>
      <c r="G40" s="30">
        <v>0</v>
      </c>
      <c r="H40" s="33">
        <v>7126435.5599999996</v>
      </c>
      <c r="I40" s="30">
        <v>38</v>
      </c>
      <c r="J40" s="33">
        <v>1253902.71</v>
      </c>
      <c r="K40" s="30">
        <v>35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30503945.489999998</v>
      </c>
      <c r="C41" s="30">
        <v>124</v>
      </c>
      <c r="D41" s="33">
        <v>7145449.0199999996</v>
      </c>
      <c r="E41" s="30">
        <v>112</v>
      </c>
      <c r="F41" s="30">
        <v>127726</v>
      </c>
      <c r="G41" s="30">
        <v>41</v>
      </c>
      <c r="H41" s="33">
        <v>29869579.48</v>
      </c>
      <c r="I41" s="30">
        <v>117</v>
      </c>
      <c r="J41" s="33">
        <v>6690240.3499999996</v>
      </c>
      <c r="K41" s="30">
        <v>107</v>
      </c>
      <c r="L41" s="30">
        <v>89227.666666666701</v>
      </c>
      <c r="M41" s="30">
        <v>37</v>
      </c>
    </row>
    <row r="42" spans="1:13" x14ac:dyDescent="0.25">
      <c r="A42" s="29" t="s">
        <v>92</v>
      </c>
      <c r="B42" s="33">
        <v>1285603.96</v>
      </c>
      <c r="C42" s="30">
        <v>14</v>
      </c>
      <c r="D42" s="33">
        <v>387825.64</v>
      </c>
      <c r="E42" s="30">
        <v>14</v>
      </c>
      <c r="F42" s="30">
        <v>0</v>
      </c>
      <c r="G42" s="30">
        <v>0</v>
      </c>
      <c r="H42" s="33">
        <v>1179245.74</v>
      </c>
      <c r="I42" s="30">
        <v>14</v>
      </c>
      <c r="J42" s="33">
        <v>436510.78</v>
      </c>
      <c r="K42" s="30">
        <v>14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1887017.57</v>
      </c>
      <c r="C43" s="30">
        <v>14</v>
      </c>
      <c r="D43" s="33">
        <v>536339.1</v>
      </c>
      <c r="E43" s="30">
        <v>13</v>
      </c>
      <c r="F43" s="30">
        <v>0</v>
      </c>
      <c r="G43" s="30">
        <v>0</v>
      </c>
      <c r="H43" s="33">
        <v>1631423.9</v>
      </c>
      <c r="I43" s="30">
        <v>14</v>
      </c>
      <c r="J43" s="33">
        <v>538530.43000000005</v>
      </c>
      <c r="K43" s="30">
        <v>14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4739021.38</v>
      </c>
      <c r="C44" s="30">
        <v>31</v>
      </c>
      <c r="D44" s="33">
        <v>1273635.6599999999</v>
      </c>
      <c r="E44" s="30">
        <v>28</v>
      </c>
      <c r="F44" s="30">
        <v>0</v>
      </c>
      <c r="G44" s="30">
        <v>0</v>
      </c>
      <c r="H44" s="33">
        <v>8325862.5099999998</v>
      </c>
      <c r="I44" s="30">
        <v>29</v>
      </c>
      <c r="J44" s="33">
        <v>1320139.69</v>
      </c>
      <c r="K44" s="30">
        <v>26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2629824.19</v>
      </c>
      <c r="C45" s="30">
        <v>20</v>
      </c>
      <c r="D45" s="33">
        <v>272947.56</v>
      </c>
      <c r="E45" s="30">
        <v>18</v>
      </c>
      <c r="F45" s="30">
        <v>0</v>
      </c>
      <c r="G45" s="30">
        <v>0</v>
      </c>
      <c r="H45" s="33">
        <v>2618917.65</v>
      </c>
      <c r="I45" s="30">
        <v>22</v>
      </c>
      <c r="J45" s="33">
        <v>343023.85</v>
      </c>
      <c r="K45" s="30">
        <v>21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2548085.92</v>
      </c>
      <c r="C46" s="30">
        <v>12</v>
      </c>
      <c r="D46" s="33">
        <v>188155.75</v>
      </c>
      <c r="E46" s="30">
        <v>10</v>
      </c>
      <c r="F46" s="30">
        <v>0</v>
      </c>
      <c r="G46" s="30">
        <v>0</v>
      </c>
      <c r="H46" s="33">
        <v>673196.1</v>
      </c>
      <c r="I46" s="30">
        <v>11</v>
      </c>
      <c r="J46" s="33">
        <v>189702.49</v>
      </c>
      <c r="K46" s="30">
        <v>10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1342817.63</v>
      </c>
      <c r="C47" s="30">
        <v>15</v>
      </c>
      <c r="D47" s="33">
        <v>351833.34</v>
      </c>
      <c r="E47" s="30">
        <v>14</v>
      </c>
      <c r="F47" s="30">
        <v>0</v>
      </c>
      <c r="G47" s="30">
        <v>0</v>
      </c>
      <c r="H47" s="33">
        <v>860953.67</v>
      </c>
      <c r="I47" s="30">
        <v>13</v>
      </c>
      <c r="J47" s="33">
        <v>342103.08</v>
      </c>
      <c r="K47" s="30">
        <v>13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2387886.6</v>
      </c>
      <c r="C48" s="30">
        <v>22</v>
      </c>
      <c r="D48" s="33">
        <v>824989.21</v>
      </c>
      <c r="E48" s="30">
        <v>22</v>
      </c>
      <c r="F48" s="30">
        <v>0</v>
      </c>
      <c r="G48" s="30">
        <v>0</v>
      </c>
      <c r="H48" s="33">
        <v>2158654.0699999998</v>
      </c>
      <c r="I48" s="30">
        <v>18</v>
      </c>
      <c r="J48" s="33">
        <v>753974.29</v>
      </c>
      <c r="K48" s="30">
        <v>18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9665934.2799999993</v>
      </c>
      <c r="C49" s="30">
        <v>26</v>
      </c>
      <c r="D49" s="33">
        <v>2564714.38</v>
      </c>
      <c r="E49" s="30">
        <v>26</v>
      </c>
      <c r="F49" s="30">
        <v>0</v>
      </c>
      <c r="G49" s="30">
        <v>0</v>
      </c>
      <c r="H49" s="33">
        <v>9644455.8100000005</v>
      </c>
      <c r="I49" s="30">
        <v>30</v>
      </c>
      <c r="J49" s="33">
        <v>3145768.11</v>
      </c>
      <c r="K49" s="30">
        <v>29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2523540.02</v>
      </c>
      <c r="C50" s="30">
        <v>29</v>
      </c>
      <c r="D50" s="33">
        <v>1913923.62</v>
      </c>
      <c r="E50" s="30">
        <v>28</v>
      </c>
      <c r="F50" s="30">
        <v>0</v>
      </c>
      <c r="G50" s="30">
        <v>0</v>
      </c>
      <c r="H50" s="33">
        <v>3321385.29</v>
      </c>
      <c r="I50" s="30">
        <v>30</v>
      </c>
      <c r="J50" s="33">
        <v>2462816.0699999998</v>
      </c>
      <c r="K50" s="30">
        <v>28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3809786.69</v>
      </c>
      <c r="C51" s="30">
        <v>24</v>
      </c>
      <c r="D51" s="33">
        <v>1249328.68</v>
      </c>
      <c r="E51" s="30">
        <v>23</v>
      </c>
      <c r="F51" s="33">
        <v>0</v>
      </c>
      <c r="G51" s="30">
        <v>0</v>
      </c>
      <c r="H51" s="33">
        <v>2889872.14</v>
      </c>
      <c r="I51" s="30">
        <v>24</v>
      </c>
      <c r="J51" s="33">
        <v>1083822.74</v>
      </c>
      <c r="K51" s="30">
        <v>22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5793813.8600000003</v>
      </c>
      <c r="C52" s="30">
        <v>37</v>
      </c>
      <c r="D52" s="33">
        <v>3052569.62</v>
      </c>
      <c r="E52" s="30">
        <v>37</v>
      </c>
      <c r="F52" s="33">
        <v>0</v>
      </c>
      <c r="G52" s="30">
        <v>0</v>
      </c>
      <c r="H52" s="33">
        <v>6044490.04</v>
      </c>
      <c r="I52" s="30">
        <v>35</v>
      </c>
      <c r="J52" s="33">
        <v>3131456.81</v>
      </c>
      <c r="K52" s="30">
        <v>35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7306142.4199999999</v>
      </c>
      <c r="C53" s="30">
        <v>57</v>
      </c>
      <c r="D53" s="33">
        <v>2980637.6</v>
      </c>
      <c r="E53" s="30">
        <v>53</v>
      </c>
      <c r="F53" s="33">
        <v>59515.999999999964</v>
      </c>
      <c r="G53" s="30">
        <v>15</v>
      </c>
      <c r="H53" s="33">
        <v>7025869.7699999996</v>
      </c>
      <c r="I53" s="30">
        <v>52</v>
      </c>
      <c r="J53" s="33">
        <v>2741701.95</v>
      </c>
      <c r="K53" s="30">
        <v>46</v>
      </c>
      <c r="L53" s="33">
        <v>95954.333333333328</v>
      </c>
      <c r="M53" s="30">
        <v>17</v>
      </c>
    </row>
    <row r="54" spans="1:13" x14ac:dyDescent="0.25">
      <c r="A54" s="29" t="s">
        <v>104</v>
      </c>
      <c r="B54" s="33">
        <v>29641248.620000001</v>
      </c>
      <c r="C54" s="30">
        <v>147</v>
      </c>
      <c r="D54" s="33">
        <v>8913596.0500000007</v>
      </c>
      <c r="E54" s="30">
        <v>143</v>
      </c>
      <c r="F54" s="33">
        <v>253566.1666666664</v>
      </c>
      <c r="G54" s="30">
        <v>32</v>
      </c>
      <c r="H54" s="33">
        <v>31223265.82</v>
      </c>
      <c r="I54" s="30">
        <v>147</v>
      </c>
      <c r="J54" s="33">
        <v>7613830.1500000004</v>
      </c>
      <c r="K54" s="30">
        <v>140</v>
      </c>
      <c r="L54" s="33">
        <v>385749.66666666669</v>
      </c>
      <c r="M54" s="30">
        <v>30</v>
      </c>
    </row>
    <row r="55" spans="1:13" x14ac:dyDescent="0.25">
      <c r="A55" s="29" t="s">
        <v>105</v>
      </c>
      <c r="B55" s="33">
        <v>30295152.32</v>
      </c>
      <c r="C55" s="30">
        <v>120</v>
      </c>
      <c r="D55" s="33">
        <v>8360255.6799999997</v>
      </c>
      <c r="E55" s="30">
        <v>118</v>
      </c>
      <c r="F55" s="33">
        <v>142969.16666666666</v>
      </c>
      <c r="G55" s="30">
        <v>30</v>
      </c>
      <c r="H55" s="33">
        <v>31530604.52</v>
      </c>
      <c r="I55" s="30">
        <v>113</v>
      </c>
      <c r="J55" s="33">
        <v>9394086.8399999999</v>
      </c>
      <c r="K55" s="30">
        <v>113</v>
      </c>
      <c r="L55" s="33">
        <v>87919.000000000029</v>
      </c>
      <c r="M55" s="30">
        <v>29</v>
      </c>
    </row>
    <row r="56" spans="1:13" x14ac:dyDescent="0.25">
      <c r="A56" s="29" t="s">
        <v>106</v>
      </c>
      <c r="B56" s="33">
        <v>11233069.710000001</v>
      </c>
      <c r="C56" s="30">
        <v>70</v>
      </c>
      <c r="D56" s="33">
        <v>3492543.97</v>
      </c>
      <c r="E56" s="30">
        <v>65</v>
      </c>
      <c r="F56" s="33">
        <v>20498</v>
      </c>
      <c r="G56" s="30">
        <v>18</v>
      </c>
      <c r="H56" s="33">
        <v>15551009.119999999</v>
      </c>
      <c r="I56" s="30">
        <v>60</v>
      </c>
      <c r="J56" s="33">
        <v>3483250.92</v>
      </c>
      <c r="K56" s="30">
        <v>57</v>
      </c>
      <c r="L56" s="33">
        <v>69745.500000000029</v>
      </c>
      <c r="M56" s="30">
        <v>19</v>
      </c>
    </row>
    <row r="57" spans="1:13" x14ac:dyDescent="0.25">
      <c r="A57" s="29" t="s">
        <v>107</v>
      </c>
      <c r="B57" s="33">
        <v>13074187.720000001</v>
      </c>
      <c r="C57" s="30">
        <v>98</v>
      </c>
      <c r="D57" s="33">
        <v>5155524.8099999996</v>
      </c>
      <c r="E57" s="30">
        <v>96</v>
      </c>
      <c r="F57" s="30">
        <v>264731.16666666634</v>
      </c>
      <c r="G57" s="30">
        <v>27</v>
      </c>
      <c r="H57" s="33">
        <v>14459313.300000001</v>
      </c>
      <c r="I57" s="30">
        <v>100</v>
      </c>
      <c r="J57" s="33">
        <v>5152687.1900000004</v>
      </c>
      <c r="K57" s="30">
        <v>96</v>
      </c>
      <c r="L57" s="30">
        <v>209341.83333333363</v>
      </c>
      <c r="M57" s="30">
        <v>23</v>
      </c>
    </row>
    <row r="58" spans="1:13" x14ac:dyDescent="0.25">
      <c r="A58" s="29" t="s">
        <v>108</v>
      </c>
      <c r="B58" s="33">
        <v>551397.94999999995</v>
      </c>
      <c r="C58" s="30">
        <v>10</v>
      </c>
      <c r="D58" s="33">
        <v>0</v>
      </c>
      <c r="E58" s="30">
        <v>0</v>
      </c>
      <c r="F58" s="30">
        <v>0</v>
      </c>
      <c r="G58" s="30">
        <v>0</v>
      </c>
      <c r="H58" s="33">
        <v>397903.64</v>
      </c>
      <c r="I58" s="30">
        <v>11</v>
      </c>
      <c r="J58" s="33">
        <v>162060.14000000001</v>
      </c>
      <c r="K58" s="30">
        <v>10</v>
      </c>
      <c r="L58" s="30">
        <v>0</v>
      </c>
      <c r="M58" s="30">
        <v>0</v>
      </c>
    </row>
    <row r="59" spans="1:13" x14ac:dyDescent="0.25">
      <c r="A59" s="29" t="s">
        <v>109</v>
      </c>
      <c r="B59" s="33">
        <v>22140894.850000001</v>
      </c>
      <c r="C59" s="30">
        <v>92</v>
      </c>
      <c r="D59" s="33">
        <v>6492526.2300000004</v>
      </c>
      <c r="E59" s="30">
        <v>90</v>
      </c>
      <c r="F59" s="33">
        <v>217581.16666666677</v>
      </c>
      <c r="G59" s="30">
        <v>32</v>
      </c>
      <c r="H59" s="33">
        <v>22082146.5</v>
      </c>
      <c r="I59" s="30">
        <v>91</v>
      </c>
      <c r="J59" s="33">
        <v>6552275.4400000004</v>
      </c>
      <c r="K59" s="30">
        <v>90</v>
      </c>
      <c r="L59" s="33">
        <v>248144.1666666666</v>
      </c>
      <c r="M59" s="30">
        <v>33</v>
      </c>
    </row>
    <row r="60" spans="1:13" x14ac:dyDescent="0.25">
      <c r="A60" s="29" t="s">
        <v>110</v>
      </c>
      <c r="B60" s="33">
        <v>8705898.5800000001</v>
      </c>
      <c r="C60" s="30">
        <v>24</v>
      </c>
      <c r="D60" s="33">
        <v>572157.91</v>
      </c>
      <c r="E60" s="30">
        <v>22</v>
      </c>
      <c r="F60" s="30">
        <v>0</v>
      </c>
      <c r="G60" s="30">
        <v>0</v>
      </c>
      <c r="H60" s="33">
        <v>10474564.640000001</v>
      </c>
      <c r="I60" s="30">
        <v>26</v>
      </c>
      <c r="J60" s="33">
        <v>746010.52</v>
      </c>
      <c r="K60" s="30">
        <v>24</v>
      </c>
      <c r="L60" s="30">
        <v>0</v>
      </c>
      <c r="M60" s="30">
        <v>0</v>
      </c>
    </row>
    <row r="61" spans="1:13" x14ac:dyDescent="0.25">
      <c r="A61" s="29" t="s">
        <v>111</v>
      </c>
      <c r="B61" s="33">
        <v>2960555.09</v>
      </c>
      <c r="C61" s="30">
        <v>14</v>
      </c>
      <c r="D61" s="33">
        <v>231942.74</v>
      </c>
      <c r="E61" s="30">
        <v>13</v>
      </c>
      <c r="F61" s="30">
        <v>0</v>
      </c>
      <c r="G61" s="30">
        <v>0</v>
      </c>
      <c r="H61" s="33">
        <v>2951995.39</v>
      </c>
      <c r="I61" s="30">
        <v>14</v>
      </c>
      <c r="J61" s="33">
        <v>190158.55</v>
      </c>
      <c r="K61" s="30">
        <v>13</v>
      </c>
      <c r="L61" s="30">
        <v>0</v>
      </c>
      <c r="M61" s="30">
        <v>0</v>
      </c>
    </row>
    <row r="62" spans="1:13" x14ac:dyDescent="0.25">
      <c r="A62" s="29" t="s">
        <v>112</v>
      </c>
      <c r="B62" s="33">
        <v>15622880.76</v>
      </c>
      <c r="C62" s="30">
        <v>90</v>
      </c>
      <c r="D62" s="33">
        <v>3588361.39</v>
      </c>
      <c r="E62" s="30">
        <v>87</v>
      </c>
      <c r="F62" s="30">
        <v>68996.333333333343</v>
      </c>
      <c r="G62" s="30">
        <v>27</v>
      </c>
      <c r="H62" s="33">
        <v>15478585.699999999</v>
      </c>
      <c r="I62" s="30">
        <v>85</v>
      </c>
      <c r="J62" s="33">
        <v>3198451.35</v>
      </c>
      <c r="K62" s="30">
        <v>83</v>
      </c>
      <c r="L62" s="30">
        <v>87021.999999999927</v>
      </c>
      <c r="M62" s="30">
        <v>27</v>
      </c>
    </row>
    <row r="63" spans="1:13" x14ac:dyDescent="0.25">
      <c r="A63" s="29" t="s">
        <v>113</v>
      </c>
      <c r="B63" s="33">
        <v>0</v>
      </c>
      <c r="C63" s="30">
        <v>0</v>
      </c>
      <c r="D63" s="33">
        <v>0</v>
      </c>
      <c r="E63" s="30">
        <v>0</v>
      </c>
      <c r="F63" s="30">
        <v>0</v>
      </c>
      <c r="G63" s="30">
        <v>0</v>
      </c>
      <c r="H63" s="33">
        <v>449517.02</v>
      </c>
      <c r="I63" s="30">
        <v>10</v>
      </c>
      <c r="J63" s="33">
        <v>0</v>
      </c>
      <c r="K63" s="30">
        <v>0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5910529.4299999997</v>
      </c>
      <c r="C64" s="30">
        <v>36</v>
      </c>
      <c r="D64" s="33">
        <v>1677075.25</v>
      </c>
      <c r="E64" s="30">
        <v>35</v>
      </c>
      <c r="F64" s="30">
        <v>0</v>
      </c>
      <c r="G64" s="30">
        <v>0</v>
      </c>
      <c r="H64" s="33">
        <v>5599389.46</v>
      </c>
      <c r="I64" s="30">
        <v>37</v>
      </c>
      <c r="J64" s="33">
        <v>1347190.78</v>
      </c>
      <c r="K64" s="30">
        <v>36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5472472.75</v>
      </c>
      <c r="C65" s="30">
        <v>17</v>
      </c>
      <c r="D65" s="33">
        <v>626900.71</v>
      </c>
      <c r="E65" s="30">
        <v>16</v>
      </c>
      <c r="F65" s="33">
        <v>0</v>
      </c>
      <c r="G65" s="30">
        <v>0</v>
      </c>
      <c r="H65" s="33">
        <v>6500317.1200000001</v>
      </c>
      <c r="I65" s="30">
        <v>18</v>
      </c>
      <c r="J65" s="33">
        <v>607725.49</v>
      </c>
      <c r="K65" s="30">
        <v>18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0</v>
      </c>
      <c r="C66" s="30">
        <v>0</v>
      </c>
      <c r="D66" s="33">
        <v>0</v>
      </c>
      <c r="E66" s="30">
        <v>0</v>
      </c>
      <c r="F66" s="30">
        <v>0</v>
      </c>
      <c r="G66" s="30">
        <v>0</v>
      </c>
      <c r="H66" s="33">
        <v>831820.13</v>
      </c>
      <c r="I66" s="30">
        <v>10</v>
      </c>
      <c r="J66" s="33">
        <v>309341.75</v>
      </c>
      <c r="K66" s="30">
        <v>10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2479469.67</v>
      </c>
      <c r="C67" s="30">
        <v>20</v>
      </c>
      <c r="D67" s="33">
        <v>703849.57</v>
      </c>
      <c r="E67" s="30">
        <v>20</v>
      </c>
      <c r="F67" s="30">
        <v>0</v>
      </c>
      <c r="G67" s="30">
        <v>0</v>
      </c>
      <c r="H67" s="33">
        <v>2267517.27</v>
      </c>
      <c r="I67" s="30">
        <v>19</v>
      </c>
      <c r="J67" s="33">
        <v>681900.05</v>
      </c>
      <c r="K67" s="30">
        <v>19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1983155.98</v>
      </c>
      <c r="C68" s="30">
        <v>30</v>
      </c>
      <c r="D68" s="33">
        <v>664165.34</v>
      </c>
      <c r="E68" s="30">
        <v>28</v>
      </c>
      <c r="F68" s="30">
        <v>0</v>
      </c>
      <c r="G68" s="30">
        <v>0</v>
      </c>
      <c r="H68" s="33">
        <v>2048125.6</v>
      </c>
      <c r="I68" s="30">
        <v>30</v>
      </c>
      <c r="J68" s="33">
        <v>687579.94</v>
      </c>
      <c r="K68" s="30">
        <v>29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0</v>
      </c>
      <c r="C69" s="30">
        <v>0</v>
      </c>
      <c r="D69" s="33">
        <v>0</v>
      </c>
      <c r="E69" s="30">
        <v>0</v>
      </c>
      <c r="F69" s="30">
        <v>0</v>
      </c>
      <c r="G69" s="30">
        <v>0</v>
      </c>
      <c r="H69" s="33">
        <v>691280.25</v>
      </c>
      <c r="I69" s="30">
        <v>10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1131524.3899999999</v>
      </c>
      <c r="C70" s="30">
        <v>19</v>
      </c>
      <c r="D70" s="33">
        <v>368107.56</v>
      </c>
      <c r="E70" s="30">
        <v>16</v>
      </c>
      <c r="F70" s="30">
        <v>0</v>
      </c>
      <c r="G70" s="30">
        <v>0</v>
      </c>
      <c r="H70" s="33">
        <v>1176672.73</v>
      </c>
      <c r="I70" s="30">
        <v>19</v>
      </c>
      <c r="J70" s="33">
        <v>436623.66</v>
      </c>
      <c r="K70" s="30">
        <v>17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9132644.3100000005</v>
      </c>
      <c r="C71" s="30">
        <v>53</v>
      </c>
      <c r="D71" s="33">
        <v>1652039.13</v>
      </c>
      <c r="E71" s="30">
        <v>50</v>
      </c>
      <c r="F71" s="33">
        <v>50465.166666666657</v>
      </c>
      <c r="G71" s="30">
        <v>17</v>
      </c>
      <c r="H71" s="33">
        <v>8102819.3899999997</v>
      </c>
      <c r="I71" s="30">
        <v>55</v>
      </c>
      <c r="J71" s="33">
        <v>1888269.65</v>
      </c>
      <c r="K71" s="30">
        <v>52</v>
      </c>
      <c r="L71" s="33">
        <v>34666.833333333307</v>
      </c>
      <c r="M71" s="30">
        <v>14</v>
      </c>
    </row>
    <row r="72" spans="1:13" x14ac:dyDescent="0.25">
      <c r="A72" s="29" t="s">
        <v>122</v>
      </c>
      <c r="B72" s="33">
        <v>4713454.88</v>
      </c>
      <c r="C72" s="30">
        <v>15</v>
      </c>
      <c r="D72" s="33">
        <v>280414.59999999998</v>
      </c>
      <c r="E72" s="30">
        <v>11</v>
      </c>
      <c r="F72" s="33">
        <v>0</v>
      </c>
      <c r="G72" s="30">
        <v>0</v>
      </c>
      <c r="H72" s="33">
        <v>5051699.5999999996</v>
      </c>
      <c r="I72" s="30">
        <v>16</v>
      </c>
      <c r="J72" s="33">
        <v>333369.93</v>
      </c>
      <c r="K72" s="30">
        <v>12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7017111.6799999997</v>
      </c>
      <c r="C73" s="30">
        <v>28</v>
      </c>
      <c r="D73" s="30">
        <v>2434300.06</v>
      </c>
      <c r="E73" s="30">
        <v>26</v>
      </c>
      <c r="F73" s="30">
        <v>170326.33333333337</v>
      </c>
      <c r="G73" s="30">
        <v>10</v>
      </c>
      <c r="H73" s="33">
        <v>7174445.8700000001</v>
      </c>
      <c r="I73" s="30">
        <v>25</v>
      </c>
      <c r="J73" s="30">
        <v>2357527.02</v>
      </c>
      <c r="K73" s="30">
        <v>23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1550077.35</v>
      </c>
      <c r="C74" s="30">
        <v>16</v>
      </c>
      <c r="D74" s="33">
        <v>260575.51</v>
      </c>
      <c r="E74" s="30">
        <v>15</v>
      </c>
      <c r="F74" s="33">
        <v>0</v>
      </c>
      <c r="G74" s="30">
        <v>0</v>
      </c>
      <c r="H74" s="33">
        <v>1439123.32</v>
      </c>
      <c r="I74" s="30">
        <v>15</v>
      </c>
      <c r="J74" s="33">
        <v>299655.01</v>
      </c>
      <c r="K74" s="30">
        <v>15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5533686.4500000002</v>
      </c>
      <c r="C75" s="30">
        <v>42</v>
      </c>
      <c r="D75" s="33">
        <v>1294610.25</v>
      </c>
      <c r="E75" s="30">
        <v>42</v>
      </c>
      <c r="F75" s="33">
        <v>40392.666666666672</v>
      </c>
      <c r="G75" s="30">
        <v>12</v>
      </c>
      <c r="H75" s="33">
        <v>5369282.1600000001</v>
      </c>
      <c r="I75" s="30">
        <v>44</v>
      </c>
      <c r="J75" s="33">
        <v>1224848.22</v>
      </c>
      <c r="K75" s="30">
        <v>42</v>
      </c>
      <c r="L75" s="33">
        <v>78355.666666666672</v>
      </c>
      <c r="M75" s="30">
        <v>10</v>
      </c>
    </row>
    <row r="76" spans="1:13" x14ac:dyDescent="0.25">
      <c r="A76" s="29" t="s">
        <v>126</v>
      </c>
      <c r="B76" s="33">
        <v>4044602.07</v>
      </c>
      <c r="C76" s="30">
        <v>25</v>
      </c>
      <c r="D76" s="33">
        <v>1080719.57</v>
      </c>
      <c r="E76" s="30">
        <v>24</v>
      </c>
      <c r="F76" s="30">
        <v>0</v>
      </c>
      <c r="G76" s="30">
        <v>0</v>
      </c>
      <c r="H76" s="33">
        <v>5050209.46</v>
      </c>
      <c r="I76" s="30">
        <v>22</v>
      </c>
      <c r="J76" s="33">
        <v>1074274.01</v>
      </c>
      <c r="K76" s="30">
        <v>21</v>
      </c>
      <c r="L76" s="30">
        <v>0</v>
      </c>
      <c r="M76" s="30">
        <v>0</v>
      </c>
    </row>
    <row r="77" spans="1:13" x14ac:dyDescent="0.25">
      <c r="A77" t="s">
        <v>127</v>
      </c>
      <c r="B77" s="31">
        <v>42536942.130000003</v>
      </c>
      <c r="C77">
        <v>229</v>
      </c>
      <c r="D77" s="31">
        <v>13969899.68</v>
      </c>
      <c r="E77">
        <v>222</v>
      </c>
      <c r="F77" s="31">
        <v>740500.66666666698</v>
      </c>
      <c r="G77">
        <v>61</v>
      </c>
      <c r="H77" s="31">
        <v>40606709.009999998</v>
      </c>
      <c r="I77">
        <v>230</v>
      </c>
      <c r="J77" s="31">
        <v>13942318.5</v>
      </c>
      <c r="K77">
        <v>225</v>
      </c>
      <c r="L77" s="31">
        <v>623653.83333333314</v>
      </c>
      <c r="M77">
        <v>64</v>
      </c>
    </row>
    <row r="78" spans="1:13" x14ac:dyDescent="0.25">
      <c r="A78" t="s">
        <v>128</v>
      </c>
      <c r="B78" s="31">
        <v>18299458.420000002</v>
      </c>
      <c r="C78">
        <v>65</v>
      </c>
      <c r="D78" s="31">
        <v>9538559.8800000008</v>
      </c>
      <c r="E78">
        <v>64</v>
      </c>
      <c r="F78" s="31">
        <v>915700.66666666733</v>
      </c>
      <c r="G78">
        <v>22</v>
      </c>
      <c r="H78" s="31">
        <v>24498543.710000001</v>
      </c>
      <c r="I78">
        <v>70</v>
      </c>
      <c r="J78" s="31">
        <v>9663104.5199999996</v>
      </c>
      <c r="K78">
        <v>66</v>
      </c>
      <c r="L78" s="31">
        <v>833709</v>
      </c>
      <c r="M78">
        <v>28</v>
      </c>
    </row>
    <row r="79" spans="1:13" x14ac:dyDescent="0.25">
      <c r="A79" t="s">
        <v>129</v>
      </c>
      <c r="B79" s="31">
        <v>8431108.5299999993</v>
      </c>
      <c r="C79">
        <v>14</v>
      </c>
      <c r="D79" s="31">
        <v>684065.73</v>
      </c>
      <c r="E79">
        <v>12</v>
      </c>
      <c r="F79" s="31">
        <v>0</v>
      </c>
      <c r="G79">
        <v>0</v>
      </c>
      <c r="H79" s="31">
        <v>3694209.32</v>
      </c>
      <c r="I79">
        <v>10</v>
      </c>
      <c r="J79" s="31">
        <v>0</v>
      </c>
      <c r="K79">
        <v>0</v>
      </c>
      <c r="L79" s="31">
        <v>0</v>
      </c>
      <c r="M79">
        <v>0</v>
      </c>
    </row>
    <row r="80" spans="1:13" x14ac:dyDescent="0.25">
      <c r="A80" t="s">
        <v>130</v>
      </c>
      <c r="B80" s="31">
        <v>19162815.23</v>
      </c>
      <c r="C80">
        <v>89</v>
      </c>
      <c r="D80" s="31">
        <v>4391795.5199999996</v>
      </c>
      <c r="E80">
        <v>85</v>
      </c>
      <c r="F80" s="31">
        <v>40056.833333333358</v>
      </c>
      <c r="G80">
        <v>14</v>
      </c>
      <c r="H80" s="31">
        <v>14349884.359999999</v>
      </c>
      <c r="I80">
        <v>87</v>
      </c>
      <c r="J80" s="31">
        <v>4286650.3099999996</v>
      </c>
      <c r="K80">
        <v>82</v>
      </c>
      <c r="L80" s="31">
        <v>79052.166666666672</v>
      </c>
      <c r="M80">
        <v>13</v>
      </c>
    </row>
    <row r="81" spans="1:13" x14ac:dyDescent="0.25">
      <c r="A81" t="s">
        <v>131</v>
      </c>
      <c r="B81" s="31">
        <v>119819810.29000001</v>
      </c>
      <c r="C81">
        <v>325</v>
      </c>
      <c r="D81" s="31">
        <v>27696508.170000002</v>
      </c>
      <c r="E81">
        <v>306</v>
      </c>
      <c r="F81" s="31">
        <v>1702972.333333333</v>
      </c>
      <c r="G81">
        <v>123</v>
      </c>
      <c r="H81" s="31">
        <v>139086376.87</v>
      </c>
      <c r="I81">
        <v>323</v>
      </c>
      <c r="J81" s="31">
        <v>27455143.210000001</v>
      </c>
      <c r="K81">
        <v>299</v>
      </c>
      <c r="L81" s="31">
        <v>1158352.333333333</v>
      </c>
      <c r="M81">
        <v>133</v>
      </c>
    </row>
    <row r="82" spans="1:13" x14ac:dyDescent="0.25">
      <c r="A82" t="s">
        <v>132</v>
      </c>
      <c r="B82" s="31">
        <v>1808148.03</v>
      </c>
      <c r="C82">
        <v>18</v>
      </c>
      <c r="D82" s="31">
        <v>600596.03</v>
      </c>
      <c r="E82">
        <v>18</v>
      </c>
      <c r="F82" s="31">
        <v>0</v>
      </c>
      <c r="G82">
        <v>0</v>
      </c>
      <c r="H82" s="31">
        <v>1774831.57</v>
      </c>
      <c r="I82">
        <v>19</v>
      </c>
      <c r="J82" s="31">
        <v>596484.88</v>
      </c>
      <c r="K82">
        <v>18</v>
      </c>
      <c r="L82" s="31">
        <v>0</v>
      </c>
      <c r="M82">
        <v>0</v>
      </c>
    </row>
    <row r="83" spans="1:13" x14ac:dyDescent="0.25">
      <c r="A83" t="s">
        <v>133</v>
      </c>
      <c r="B83" s="31">
        <v>10368581.93</v>
      </c>
      <c r="C83">
        <v>68</v>
      </c>
      <c r="D83" s="31">
        <v>4338823.22</v>
      </c>
      <c r="E83">
        <v>67</v>
      </c>
      <c r="F83">
        <v>106959.8333333333</v>
      </c>
      <c r="G83">
        <v>22</v>
      </c>
      <c r="H83" s="31">
        <v>10320748.960000001</v>
      </c>
      <c r="I83">
        <v>64</v>
      </c>
      <c r="J83" s="31">
        <v>4267862.0999999996</v>
      </c>
      <c r="K83">
        <v>63</v>
      </c>
      <c r="L83">
        <v>200399</v>
      </c>
      <c r="M83">
        <v>24</v>
      </c>
    </row>
    <row r="84" spans="1:13" x14ac:dyDescent="0.25">
      <c r="A84" t="s">
        <v>134</v>
      </c>
      <c r="B84" s="31">
        <v>57283207</v>
      </c>
      <c r="C84">
        <v>106</v>
      </c>
      <c r="D84" s="31">
        <v>4911308.92</v>
      </c>
      <c r="E84">
        <v>104</v>
      </c>
      <c r="F84">
        <v>253570.3333333336</v>
      </c>
      <c r="G84">
        <v>25</v>
      </c>
      <c r="H84" s="31">
        <v>51736689.969999999</v>
      </c>
      <c r="I84">
        <v>97</v>
      </c>
      <c r="J84" s="31">
        <v>4437777.12</v>
      </c>
      <c r="K84">
        <v>94</v>
      </c>
      <c r="L84">
        <v>144917.83333333337</v>
      </c>
      <c r="M84">
        <v>24</v>
      </c>
    </row>
    <row r="85" spans="1:13" x14ac:dyDescent="0.25">
      <c r="A85" t="s">
        <v>135</v>
      </c>
      <c r="B85" s="31">
        <v>18178275.859999999</v>
      </c>
      <c r="C85">
        <v>36</v>
      </c>
      <c r="D85" s="31">
        <v>5150612.55</v>
      </c>
      <c r="E85">
        <v>34</v>
      </c>
      <c r="F85" s="31">
        <v>51827.166666666635</v>
      </c>
      <c r="G85">
        <v>17</v>
      </c>
      <c r="H85" s="31">
        <v>19779105.559999999</v>
      </c>
      <c r="I85">
        <v>39</v>
      </c>
      <c r="J85" s="31">
        <v>5182455.91</v>
      </c>
      <c r="K85">
        <v>36</v>
      </c>
      <c r="L85" s="31">
        <v>193751.83333333308</v>
      </c>
      <c r="M85">
        <v>15</v>
      </c>
    </row>
    <row r="86" spans="1:13" x14ac:dyDescent="0.25">
      <c r="A86" t="s">
        <v>136</v>
      </c>
      <c r="B86" s="31">
        <v>17896161.469999999</v>
      </c>
      <c r="C86">
        <v>113</v>
      </c>
      <c r="D86" s="31">
        <v>6178638.4800000004</v>
      </c>
      <c r="E86">
        <v>110</v>
      </c>
      <c r="F86">
        <v>210414.99999999974</v>
      </c>
      <c r="G86">
        <v>41</v>
      </c>
      <c r="H86" s="31">
        <v>19223516.039999999</v>
      </c>
      <c r="I86">
        <v>114</v>
      </c>
      <c r="J86" s="31">
        <v>6078751.7699999996</v>
      </c>
      <c r="K86">
        <v>112</v>
      </c>
      <c r="L86">
        <v>135087.16666666674</v>
      </c>
      <c r="M86">
        <v>38</v>
      </c>
    </row>
    <row r="87" spans="1:13" x14ac:dyDescent="0.25">
      <c r="A87" t="s">
        <v>137</v>
      </c>
      <c r="B87" s="31">
        <v>10558277.59</v>
      </c>
      <c r="C87">
        <v>104</v>
      </c>
      <c r="D87" s="31">
        <v>4669473.37</v>
      </c>
      <c r="E87">
        <v>104</v>
      </c>
      <c r="F87">
        <v>399794.66666666698</v>
      </c>
      <c r="G87">
        <v>18</v>
      </c>
      <c r="H87" s="31">
        <v>11000242.779999999</v>
      </c>
      <c r="I87">
        <v>95</v>
      </c>
      <c r="J87" s="31">
        <v>5454072.3300000001</v>
      </c>
      <c r="K87">
        <v>93</v>
      </c>
      <c r="L87">
        <v>290415.00000000012</v>
      </c>
      <c r="M87">
        <v>19</v>
      </c>
    </row>
    <row r="88" spans="1:13" x14ac:dyDescent="0.25">
      <c r="A88" t="s">
        <v>138</v>
      </c>
      <c r="B88" s="31">
        <v>13509946.24</v>
      </c>
      <c r="C88">
        <v>52</v>
      </c>
      <c r="D88" s="31">
        <v>2177381.9700000002</v>
      </c>
      <c r="E88">
        <v>49</v>
      </c>
      <c r="F88" s="31">
        <v>0</v>
      </c>
      <c r="G88">
        <v>0</v>
      </c>
      <c r="H88" s="31">
        <v>10874511.5</v>
      </c>
      <c r="I88">
        <v>49</v>
      </c>
      <c r="J88" s="31">
        <v>2256367.19</v>
      </c>
      <c r="K88">
        <v>49</v>
      </c>
      <c r="L88" s="31">
        <v>22498.333333333339</v>
      </c>
      <c r="M88">
        <v>10</v>
      </c>
    </row>
    <row r="89" spans="1:13" x14ac:dyDescent="0.25">
      <c r="A89" t="s">
        <v>139</v>
      </c>
      <c r="B89" s="31">
        <v>1049083.32</v>
      </c>
      <c r="C89">
        <v>20</v>
      </c>
      <c r="D89" s="31">
        <v>462906.78</v>
      </c>
      <c r="E89">
        <v>20</v>
      </c>
      <c r="F89">
        <v>0</v>
      </c>
      <c r="G89">
        <v>0</v>
      </c>
      <c r="H89" s="31">
        <v>1115998.07</v>
      </c>
      <c r="I89">
        <v>23</v>
      </c>
      <c r="J89" s="31">
        <v>441200.45</v>
      </c>
      <c r="K89">
        <v>21</v>
      </c>
      <c r="L89">
        <v>0</v>
      </c>
      <c r="M89">
        <v>0</v>
      </c>
    </row>
    <row r="90" spans="1:13" x14ac:dyDescent="0.25">
      <c r="A90" t="s">
        <v>140</v>
      </c>
      <c r="B90" s="31">
        <v>0</v>
      </c>
      <c r="C90">
        <v>0</v>
      </c>
      <c r="D90" s="31">
        <v>0</v>
      </c>
      <c r="E90">
        <v>0</v>
      </c>
      <c r="F90">
        <v>0</v>
      </c>
      <c r="G90">
        <v>0</v>
      </c>
      <c r="H90" s="31">
        <v>859584.64</v>
      </c>
      <c r="I90">
        <v>10</v>
      </c>
      <c r="J90" s="31">
        <v>0</v>
      </c>
      <c r="K90">
        <v>0</v>
      </c>
      <c r="L90">
        <v>0</v>
      </c>
      <c r="M90">
        <v>0</v>
      </c>
    </row>
    <row r="91" spans="1:13" x14ac:dyDescent="0.25">
      <c r="A91" t="s">
        <v>141</v>
      </c>
      <c r="B91" s="31">
        <v>0</v>
      </c>
      <c r="C91">
        <v>0</v>
      </c>
      <c r="D91" s="31">
        <v>0</v>
      </c>
      <c r="E91">
        <v>0</v>
      </c>
      <c r="F91">
        <v>0</v>
      </c>
      <c r="G91">
        <v>0</v>
      </c>
      <c r="H91" s="31">
        <v>1433181.77</v>
      </c>
      <c r="I91">
        <v>10</v>
      </c>
      <c r="J91" s="31">
        <v>380822.58</v>
      </c>
      <c r="K91">
        <v>10</v>
      </c>
      <c r="L91">
        <v>0</v>
      </c>
      <c r="M91">
        <v>0</v>
      </c>
    </row>
    <row r="92" spans="1:13" x14ac:dyDescent="0.25">
      <c r="A92" t="s">
        <v>142</v>
      </c>
      <c r="B92" s="31">
        <v>2731486.3</v>
      </c>
      <c r="C92">
        <v>11</v>
      </c>
      <c r="D92" s="31">
        <v>274280.83</v>
      </c>
      <c r="E92">
        <v>11</v>
      </c>
      <c r="F92">
        <v>0</v>
      </c>
      <c r="G92">
        <v>0</v>
      </c>
      <c r="H92" s="31">
        <v>0</v>
      </c>
      <c r="I92">
        <v>0</v>
      </c>
      <c r="J92" s="31">
        <v>0</v>
      </c>
      <c r="K92">
        <v>0</v>
      </c>
      <c r="L92">
        <v>0</v>
      </c>
      <c r="M92">
        <v>0</v>
      </c>
    </row>
    <row r="93" spans="1:13" x14ac:dyDescent="0.25">
      <c r="A93" t="s">
        <v>143</v>
      </c>
      <c r="B93" s="31">
        <v>13842363.59</v>
      </c>
      <c r="C93">
        <v>44</v>
      </c>
      <c r="D93" s="31">
        <v>1496704.15</v>
      </c>
      <c r="E93">
        <v>40</v>
      </c>
      <c r="F93">
        <v>247933.83333333299</v>
      </c>
      <c r="G93">
        <v>14</v>
      </c>
      <c r="H93" s="31">
        <v>14339185.109999999</v>
      </c>
      <c r="I93">
        <v>39</v>
      </c>
      <c r="J93" s="31">
        <v>1517359.91</v>
      </c>
      <c r="K93">
        <v>37</v>
      </c>
      <c r="L93">
        <v>92546.333333333372</v>
      </c>
      <c r="M93">
        <v>12</v>
      </c>
    </row>
    <row r="94" spans="1:13" x14ac:dyDescent="0.25">
      <c r="A94" t="s">
        <v>144</v>
      </c>
      <c r="B94" s="31">
        <v>1692152.97</v>
      </c>
      <c r="C94">
        <v>11</v>
      </c>
      <c r="D94" s="31">
        <v>0</v>
      </c>
      <c r="E94">
        <v>0</v>
      </c>
      <c r="F94" s="31">
        <v>0</v>
      </c>
      <c r="G94">
        <v>0</v>
      </c>
      <c r="H94" s="31">
        <v>0</v>
      </c>
      <c r="I94">
        <v>0</v>
      </c>
      <c r="J94" s="31">
        <v>0</v>
      </c>
      <c r="K94">
        <v>0</v>
      </c>
      <c r="L94" s="31">
        <v>0</v>
      </c>
      <c r="M94">
        <v>0</v>
      </c>
    </row>
    <row r="95" spans="1:13" x14ac:dyDescent="0.25">
      <c r="A95" t="s">
        <v>145</v>
      </c>
      <c r="B95" s="31">
        <v>8640553.4700000007</v>
      </c>
      <c r="C95">
        <v>64</v>
      </c>
      <c r="D95" s="31">
        <v>3242490.03</v>
      </c>
      <c r="E95">
        <v>61</v>
      </c>
      <c r="F95">
        <v>0</v>
      </c>
      <c r="G95">
        <v>0</v>
      </c>
      <c r="H95" s="31">
        <v>8817233.7799999993</v>
      </c>
      <c r="I95">
        <v>64</v>
      </c>
      <c r="J95" s="31">
        <v>3399659.11</v>
      </c>
      <c r="K95">
        <v>61</v>
      </c>
      <c r="L95">
        <v>0</v>
      </c>
      <c r="M95">
        <v>0</v>
      </c>
    </row>
    <row r="96" spans="1:13" x14ac:dyDescent="0.25">
      <c r="A96" t="s">
        <v>146</v>
      </c>
      <c r="B96" s="31">
        <v>2477587.9500000002</v>
      </c>
      <c r="C96">
        <v>23</v>
      </c>
      <c r="D96" s="31">
        <v>1938490.51</v>
      </c>
      <c r="E96">
        <v>21</v>
      </c>
      <c r="F96">
        <v>0</v>
      </c>
      <c r="G96">
        <v>0</v>
      </c>
      <c r="H96" s="31">
        <v>2252258.52</v>
      </c>
      <c r="I96">
        <v>21</v>
      </c>
      <c r="J96" s="31">
        <v>1858291.65</v>
      </c>
      <c r="K96">
        <v>19</v>
      </c>
      <c r="L96">
        <v>0</v>
      </c>
      <c r="M96">
        <v>0</v>
      </c>
    </row>
    <row r="97" spans="1:13" x14ac:dyDescent="0.25">
      <c r="A97" t="s">
        <v>147</v>
      </c>
      <c r="B97" s="31">
        <v>8119847.0099999998</v>
      </c>
      <c r="C97">
        <v>76</v>
      </c>
      <c r="D97" s="31">
        <v>3167906.52</v>
      </c>
      <c r="E97">
        <v>73</v>
      </c>
      <c r="F97">
        <v>4470.6666666666642</v>
      </c>
      <c r="G97">
        <v>12</v>
      </c>
      <c r="H97" s="31">
        <v>8761438.7699999996</v>
      </c>
      <c r="I97">
        <v>66</v>
      </c>
      <c r="J97" s="31">
        <v>3030623.61</v>
      </c>
      <c r="K97">
        <v>65</v>
      </c>
      <c r="L97">
        <v>378292.66666666634</v>
      </c>
      <c r="M97">
        <v>14</v>
      </c>
    </row>
    <row r="98" spans="1:13" x14ac:dyDescent="0.25">
      <c r="A98" t="s">
        <v>148</v>
      </c>
      <c r="B98" s="31">
        <v>1215760.1499999999</v>
      </c>
      <c r="C98">
        <v>10</v>
      </c>
      <c r="D98" s="31">
        <v>0</v>
      </c>
      <c r="E98">
        <v>0</v>
      </c>
      <c r="F98" s="31">
        <v>0</v>
      </c>
      <c r="G98">
        <v>0</v>
      </c>
      <c r="H98" s="31">
        <v>1832405.31</v>
      </c>
      <c r="I98">
        <v>12</v>
      </c>
      <c r="J98" s="31">
        <v>278736.93</v>
      </c>
      <c r="K98">
        <v>11</v>
      </c>
      <c r="L98" s="31">
        <v>0</v>
      </c>
      <c r="M98">
        <v>0</v>
      </c>
    </row>
    <row r="99" spans="1:13" x14ac:dyDescent="0.25">
      <c r="A99" t="s">
        <v>149</v>
      </c>
      <c r="B99" s="31">
        <v>1514130.88</v>
      </c>
      <c r="C99">
        <v>15</v>
      </c>
      <c r="D99" s="31">
        <v>322315.76</v>
      </c>
      <c r="E99">
        <v>14</v>
      </c>
      <c r="F99" s="31">
        <v>0</v>
      </c>
      <c r="G99">
        <v>0</v>
      </c>
      <c r="H99" s="31">
        <v>1833587.27</v>
      </c>
      <c r="I99">
        <v>12</v>
      </c>
      <c r="J99" s="31">
        <v>377539.44</v>
      </c>
      <c r="K99">
        <v>11</v>
      </c>
      <c r="L99" s="31">
        <v>0</v>
      </c>
      <c r="M99">
        <v>0</v>
      </c>
    </row>
    <row r="100" spans="1:13" x14ac:dyDescent="0.25">
      <c r="A100" t="s">
        <v>150</v>
      </c>
      <c r="B100">
        <v>3674438.23</v>
      </c>
      <c r="C100">
        <v>21</v>
      </c>
      <c r="D100">
        <v>869262.99</v>
      </c>
      <c r="E100">
        <v>20</v>
      </c>
      <c r="F100">
        <v>0</v>
      </c>
      <c r="G100">
        <v>0</v>
      </c>
      <c r="H100">
        <v>3465686.26</v>
      </c>
      <c r="I100">
        <v>22</v>
      </c>
      <c r="J100">
        <v>785945.79</v>
      </c>
      <c r="K100">
        <v>20</v>
      </c>
      <c r="L100">
        <v>0</v>
      </c>
      <c r="M100">
        <v>0</v>
      </c>
    </row>
    <row r="101" spans="1:13" x14ac:dyDescent="0.25">
      <c r="A101" t="s">
        <v>151</v>
      </c>
      <c r="B101">
        <v>1909589.57</v>
      </c>
      <c r="C101">
        <v>21</v>
      </c>
      <c r="D101">
        <v>473095.51</v>
      </c>
      <c r="E101">
        <v>20</v>
      </c>
      <c r="F101">
        <v>0</v>
      </c>
      <c r="G101">
        <v>0</v>
      </c>
      <c r="H101">
        <v>1772125.05</v>
      </c>
      <c r="I101">
        <v>20</v>
      </c>
      <c r="J101">
        <v>393717.31</v>
      </c>
      <c r="K101">
        <v>19</v>
      </c>
      <c r="L101">
        <v>0</v>
      </c>
      <c r="M101">
        <v>0</v>
      </c>
    </row>
    <row r="102" spans="1:13" x14ac:dyDescent="0.25">
      <c r="A102" t="s">
        <v>152</v>
      </c>
      <c r="B102">
        <v>252548.35</v>
      </c>
      <c r="C102">
        <v>10</v>
      </c>
      <c r="D102">
        <v>76606.17</v>
      </c>
      <c r="E102">
        <v>10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">
        <v>153</v>
      </c>
      <c r="B103">
        <v>1345900.07</v>
      </c>
      <c r="C103">
        <v>12</v>
      </c>
      <c r="D103">
        <v>412353.43</v>
      </c>
      <c r="E103">
        <v>12</v>
      </c>
      <c r="F103">
        <v>0</v>
      </c>
      <c r="G103">
        <v>0</v>
      </c>
      <c r="H103">
        <v>1281741.69</v>
      </c>
      <c r="I103">
        <v>13</v>
      </c>
      <c r="J103">
        <v>389977.09</v>
      </c>
      <c r="K103">
        <v>12</v>
      </c>
      <c r="L103">
        <v>0</v>
      </c>
      <c r="M103">
        <v>0</v>
      </c>
    </row>
    <row r="104" spans="1:13" x14ac:dyDescent="0.25">
      <c r="A104" t="s">
        <v>154</v>
      </c>
      <c r="B104">
        <v>71213165.489999995</v>
      </c>
      <c r="C104">
        <v>229</v>
      </c>
      <c r="D104">
        <v>32460836.359999999</v>
      </c>
      <c r="E104">
        <v>212</v>
      </c>
      <c r="F104">
        <v>1384213.1666666667</v>
      </c>
      <c r="G104">
        <v>83</v>
      </c>
      <c r="H104">
        <v>78354665.629999995</v>
      </c>
      <c r="I104">
        <v>226</v>
      </c>
      <c r="J104">
        <v>33185264.530000001</v>
      </c>
      <c r="K104">
        <v>205</v>
      </c>
      <c r="L104">
        <v>1297497.3333333337</v>
      </c>
      <c r="M104">
        <v>84</v>
      </c>
    </row>
    <row r="105" spans="1:13" x14ac:dyDescent="0.25">
      <c r="A105" t="s">
        <v>155</v>
      </c>
      <c r="B105">
        <v>3179201.03</v>
      </c>
      <c r="C105">
        <v>35</v>
      </c>
      <c r="D105">
        <v>968168.37</v>
      </c>
      <c r="E105">
        <v>33</v>
      </c>
      <c r="F105">
        <v>0</v>
      </c>
      <c r="G105">
        <v>0</v>
      </c>
      <c r="H105">
        <v>6166882.0300000003</v>
      </c>
      <c r="I105">
        <v>33</v>
      </c>
      <c r="J105">
        <v>3146500.87</v>
      </c>
      <c r="K105">
        <v>32</v>
      </c>
      <c r="L105">
        <v>0</v>
      </c>
      <c r="M105">
        <v>0</v>
      </c>
    </row>
    <row r="106" spans="1:13" x14ac:dyDescent="0.25">
      <c r="A106" t="s">
        <v>156</v>
      </c>
      <c r="B106">
        <v>2504677.7400000002</v>
      </c>
      <c r="C106">
        <v>35</v>
      </c>
      <c r="D106">
        <v>877568.7</v>
      </c>
      <c r="E106">
        <v>32</v>
      </c>
      <c r="F106">
        <v>0</v>
      </c>
      <c r="G106">
        <v>0</v>
      </c>
      <c r="H106">
        <v>2898328.33</v>
      </c>
      <c r="I106">
        <v>30</v>
      </c>
      <c r="J106">
        <v>862148.56</v>
      </c>
      <c r="K106">
        <v>30</v>
      </c>
      <c r="L106">
        <v>0</v>
      </c>
      <c r="M106">
        <v>0</v>
      </c>
    </row>
    <row r="107" spans="1:13" x14ac:dyDescent="0.25">
      <c r="A107" t="s">
        <v>157</v>
      </c>
      <c r="B107">
        <v>720528.98</v>
      </c>
      <c r="C107">
        <v>14</v>
      </c>
      <c r="D107">
        <v>488325.01</v>
      </c>
      <c r="E107">
        <v>13</v>
      </c>
      <c r="F107">
        <v>0</v>
      </c>
      <c r="G107">
        <v>0</v>
      </c>
      <c r="H107">
        <v>669846.02</v>
      </c>
      <c r="I107">
        <v>11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">
        <v>158</v>
      </c>
      <c r="B108">
        <v>6687823.0199999996</v>
      </c>
      <c r="C108">
        <v>54</v>
      </c>
      <c r="D108">
        <v>1602178.51</v>
      </c>
      <c r="E108">
        <v>46</v>
      </c>
      <c r="F108">
        <v>215939.99999999994</v>
      </c>
      <c r="G108">
        <v>10</v>
      </c>
      <c r="H108">
        <v>15706785.43</v>
      </c>
      <c r="I108">
        <v>50</v>
      </c>
      <c r="J108">
        <v>1507714.7</v>
      </c>
      <c r="K108">
        <v>43</v>
      </c>
      <c r="L108">
        <v>316463.66666666669</v>
      </c>
      <c r="M108">
        <v>11</v>
      </c>
    </row>
    <row r="109" spans="1:13" x14ac:dyDescent="0.25">
      <c r="A109" t="s">
        <v>159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584804.42000000004</v>
      </c>
      <c r="I109">
        <v>11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">
        <v>160</v>
      </c>
      <c r="B110">
        <v>5849896.7000000002</v>
      </c>
      <c r="C110">
        <v>59</v>
      </c>
      <c r="D110">
        <v>1688825.07</v>
      </c>
      <c r="E110">
        <v>56</v>
      </c>
      <c r="F110">
        <v>81658.166666666672</v>
      </c>
      <c r="G110">
        <v>13</v>
      </c>
      <c r="H110">
        <v>6003010.1299999999</v>
      </c>
      <c r="I110">
        <v>53</v>
      </c>
      <c r="J110">
        <v>1691642.87</v>
      </c>
      <c r="K110">
        <v>51</v>
      </c>
      <c r="L110">
        <v>264873.5</v>
      </c>
      <c r="M110">
        <v>10</v>
      </c>
    </row>
    <row r="111" spans="1:13" x14ac:dyDescent="0.25">
      <c r="B111"/>
      <c r="D111"/>
      <c r="F111"/>
      <c r="H111"/>
      <c r="J111"/>
      <c r="L111"/>
    </row>
    <row r="112" spans="1:13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40625" defaultRowHeight="15" x14ac:dyDescent="0.25"/>
  <cols>
    <col min="1" max="1" width="15" customWidth="1"/>
    <col min="2" max="2" width="13.85546875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5.85546875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161</v>
      </c>
      <c r="B2" s="31">
        <v>67253108.409999996</v>
      </c>
      <c r="C2" s="2">
        <v>323</v>
      </c>
      <c r="D2" s="31">
        <v>13810792.76</v>
      </c>
      <c r="E2" s="2">
        <v>310</v>
      </c>
      <c r="F2" s="31">
        <v>529583.49999999965</v>
      </c>
      <c r="G2" s="2">
        <v>65</v>
      </c>
      <c r="H2" s="31">
        <v>68828473.430000007</v>
      </c>
      <c r="I2" s="2">
        <v>294</v>
      </c>
      <c r="J2" s="31">
        <v>14936233.09</v>
      </c>
      <c r="K2" s="2">
        <v>287</v>
      </c>
      <c r="L2" s="31">
        <v>404340.66666666674</v>
      </c>
      <c r="M2" s="28">
        <v>60</v>
      </c>
    </row>
    <row r="3" spans="1:13" x14ac:dyDescent="0.25">
      <c r="A3" t="s">
        <v>162</v>
      </c>
      <c r="B3" s="31">
        <v>91818577.090000004</v>
      </c>
      <c r="C3" s="2">
        <v>421</v>
      </c>
      <c r="D3" s="31">
        <v>23054145.93</v>
      </c>
      <c r="E3" s="2">
        <v>400</v>
      </c>
      <c r="F3" s="31">
        <v>779672.83333333279</v>
      </c>
      <c r="G3" s="2">
        <v>99</v>
      </c>
      <c r="H3" s="31">
        <v>81233274.519999996</v>
      </c>
      <c r="I3" s="2">
        <v>426</v>
      </c>
      <c r="J3" s="31">
        <v>21803706.710000001</v>
      </c>
      <c r="K3" s="2">
        <v>401</v>
      </c>
      <c r="L3" s="31">
        <v>760427.66666666663</v>
      </c>
      <c r="M3" s="28">
        <v>97</v>
      </c>
    </row>
    <row r="4" spans="1:13" x14ac:dyDescent="0.25">
      <c r="A4" t="s">
        <v>163</v>
      </c>
      <c r="B4" s="31">
        <v>40074965.25</v>
      </c>
      <c r="C4" s="2">
        <v>287</v>
      </c>
      <c r="D4" s="31">
        <v>13029871.77</v>
      </c>
      <c r="E4" s="2">
        <v>275</v>
      </c>
      <c r="F4" s="31">
        <v>320794.83333333314</v>
      </c>
      <c r="G4" s="2">
        <v>73</v>
      </c>
      <c r="H4" s="31">
        <v>40414816.659999996</v>
      </c>
      <c r="I4" s="2">
        <v>287</v>
      </c>
      <c r="J4" s="31">
        <v>12547441.6</v>
      </c>
      <c r="K4" s="2">
        <v>273</v>
      </c>
      <c r="L4" s="31">
        <v>297428.50000000006</v>
      </c>
      <c r="M4" s="28">
        <v>71</v>
      </c>
    </row>
    <row r="5" spans="1:13" x14ac:dyDescent="0.25">
      <c r="A5" t="s">
        <v>164</v>
      </c>
      <c r="B5" s="31">
        <v>478629295.73000002</v>
      </c>
      <c r="C5" s="32">
        <v>1539</v>
      </c>
      <c r="D5" s="31">
        <v>134725217.13</v>
      </c>
      <c r="E5" s="32">
        <v>1428</v>
      </c>
      <c r="F5" s="31">
        <v>5172235</v>
      </c>
      <c r="G5" s="2">
        <v>426</v>
      </c>
      <c r="H5" s="31">
        <v>522692692.33999997</v>
      </c>
      <c r="I5" s="32">
        <v>1466</v>
      </c>
      <c r="J5" s="31">
        <v>132759892.59</v>
      </c>
      <c r="K5" s="32">
        <v>1353</v>
      </c>
      <c r="L5" s="31">
        <v>5080051.833333333</v>
      </c>
      <c r="M5" s="28">
        <v>445</v>
      </c>
    </row>
    <row r="6" spans="1:13" x14ac:dyDescent="0.25">
      <c r="A6" t="s">
        <v>165</v>
      </c>
      <c r="B6" s="31">
        <v>1274498.8500000001</v>
      </c>
      <c r="C6" s="2">
        <v>35</v>
      </c>
      <c r="D6" s="31">
        <v>623916.68000000005</v>
      </c>
      <c r="E6" s="2">
        <v>33</v>
      </c>
      <c r="F6">
        <v>0</v>
      </c>
      <c r="G6" s="2">
        <v>0</v>
      </c>
      <c r="H6" s="31">
        <v>1370127.08</v>
      </c>
      <c r="I6" s="2">
        <v>33</v>
      </c>
      <c r="J6" s="31">
        <v>533379.09</v>
      </c>
      <c r="K6" s="2">
        <v>30</v>
      </c>
      <c r="L6">
        <v>0</v>
      </c>
      <c r="M6" s="28">
        <v>0</v>
      </c>
    </row>
    <row r="7" spans="1:13" x14ac:dyDescent="0.25">
      <c r="A7" t="s">
        <v>166</v>
      </c>
      <c r="B7" s="31">
        <v>107618276.66</v>
      </c>
      <c r="C7" s="2">
        <v>335</v>
      </c>
      <c r="D7" s="31">
        <v>17174764.739999998</v>
      </c>
      <c r="E7" s="2">
        <v>318</v>
      </c>
      <c r="F7" s="31">
        <v>604244.3333333336</v>
      </c>
      <c r="G7" s="2">
        <v>79</v>
      </c>
      <c r="H7" s="31">
        <v>101443117.76000001</v>
      </c>
      <c r="I7" s="2">
        <v>323</v>
      </c>
      <c r="J7" s="31">
        <v>16726531.23</v>
      </c>
      <c r="K7" s="2">
        <v>305</v>
      </c>
      <c r="L7" s="31">
        <v>584566.1666666664</v>
      </c>
      <c r="M7" s="28">
        <v>77</v>
      </c>
    </row>
    <row r="8" spans="1:13" x14ac:dyDescent="0.25">
      <c r="A8" t="s">
        <v>167</v>
      </c>
      <c r="B8" s="31">
        <v>4047420</v>
      </c>
      <c r="C8" s="2">
        <v>56</v>
      </c>
      <c r="D8" s="31">
        <v>1364458.47</v>
      </c>
      <c r="E8" s="2">
        <v>54</v>
      </c>
      <c r="F8">
        <v>0</v>
      </c>
      <c r="G8" s="2">
        <v>0</v>
      </c>
      <c r="H8" s="31">
        <v>4474533.46</v>
      </c>
      <c r="I8" s="2">
        <v>56</v>
      </c>
      <c r="J8" s="31">
        <v>1265216.69</v>
      </c>
      <c r="K8" s="2">
        <v>52</v>
      </c>
      <c r="L8">
        <v>0</v>
      </c>
      <c r="M8" s="28">
        <v>0</v>
      </c>
    </row>
    <row r="9" spans="1:13" x14ac:dyDescent="0.25">
      <c r="A9" t="s">
        <v>168</v>
      </c>
      <c r="B9" s="31">
        <v>51479935.549999997</v>
      </c>
      <c r="C9" s="2">
        <v>299</v>
      </c>
      <c r="D9" s="31">
        <v>16086176.890000001</v>
      </c>
      <c r="E9" s="2">
        <v>294</v>
      </c>
      <c r="F9" s="31">
        <v>768476.50000000047</v>
      </c>
      <c r="G9" s="2">
        <v>72</v>
      </c>
      <c r="H9" s="31">
        <v>51138201.93</v>
      </c>
      <c r="I9" s="2">
        <v>294</v>
      </c>
      <c r="J9" s="31">
        <v>17549855.670000002</v>
      </c>
      <c r="K9" s="2">
        <v>287</v>
      </c>
      <c r="L9" s="31">
        <v>789920.83333333337</v>
      </c>
      <c r="M9" s="28">
        <v>69</v>
      </c>
    </row>
    <row r="10" spans="1:13" x14ac:dyDescent="0.25">
      <c r="A10" t="s">
        <v>169</v>
      </c>
      <c r="B10" s="31">
        <v>25282340.73</v>
      </c>
      <c r="C10" s="2">
        <v>190</v>
      </c>
      <c r="D10" s="31">
        <v>5685992.3499999996</v>
      </c>
      <c r="E10" s="2">
        <v>178</v>
      </c>
      <c r="F10" s="31">
        <v>264852.16666666663</v>
      </c>
      <c r="G10" s="2">
        <v>62</v>
      </c>
      <c r="H10" s="31">
        <v>23500893.899999999</v>
      </c>
      <c r="I10" s="2">
        <v>195</v>
      </c>
      <c r="J10" s="31">
        <v>5783267.6900000004</v>
      </c>
      <c r="K10" s="2">
        <v>180</v>
      </c>
      <c r="L10" s="31">
        <v>230071.00000000003</v>
      </c>
      <c r="M10" s="28">
        <v>55</v>
      </c>
    </row>
    <row r="11" spans="1:13" x14ac:dyDescent="0.25">
      <c r="A11" t="s">
        <v>170</v>
      </c>
      <c r="B11" s="31">
        <v>61158559.100000001</v>
      </c>
      <c r="C11" s="2">
        <v>274</v>
      </c>
      <c r="D11" s="31">
        <v>14972511.57</v>
      </c>
      <c r="E11" s="2">
        <v>261</v>
      </c>
      <c r="F11" s="31">
        <v>522572.66666666692</v>
      </c>
      <c r="G11" s="2">
        <v>85</v>
      </c>
      <c r="H11" s="31">
        <v>54480397.57</v>
      </c>
      <c r="I11" s="2">
        <v>263</v>
      </c>
      <c r="J11" s="31">
        <v>14461767.52</v>
      </c>
      <c r="K11" s="2">
        <v>253</v>
      </c>
      <c r="L11" s="31">
        <v>226099.49999999991</v>
      </c>
      <c r="M11" s="28">
        <v>77</v>
      </c>
    </row>
    <row r="12" spans="1:13" x14ac:dyDescent="0.25">
      <c r="A12" t="s">
        <v>171</v>
      </c>
      <c r="B12" s="31">
        <v>745096873.15999997</v>
      </c>
      <c r="C12" s="2">
        <v>3118</v>
      </c>
      <c r="D12" s="31">
        <v>144186027.22999999</v>
      </c>
      <c r="E12" s="2">
        <v>2562</v>
      </c>
      <c r="F12" s="31">
        <v>5788632.6666666614</v>
      </c>
      <c r="G12" s="2">
        <v>261</v>
      </c>
      <c r="H12" s="31">
        <v>579482784.86000001</v>
      </c>
      <c r="I12" s="2">
        <v>2545</v>
      </c>
      <c r="J12" s="31">
        <v>125779673.98</v>
      </c>
      <c r="K12" s="2">
        <v>2072</v>
      </c>
      <c r="L12" s="31">
        <v>5757178.0000000037</v>
      </c>
      <c r="M12" s="28">
        <v>272</v>
      </c>
    </row>
    <row r="13" spans="1:13" x14ac:dyDescent="0.25">
      <c r="A13" t="s">
        <v>172</v>
      </c>
      <c r="B13" s="31">
        <v>101501064.48999999</v>
      </c>
      <c r="C13" s="2">
        <v>626</v>
      </c>
      <c r="D13" s="31">
        <v>35224765.439999998</v>
      </c>
      <c r="E13" s="2">
        <v>603</v>
      </c>
      <c r="F13" s="31">
        <v>5772301.5000000047</v>
      </c>
      <c r="G13" s="2">
        <v>134</v>
      </c>
      <c r="H13" s="31">
        <v>119625178.19</v>
      </c>
      <c r="I13" s="2">
        <v>627</v>
      </c>
      <c r="J13" s="31">
        <v>35693760.950000003</v>
      </c>
      <c r="K13" s="2">
        <v>598</v>
      </c>
      <c r="L13" s="31">
        <v>2432787.333333333</v>
      </c>
      <c r="M13" s="28">
        <v>139</v>
      </c>
    </row>
    <row r="14" spans="1:13" x14ac:dyDescent="0.25">
      <c r="A14" t="s">
        <v>173</v>
      </c>
      <c r="B14" s="31">
        <v>190855993.34999999</v>
      </c>
      <c r="C14" s="2">
        <v>617</v>
      </c>
      <c r="D14" s="31">
        <v>34795192.969999999</v>
      </c>
      <c r="E14" s="2">
        <v>589</v>
      </c>
      <c r="F14" s="31">
        <v>1203253.3333333328</v>
      </c>
      <c r="G14" s="2">
        <v>144</v>
      </c>
      <c r="H14" s="31">
        <v>202766308.47</v>
      </c>
      <c r="I14" s="2">
        <v>604</v>
      </c>
      <c r="J14" s="31">
        <v>34534295.229999997</v>
      </c>
      <c r="K14" s="2">
        <v>577</v>
      </c>
      <c r="L14" s="31">
        <v>1547740.4999999993</v>
      </c>
      <c r="M14" s="28">
        <v>140</v>
      </c>
    </row>
    <row r="15" spans="1:13" x14ac:dyDescent="0.25">
      <c r="A15" t="s">
        <v>174</v>
      </c>
      <c r="B15" s="31">
        <v>62969244.43</v>
      </c>
      <c r="C15" s="2">
        <v>466</v>
      </c>
      <c r="D15" s="31">
        <v>14975248.1</v>
      </c>
      <c r="E15" s="2">
        <v>439</v>
      </c>
      <c r="F15" s="31">
        <v>1312726.333333334</v>
      </c>
      <c r="G15" s="2">
        <v>109</v>
      </c>
      <c r="H15" s="31">
        <v>66295281.619999997</v>
      </c>
      <c r="I15" s="2">
        <v>453</v>
      </c>
      <c r="J15" s="31">
        <v>16952351.559999999</v>
      </c>
      <c r="K15" s="2">
        <v>422</v>
      </c>
      <c r="L15" s="31">
        <v>818537.00000000012</v>
      </c>
      <c r="M15" s="28">
        <v>98</v>
      </c>
    </row>
    <row r="16" spans="1:13" x14ac:dyDescent="0.25">
      <c r="A16" t="s">
        <v>175</v>
      </c>
      <c r="B16">
        <v>78174126.769999996</v>
      </c>
      <c r="C16" s="2">
        <v>512</v>
      </c>
      <c r="D16">
        <v>21944165.949999999</v>
      </c>
      <c r="E16" s="2">
        <v>478</v>
      </c>
      <c r="F16">
        <v>810594.49999999988</v>
      </c>
      <c r="G16" s="2">
        <v>144</v>
      </c>
      <c r="H16">
        <v>78457020.379999995</v>
      </c>
      <c r="I16" s="2">
        <v>484</v>
      </c>
      <c r="J16">
        <v>21624057.940000001</v>
      </c>
      <c r="K16" s="2">
        <v>460</v>
      </c>
      <c r="L16">
        <v>1182288.6666666663</v>
      </c>
      <c r="M16" s="28">
        <v>136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2019-04-03T17:04:30Z</dcterms:modified>
</cp:coreProperties>
</file>