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E264C6F-7FB0-4C3C-BF5E-6F870AAD526F}" xr6:coauthVersionLast="45" xr6:coauthVersionMax="45" xr10:uidLastSave="{00000000-0000-0000-0000-000000000000}"/>
  <bookViews>
    <workbookView xWindow="2940" yWindow="2595" windowWidth="20640" windowHeight="1221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E350" i="3"/>
  <c r="K350" i="3" s="1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I341" i="3"/>
  <c r="H341" i="3"/>
  <c r="K341" i="3" s="1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E338" i="3"/>
  <c r="K338" i="3" s="1"/>
  <c r="D338" i="3"/>
  <c r="C338" i="3"/>
  <c r="B338" i="3"/>
  <c r="I337" i="3"/>
  <c r="H337" i="3"/>
  <c r="G337" i="3"/>
  <c r="F337" i="3"/>
  <c r="E337" i="3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E334" i="3"/>
  <c r="K334" i="3" s="1"/>
  <c r="D334" i="3"/>
  <c r="C334" i="3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J330" i="3" s="1"/>
  <c r="F330" i="3"/>
  <c r="E330" i="3"/>
  <c r="D330" i="3"/>
  <c r="C330" i="3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J322" i="3" s="1"/>
  <c r="F322" i="3"/>
  <c r="E322" i="3"/>
  <c r="D322" i="3"/>
  <c r="C322" i="3"/>
  <c r="I322" i="3" s="1"/>
  <c r="B322" i="3"/>
  <c r="I321" i="3"/>
  <c r="H321" i="3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B306" i="3"/>
  <c r="I305" i="3"/>
  <c r="H305" i="3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J298" i="3" s="1"/>
  <c r="F298" i="3"/>
  <c r="E298" i="3"/>
  <c r="D298" i="3"/>
  <c r="C298" i="3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B274" i="3"/>
  <c r="I273" i="3"/>
  <c r="H273" i="3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B242" i="3"/>
  <c r="I241" i="3"/>
  <c r="H241" i="3"/>
  <c r="G241" i="3"/>
  <c r="F241" i="3"/>
  <c r="E241" i="3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I225" i="3"/>
  <c r="H225" i="3"/>
  <c r="G225" i="3"/>
  <c r="F225" i="3"/>
  <c r="E225" i="3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B210" i="3"/>
  <c r="I209" i="3"/>
  <c r="H209" i="3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I186" i="3" s="1"/>
  <c r="B186" i="3"/>
  <c r="I185" i="3"/>
  <c r="H185" i="3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I183" i="3"/>
  <c r="H183" i="3"/>
  <c r="G183" i="3"/>
  <c r="F183" i="3"/>
  <c r="E183" i="3"/>
  <c r="D183" i="3"/>
  <c r="J183" i="3" s="1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H180" i="3"/>
  <c r="G180" i="3"/>
  <c r="J180" i="3" s="1"/>
  <c r="F180" i="3"/>
  <c r="E180" i="3"/>
  <c r="D180" i="3"/>
  <c r="C180" i="3"/>
  <c r="I180" i="3" s="1"/>
  <c r="B180" i="3"/>
  <c r="I179" i="3"/>
  <c r="H179" i="3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H176" i="3"/>
  <c r="G176" i="3"/>
  <c r="J176" i="3" s="1"/>
  <c r="F176" i="3"/>
  <c r="E176" i="3"/>
  <c r="D176" i="3"/>
  <c r="C176" i="3"/>
  <c r="B176" i="3"/>
  <c r="I175" i="3"/>
  <c r="H175" i="3"/>
  <c r="G175" i="3"/>
  <c r="F175" i="3"/>
  <c r="E175" i="3"/>
  <c r="D175" i="3"/>
  <c r="J175" i="3" s="1"/>
  <c r="C175" i="3"/>
  <c r="B175" i="3"/>
  <c r="K174" i="3"/>
  <c r="H174" i="3"/>
  <c r="G174" i="3"/>
  <c r="J174" i="3" s="1"/>
  <c r="F174" i="3"/>
  <c r="E174" i="3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H172" i="3"/>
  <c r="G172" i="3"/>
  <c r="J172" i="3" s="1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J168" i="3" s="1"/>
  <c r="F168" i="3"/>
  <c r="E168" i="3"/>
  <c r="D168" i="3"/>
  <c r="C168" i="3"/>
  <c r="I168" i="3" s="1"/>
  <c r="B168" i="3"/>
  <c r="I167" i="3"/>
  <c r="H167" i="3"/>
  <c r="G167" i="3"/>
  <c r="F167" i="3"/>
  <c r="E167" i="3"/>
  <c r="D167" i="3"/>
  <c r="J167" i="3" s="1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J164" i="3" s="1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J160" i="3" s="1"/>
  <c r="F160" i="3"/>
  <c r="E160" i="3"/>
  <c r="D160" i="3"/>
  <c r="C160" i="3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J156" i="3" s="1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J152" i="3" s="1"/>
  <c r="F152" i="3"/>
  <c r="E152" i="3"/>
  <c r="D152" i="3"/>
  <c r="C152" i="3"/>
  <c r="B152" i="3"/>
  <c r="I151" i="3"/>
  <c r="H151" i="3"/>
  <c r="G151" i="3"/>
  <c r="F151" i="3"/>
  <c r="E151" i="3"/>
  <c r="D151" i="3"/>
  <c r="J151" i="3" s="1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J148" i="3" s="1"/>
  <c r="F148" i="3"/>
  <c r="E148" i="3"/>
  <c r="D148" i="3"/>
  <c r="C148" i="3"/>
  <c r="I148" i="3" s="1"/>
  <c r="B148" i="3"/>
  <c r="I147" i="3"/>
  <c r="H147" i="3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J144" i="3" s="1"/>
  <c r="F144" i="3"/>
  <c r="E144" i="3"/>
  <c r="D144" i="3"/>
  <c r="C144" i="3"/>
  <c r="B144" i="3"/>
  <c r="I143" i="3"/>
  <c r="H143" i="3"/>
  <c r="G143" i="3"/>
  <c r="F143" i="3"/>
  <c r="E143" i="3"/>
  <c r="D143" i="3"/>
  <c r="J143" i="3" s="1"/>
  <c r="C143" i="3"/>
  <c r="B143" i="3"/>
  <c r="K142" i="3"/>
  <c r="H142" i="3"/>
  <c r="G142" i="3"/>
  <c r="J142" i="3" s="1"/>
  <c r="F142" i="3"/>
  <c r="E142" i="3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I135" i="3"/>
  <c r="H135" i="3"/>
  <c r="G135" i="3"/>
  <c r="F135" i="3"/>
  <c r="E135" i="3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J132" i="3" s="1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J128" i="3" s="1"/>
  <c r="F128" i="3"/>
  <c r="E128" i="3"/>
  <c r="D128" i="3"/>
  <c r="C128" i="3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J126" i="3" s="1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J120" i="3" s="1"/>
  <c r="F120" i="3"/>
  <c r="E120" i="3"/>
  <c r="D120" i="3"/>
  <c r="C120" i="3"/>
  <c r="B120" i="3"/>
  <c r="I119" i="3"/>
  <c r="H119" i="3"/>
  <c r="G119" i="3"/>
  <c r="F119" i="3"/>
  <c r="E119" i="3"/>
  <c r="D119" i="3"/>
  <c r="J119" i="3" s="1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J116" i="3" s="1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H112" i="3"/>
  <c r="G112" i="3"/>
  <c r="J112" i="3" s="1"/>
  <c r="F112" i="3"/>
  <c r="E112" i="3"/>
  <c r="D112" i="3"/>
  <c r="C112" i="3"/>
  <c r="B112" i="3"/>
  <c r="I111" i="3"/>
  <c r="H111" i="3"/>
  <c r="G111" i="3"/>
  <c r="F111" i="3"/>
  <c r="E111" i="3"/>
  <c r="D111" i="3"/>
  <c r="J111" i="3" s="1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J108" i="3" s="1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J104" i="3" s="1"/>
  <c r="F104" i="3"/>
  <c r="E104" i="3"/>
  <c r="D104" i="3"/>
  <c r="C104" i="3"/>
  <c r="I104" i="3" s="1"/>
  <c r="B104" i="3"/>
  <c r="I103" i="3"/>
  <c r="H103" i="3"/>
  <c r="G103" i="3"/>
  <c r="F103" i="3"/>
  <c r="E103" i="3"/>
  <c r="D103" i="3"/>
  <c r="J103" i="3" s="1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J100" i="3" s="1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J96" i="3" s="1"/>
  <c r="F96" i="3"/>
  <c r="E96" i="3"/>
  <c r="D96" i="3"/>
  <c r="C96" i="3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J94" i="3" s="1"/>
  <c r="F94" i="3"/>
  <c r="E94" i="3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J90" i="3" s="1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B88" i="3"/>
  <c r="I87" i="3"/>
  <c r="H87" i="3"/>
  <c r="G87" i="3"/>
  <c r="F87" i="3"/>
  <c r="E87" i="3"/>
  <c r="D87" i="3"/>
  <c r="J87" i="3" s="1"/>
  <c r="C87" i="3"/>
  <c r="B87" i="3"/>
  <c r="K86" i="3"/>
  <c r="J86" i="3"/>
  <c r="H86" i="3"/>
  <c r="G86" i="3"/>
  <c r="F86" i="3"/>
  <c r="E86" i="3"/>
  <c r="D86" i="3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I84" i="3" s="1"/>
  <c r="B84" i="3"/>
  <c r="I83" i="3"/>
  <c r="H83" i="3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J80" i="3" s="1"/>
  <c r="F80" i="3"/>
  <c r="E80" i="3"/>
  <c r="D80" i="3"/>
  <c r="C80" i="3"/>
  <c r="B80" i="3"/>
  <c r="I79" i="3"/>
  <c r="H79" i="3"/>
  <c r="G79" i="3"/>
  <c r="F79" i="3"/>
  <c r="E79" i="3"/>
  <c r="D79" i="3"/>
  <c r="J79" i="3" s="1"/>
  <c r="C79" i="3"/>
  <c r="B79" i="3"/>
  <c r="K78" i="3"/>
  <c r="H78" i="3"/>
  <c r="G78" i="3"/>
  <c r="J78" i="3" s="1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J74" i="3"/>
  <c r="H74" i="3"/>
  <c r="G74" i="3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I72" i="3" s="1"/>
  <c r="B72" i="3"/>
  <c r="I71" i="3"/>
  <c r="H71" i="3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J68" i="3" s="1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J66" i="3" s="1"/>
  <c r="F66" i="3"/>
  <c r="E66" i="3"/>
  <c r="D66" i="3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H64" i="3"/>
  <c r="G64" i="3"/>
  <c r="J64" i="3" s="1"/>
  <c r="F64" i="3"/>
  <c r="E64" i="3"/>
  <c r="D64" i="3"/>
  <c r="C64" i="3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J62" i="3" s="1"/>
  <c r="F62" i="3"/>
  <c r="E62" i="3"/>
  <c r="D62" i="3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J60" i="3" s="1"/>
  <c r="F60" i="3"/>
  <c r="E60" i="3"/>
  <c r="D60" i="3"/>
  <c r="C60" i="3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J58" i="3" s="1"/>
  <c r="F58" i="3"/>
  <c r="E58" i="3"/>
  <c r="D58" i="3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J56" i="3" s="1"/>
  <c r="F56" i="3"/>
  <c r="E56" i="3"/>
  <c r="D56" i="3"/>
  <c r="C56" i="3"/>
  <c r="B56" i="3"/>
  <c r="I55" i="3"/>
  <c r="H55" i="3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J52" i="3" s="1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J50" i="3"/>
  <c r="H50" i="3"/>
  <c r="G50" i="3"/>
  <c r="F50" i="3"/>
  <c r="E50" i="3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B48" i="3"/>
  <c r="I47" i="3"/>
  <c r="H47" i="3"/>
  <c r="G47" i="3"/>
  <c r="F47" i="3"/>
  <c r="E47" i="3"/>
  <c r="D47" i="3"/>
  <c r="J47" i="3" s="1"/>
  <c r="C47" i="3"/>
  <c r="B47" i="3"/>
  <c r="K46" i="3"/>
  <c r="H46" i="3"/>
  <c r="G46" i="3"/>
  <c r="J46" i="3" s="1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J44" i="3" s="1"/>
  <c r="F44" i="3"/>
  <c r="E44" i="3"/>
  <c r="D44" i="3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J42" i="3"/>
  <c r="H42" i="3"/>
  <c r="G42" i="3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J40" i="3" s="1"/>
  <c r="F40" i="3"/>
  <c r="E40" i="3"/>
  <c r="D40" i="3"/>
  <c r="C40" i="3"/>
  <c r="I40" i="3" s="1"/>
  <c r="B40" i="3"/>
  <c r="I39" i="3"/>
  <c r="H39" i="3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J34" i="3" s="1"/>
  <c r="F34" i="3"/>
  <c r="E34" i="3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J32" i="3" s="1"/>
  <c r="F32" i="3"/>
  <c r="E32" i="3"/>
  <c r="D32" i="3"/>
  <c r="C32" i="3"/>
  <c r="B32" i="3"/>
  <c r="I31" i="3"/>
  <c r="H31" i="3"/>
  <c r="G31" i="3"/>
  <c r="F31" i="3"/>
  <c r="E31" i="3"/>
  <c r="K31" i="3" s="1"/>
  <c r="D31" i="3"/>
  <c r="J31" i="3" s="1"/>
  <c r="C31" i="3"/>
  <c r="B31" i="3"/>
  <c r="K30" i="3"/>
  <c r="H30" i="3"/>
  <c r="G30" i="3"/>
  <c r="J30" i="3" s="1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J28" i="3" s="1"/>
  <c r="F28" i="3"/>
  <c r="E28" i="3"/>
  <c r="D28" i="3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J26" i="3" s="1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C25" i="3"/>
  <c r="B25" i="3"/>
  <c r="K24" i="3"/>
  <c r="I24" i="3"/>
  <c r="H24" i="3"/>
  <c r="G24" i="3"/>
  <c r="J24" i="3" s="1"/>
  <c r="F24" i="3"/>
  <c r="E24" i="3"/>
  <c r="D24" i="3"/>
  <c r="C24" i="3"/>
  <c r="B24" i="3"/>
  <c r="K23" i="3"/>
  <c r="I23" i="3"/>
  <c r="H23" i="3"/>
  <c r="G23" i="3"/>
  <c r="F23" i="3"/>
  <c r="E23" i="3"/>
  <c r="D23" i="3"/>
  <c r="J23" i="3" s="1"/>
  <c r="C23" i="3"/>
  <c r="B23" i="3"/>
  <c r="K22" i="3"/>
  <c r="H22" i="3"/>
  <c r="G22" i="3"/>
  <c r="J22" i="3" s="1"/>
  <c r="F22" i="3"/>
  <c r="E22" i="3"/>
  <c r="D22" i="3"/>
  <c r="C22" i="3"/>
  <c r="I22" i="3" s="1"/>
  <c r="B22" i="3"/>
  <c r="I21" i="3"/>
  <c r="H21" i="3"/>
  <c r="G21" i="3"/>
  <c r="F21" i="3"/>
  <c r="E21" i="3"/>
  <c r="K21" i="3" s="1"/>
  <c r="D21" i="3"/>
  <c r="C21" i="3"/>
  <c r="B21" i="3"/>
  <c r="K20" i="3"/>
  <c r="I20" i="3"/>
  <c r="H20" i="3"/>
  <c r="G20" i="3"/>
  <c r="J20" i="3" s="1"/>
  <c r="F20" i="3"/>
  <c r="E20" i="3"/>
  <c r="D20" i="3"/>
  <c r="C20" i="3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J18" i="3" s="1"/>
  <c r="F18" i="3"/>
  <c r="E18" i="3"/>
  <c r="K18" i="3" s="1"/>
  <c r="D18" i="3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H14" i="3"/>
  <c r="G14" i="3"/>
  <c r="F14" i="3"/>
  <c r="E14" i="3"/>
  <c r="K14" i="3" s="1"/>
  <c r="D14" i="3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H10" i="3"/>
  <c r="G10" i="3"/>
  <c r="F10" i="3"/>
  <c r="E10" i="3"/>
  <c r="K10" i="3" s="1"/>
  <c r="D10" i="3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J6" i="3"/>
  <c r="H6" i="3"/>
  <c r="G6" i="3"/>
  <c r="F6" i="3"/>
  <c r="E6" i="3"/>
  <c r="K6" i="3" s="1"/>
  <c r="D6" i="3"/>
  <c r="C6" i="3"/>
  <c r="B6" i="3"/>
  <c r="F4" i="3"/>
  <c r="C4" i="3"/>
  <c r="I2" i="3"/>
  <c r="G2" i="3"/>
  <c r="H227" i="2"/>
  <c r="K227" i="2" s="1"/>
  <c r="G227" i="2"/>
  <c r="F227" i="2"/>
  <c r="E227" i="2"/>
  <c r="D227" i="2"/>
  <c r="J227" i="2" s="1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H225" i="2"/>
  <c r="K225" i="2" s="1"/>
  <c r="G225" i="2"/>
  <c r="F225" i="2"/>
  <c r="E225" i="2"/>
  <c r="D225" i="2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H223" i="2"/>
  <c r="K223" i="2" s="1"/>
  <c r="G223" i="2"/>
  <c r="F223" i="2"/>
  <c r="E223" i="2"/>
  <c r="D223" i="2"/>
  <c r="J223" i="2" s="1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H221" i="2"/>
  <c r="K221" i="2" s="1"/>
  <c r="G221" i="2"/>
  <c r="F221" i="2"/>
  <c r="E221" i="2"/>
  <c r="D221" i="2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H219" i="2"/>
  <c r="K219" i="2" s="1"/>
  <c r="G219" i="2"/>
  <c r="F219" i="2"/>
  <c r="E219" i="2"/>
  <c r="D219" i="2"/>
  <c r="J219" i="2" s="1"/>
  <c r="C219" i="2"/>
  <c r="I219" i="2" s="1"/>
  <c r="B219" i="2"/>
  <c r="J218" i="2"/>
  <c r="H218" i="2"/>
  <c r="G218" i="2"/>
  <c r="F218" i="2"/>
  <c r="I218" i="2" s="1"/>
  <c r="E218" i="2"/>
  <c r="K218" i="2" s="1"/>
  <c r="D218" i="2"/>
  <c r="C218" i="2"/>
  <c r="B218" i="2"/>
  <c r="H217" i="2"/>
  <c r="K217" i="2" s="1"/>
  <c r="G217" i="2"/>
  <c r="F217" i="2"/>
  <c r="E217" i="2"/>
  <c r="D217" i="2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H215" i="2"/>
  <c r="K215" i="2" s="1"/>
  <c r="G215" i="2"/>
  <c r="F215" i="2"/>
  <c r="E215" i="2"/>
  <c r="D215" i="2"/>
  <c r="J215" i="2" s="1"/>
  <c r="C215" i="2"/>
  <c r="I215" i="2" s="1"/>
  <c r="B215" i="2"/>
  <c r="J214" i="2"/>
  <c r="H214" i="2"/>
  <c r="G214" i="2"/>
  <c r="F214" i="2"/>
  <c r="I214" i="2" s="1"/>
  <c r="E214" i="2"/>
  <c r="K214" i="2" s="1"/>
  <c r="D214" i="2"/>
  <c r="C214" i="2"/>
  <c r="B214" i="2"/>
  <c r="H213" i="2"/>
  <c r="K213" i="2" s="1"/>
  <c r="G213" i="2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H211" i="2"/>
  <c r="K211" i="2" s="1"/>
  <c r="G211" i="2"/>
  <c r="F211" i="2"/>
  <c r="E211" i="2"/>
  <c r="D211" i="2"/>
  <c r="J211" i="2" s="1"/>
  <c r="C211" i="2"/>
  <c r="I211" i="2" s="1"/>
  <c r="B211" i="2"/>
  <c r="J210" i="2"/>
  <c r="H210" i="2"/>
  <c r="G210" i="2"/>
  <c r="F210" i="2"/>
  <c r="I210" i="2" s="1"/>
  <c r="E210" i="2"/>
  <c r="K210" i="2" s="1"/>
  <c r="D210" i="2"/>
  <c r="C210" i="2"/>
  <c r="B210" i="2"/>
  <c r="H209" i="2"/>
  <c r="K209" i="2" s="1"/>
  <c r="G209" i="2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H207" i="2"/>
  <c r="K207" i="2" s="1"/>
  <c r="G207" i="2"/>
  <c r="F207" i="2"/>
  <c r="E207" i="2"/>
  <c r="D207" i="2"/>
  <c r="J207" i="2" s="1"/>
  <c r="C207" i="2"/>
  <c r="I207" i="2" s="1"/>
  <c r="B207" i="2"/>
  <c r="J206" i="2"/>
  <c r="H206" i="2"/>
  <c r="G206" i="2"/>
  <c r="F206" i="2"/>
  <c r="I206" i="2" s="1"/>
  <c r="E206" i="2"/>
  <c r="K206" i="2" s="1"/>
  <c r="D206" i="2"/>
  <c r="C206" i="2"/>
  <c r="B206" i="2"/>
  <c r="H205" i="2"/>
  <c r="K205" i="2" s="1"/>
  <c r="G205" i="2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H203" i="2"/>
  <c r="K203" i="2" s="1"/>
  <c r="G203" i="2"/>
  <c r="F203" i="2"/>
  <c r="E203" i="2"/>
  <c r="D203" i="2"/>
  <c r="J203" i="2" s="1"/>
  <c r="C203" i="2"/>
  <c r="I203" i="2" s="1"/>
  <c r="B203" i="2"/>
  <c r="J202" i="2"/>
  <c r="H202" i="2"/>
  <c r="G202" i="2"/>
  <c r="F202" i="2"/>
  <c r="I202" i="2" s="1"/>
  <c r="E202" i="2"/>
  <c r="K202" i="2" s="1"/>
  <c r="D202" i="2"/>
  <c r="C202" i="2"/>
  <c r="B202" i="2"/>
  <c r="H201" i="2"/>
  <c r="K201" i="2" s="1"/>
  <c r="G201" i="2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H199" i="2"/>
  <c r="K199" i="2" s="1"/>
  <c r="G199" i="2"/>
  <c r="F199" i="2"/>
  <c r="E199" i="2"/>
  <c r="D199" i="2"/>
  <c r="J199" i="2" s="1"/>
  <c r="C199" i="2"/>
  <c r="I199" i="2" s="1"/>
  <c r="B199" i="2"/>
  <c r="J198" i="2"/>
  <c r="H198" i="2"/>
  <c r="G198" i="2"/>
  <c r="F198" i="2"/>
  <c r="I198" i="2" s="1"/>
  <c r="E198" i="2"/>
  <c r="K198" i="2" s="1"/>
  <c r="D198" i="2"/>
  <c r="C198" i="2"/>
  <c r="B198" i="2"/>
  <c r="H197" i="2"/>
  <c r="K197" i="2" s="1"/>
  <c r="G197" i="2"/>
  <c r="F197" i="2"/>
  <c r="E197" i="2"/>
  <c r="D197" i="2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H195" i="2"/>
  <c r="K195" i="2" s="1"/>
  <c r="G195" i="2"/>
  <c r="F195" i="2"/>
  <c r="E195" i="2"/>
  <c r="D195" i="2"/>
  <c r="J195" i="2" s="1"/>
  <c r="C195" i="2"/>
  <c r="I195" i="2" s="1"/>
  <c r="B195" i="2"/>
  <c r="J194" i="2"/>
  <c r="H194" i="2"/>
  <c r="G194" i="2"/>
  <c r="F194" i="2"/>
  <c r="I194" i="2" s="1"/>
  <c r="E194" i="2"/>
  <c r="K194" i="2" s="1"/>
  <c r="D194" i="2"/>
  <c r="C194" i="2"/>
  <c r="B194" i="2"/>
  <c r="H193" i="2"/>
  <c r="K193" i="2" s="1"/>
  <c r="G193" i="2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H191" i="2"/>
  <c r="K191" i="2" s="1"/>
  <c r="G191" i="2"/>
  <c r="F191" i="2"/>
  <c r="E191" i="2"/>
  <c r="D191" i="2"/>
  <c r="J191" i="2" s="1"/>
  <c r="C191" i="2"/>
  <c r="I191" i="2" s="1"/>
  <c r="B191" i="2"/>
  <c r="J190" i="2"/>
  <c r="H190" i="2"/>
  <c r="G190" i="2"/>
  <c r="F190" i="2"/>
  <c r="I190" i="2" s="1"/>
  <c r="E190" i="2"/>
  <c r="K190" i="2" s="1"/>
  <c r="D190" i="2"/>
  <c r="C190" i="2"/>
  <c r="B190" i="2"/>
  <c r="H189" i="2"/>
  <c r="K189" i="2" s="1"/>
  <c r="G189" i="2"/>
  <c r="F189" i="2"/>
  <c r="E189" i="2"/>
  <c r="D189" i="2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H187" i="2"/>
  <c r="K187" i="2" s="1"/>
  <c r="G187" i="2"/>
  <c r="F187" i="2"/>
  <c r="E187" i="2"/>
  <c r="D187" i="2"/>
  <c r="J187" i="2" s="1"/>
  <c r="C187" i="2"/>
  <c r="I187" i="2" s="1"/>
  <c r="B187" i="2"/>
  <c r="J186" i="2"/>
  <c r="H186" i="2"/>
  <c r="G186" i="2"/>
  <c r="F186" i="2"/>
  <c r="I186" i="2" s="1"/>
  <c r="E186" i="2"/>
  <c r="K186" i="2" s="1"/>
  <c r="D186" i="2"/>
  <c r="C186" i="2"/>
  <c r="B186" i="2"/>
  <c r="H185" i="2"/>
  <c r="K185" i="2" s="1"/>
  <c r="G185" i="2"/>
  <c r="F185" i="2"/>
  <c r="E185" i="2"/>
  <c r="D185" i="2"/>
  <c r="C185" i="2"/>
  <c r="I185" i="2" s="1"/>
  <c r="B185" i="2"/>
  <c r="J184" i="2"/>
  <c r="I184" i="2"/>
  <c r="H184" i="2"/>
  <c r="G184" i="2"/>
  <c r="F184" i="2"/>
  <c r="E184" i="2"/>
  <c r="K184" i="2" s="1"/>
  <c r="D184" i="2"/>
  <c r="C184" i="2"/>
  <c r="B184" i="2"/>
  <c r="H183" i="2"/>
  <c r="K183" i="2" s="1"/>
  <c r="G183" i="2"/>
  <c r="F183" i="2"/>
  <c r="E183" i="2"/>
  <c r="D183" i="2"/>
  <c r="J183" i="2" s="1"/>
  <c r="C183" i="2"/>
  <c r="B183" i="2"/>
  <c r="J182" i="2"/>
  <c r="H182" i="2"/>
  <c r="G182" i="2"/>
  <c r="F182" i="2"/>
  <c r="I182" i="2" s="1"/>
  <c r="E182" i="2"/>
  <c r="D182" i="2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B179" i="2"/>
  <c r="J178" i="2"/>
  <c r="H178" i="2"/>
  <c r="G178" i="2"/>
  <c r="F178" i="2"/>
  <c r="I178" i="2" s="1"/>
  <c r="E178" i="2"/>
  <c r="D178" i="2"/>
  <c r="C178" i="2"/>
  <c r="B178" i="2"/>
  <c r="J177" i="2"/>
  <c r="H177" i="2"/>
  <c r="K177" i="2" s="1"/>
  <c r="G177" i="2"/>
  <c r="F177" i="2"/>
  <c r="E177" i="2"/>
  <c r="D177" i="2"/>
  <c r="C177" i="2"/>
  <c r="I177" i="2" s="1"/>
  <c r="B177" i="2"/>
  <c r="J176" i="2"/>
  <c r="I176" i="2"/>
  <c r="H176" i="2"/>
  <c r="G176" i="2"/>
  <c r="F176" i="2"/>
  <c r="E176" i="2"/>
  <c r="K176" i="2" s="1"/>
  <c r="D176" i="2"/>
  <c r="C176" i="2"/>
  <c r="B176" i="2"/>
  <c r="H175" i="2"/>
  <c r="K175" i="2" s="1"/>
  <c r="G175" i="2"/>
  <c r="F175" i="2"/>
  <c r="E175" i="2"/>
  <c r="D175" i="2"/>
  <c r="J175" i="2" s="1"/>
  <c r="C175" i="2"/>
  <c r="I175" i="2" s="1"/>
  <c r="B175" i="2"/>
  <c r="J174" i="2"/>
  <c r="H174" i="2"/>
  <c r="G174" i="2"/>
  <c r="F174" i="2"/>
  <c r="I174" i="2" s="1"/>
  <c r="E174" i="2"/>
  <c r="D174" i="2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J170" i="2"/>
  <c r="H170" i="2"/>
  <c r="G170" i="2"/>
  <c r="F170" i="2"/>
  <c r="I170" i="2" s="1"/>
  <c r="E170" i="2"/>
  <c r="D170" i="2"/>
  <c r="C170" i="2"/>
  <c r="B170" i="2"/>
  <c r="H169" i="2"/>
  <c r="K169" i="2" s="1"/>
  <c r="G169" i="2"/>
  <c r="F169" i="2"/>
  <c r="E169" i="2"/>
  <c r="D169" i="2"/>
  <c r="J169" i="2" s="1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F167" i="2"/>
  <c r="E167" i="2"/>
  <c r="D167" i="2"/>
  <c r="J167" i="2" s="1"/>
  <c r="C167" i="2"/>
  <c r="B167" i="2"/>
  <c r="J166" i="2"/>
  <c r="H166" i="2"/>
  <c r="G166" i="2"/>
  <c r="F166" i="2"/>
  <c r="I166" i="2" s="1"/>
  <c r="E166" i="2"/>
  <c r="K166" i="2" s="1"/>
  <c r="D166" i="2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H164" i="2"/>
  <c r="G164" i="2"/>
  <c r="F164" i="2"/>
  <c r="I164" i="2" s="1"/>
  <c r="E164" i="2"/>
  <c r="K164" i="2" s="1"/>
  <c r="D164" i="2"/>
  <c r="C164" i="2"/>
  <c r="B164" i="2"/>
  <c r="H163" i="2"/>
  <c r="K163" i="2" s="1"/>
  <c r="G163" i="2"/>
  <c r="F163" i="2"/>
  <c r="E163" i="2"/>
  <c r="D163" i="2"/>
  <c r="J163" i="2" s="1"/>
  <c r="C163" i="2"/>
  <c r="B163" i="2"/>
  <c r="J162" i="2"/>
  <c r="H162" i="2"/>
  <c r="G162" i="2"/>
  <c r="F162" i="2"/>
  <c r="I162" i="2" s="1"/>
  <c r="E162" i="2"/>
  <c r="K162" i="2" s="1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H160" i="2"/>
  <c r="G160" i="2"/>
  <c r="F160" i="2"/>
  <c r="I160" i="2" s="1"/>
  <c r="E160" i="2"/>
  <c r="K160" i="2" s="1"/>
  <c r="D160" i="2"/>
  <c r="J160" i="2" s="1"/>
  <c r="C160" i="2"/>
  <c r="B160" i="2"/>
  <c r="H159" i="2"/>
  <c r="K159" i="2" s="1"/>
  <c r="G159" i="2"/>
  <c r="F159" i="2"/>
  <c r="E159" i="2"/>
  <c r="D159" i="2"/>
  <c r="J159" i="2" s="1"/>
  <c r="C159" i="2"/>
  <c r="B159" i="2"/>
  <c r="J158" i="2"/>
  <c r="H158" i="2"/>
  <c r="G158" i="2"/>
  <c r="F158" i="2"/>
  <c r="I158" i="2" s="1"/>
  <c r="E158" i="2"/>
  <c r="D158" i="2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H155" i="2"/>
  <c r="K155" i="2" s="1"/>
  <c r="G155" i="2"/>
  <c r="F155" i="2"/>
  <c r="E155" i="2"/>
  <c r="D155" i="2"/>
  <c r="J155" i="2" s="1"/>
  <c r="C155" i="2"/>
  <c r="B155" i="2"/>
  <c r="J154" i="2"/>
  <c r="H154" i="2"/>
  <c r="G154" i="2"/>
  <c r="F154" i="2"/>
  <c r="I154" i="2" s="1"/>
  <c r="E154" i="2"/>
  <c r="D154" i="2"/>
  <c r="C154" i="2"/>
  <c r="B154" i="2"/>
  <c r="H153" i="2"/>
  <c r="K153" i="2" s="1"/>
  <c r="G153" i="2"/>
  <c r="F153" i="2"/>
  <c r="E153" i="2"/>
  <c r="D153" i="2"/>
  <c r="J153" i="2" s="1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H151" i="2"/>
  <c r="K151" i="2" s="1"/>
  <c r="G151" i="2"/>
  <c r="F151" i="2"/>
  <c r="E151" i="2"/>
  <c r="D151" i="2"/>
  <c r="J151" i="2" s="1"/>
  <c r="C151" i="2"/>
  <c r="B151" i="2"/>
  <c r="J150" i="2"/>
  <c r="H150" i="2"/>
  <c r="G150" i="2"/>
  <c r="F150" i="2"/>
  <c r="I150" i="2" s="1"/>
  <c r="E150" i="2"/>
  <c r="D150" i="2"/>
  <c r="C150" i="2"/>
  <c r="B150" i="2"/>
  <c r="J149" i="2"/>
  <c r="H149" i="2"/>
  <c r="K149" i="2" s="1"/>
  <c r="G149" i="2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B147" i="2"/>
  <c r="J146" i="2"/>
  <c r="H146" i="2"/>
  <c r="G146" i="2"/>
  <c r="F146" i="2"/>
  <c r="I146" i="2" s="1"/>
  <c r="E146" i="2"/>
  <c r="D146" i="2"/>
  <c r="C146" i="2"/>
  <c r="B146" i="2"/>
  <c r="J145" i="2"/>
  <c r="H145" i="2"/>
  <c r="K145" i="2" s="1"/>
  <c r="G145" i="2"/>
  <c r="F145" i="2"/>
  <c r="E145" i="2"/>
  <c r="D145" i="2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H143" i="2"/>
  <c r="K143" i="2" s="1"/>
  <c r="G143" i="2"/>
  <c r="F143" i="2"/>
  <c r="E143" i="2"/>
  <c r="D143" i="2"/>
  <c r="J143" i="2" s="1"/>
  <c r="C143" i="2"/>
  <c r="I143" i="2" s="1"/>
  <c r="B143" i="2"/>
  <c r="J142" i="2"/>
  <c r="H142" i="2"/>
  <c r="G142" i="2"/>
  <c r="F142" i="2"/>
  <c r="I142" i="2" s="1"/>
  <c r="E142" i="2"/>
  <c r="D142" i="2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J138" i="2"/>
  <c r="H138" i="2"/>
  <c r="G138" i="2"/>
  <c r="F138" i="2"/>
  <c r="I138" i="2" s="1"/>
  <c r="E138" i="2"/>
  <c r="D138" i="2"/>
  <c r="C138" i="2"/>
  <c r="B138" i="2"/>
  <c r="H137" i="2"/>
  <c r="K137" i="2" s="1"/>
  <c r="G137" i="2"/>
  <c r="F137" i="2"/>
  <c r="E137" i="2"/>
  <c r="D137" i="2"/>
  <c r="J137" i="2" s="1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F135" i="2"/>
  <c r="E135" i="2"/>
  <c r="D135" i="2"/>
  <c r="J135" i="2" s="1"/>
  <c r="C135" i="2"/>
  <c r="B135" i="2"/>
  <c r="J134" i="2"/>
  <c r="H134" i="2"/>
  <c r="G134" i="2"/>
  <c r="F134" i="2"/>
  <c r="I134" i="2" s="1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H131" i="2"/>
  <c r="K131" i="2" s="1"/>
  <c r="G131" i="2"/>
  <c r="F131" i="2"/>
  <c r="E131" i="2"/>
  <c r="D131" i="2"/>
  <c r="C131" i="2"/>
  <c r="B131" i="2"/>
  <c r="J130" i="2"/>
  <c r="I130" i="2"/>
  <c r="H130" i="2"/>
  <c r="G130" i="2"/>
  <c r="F130" i="2"/>
  <c r="E130" i="2"/>
  <c r="D130" i="2"/>
  <c r="C130" i="2"/>
  <c r="B130" i="2"/>
  <c r="J129" i="2"/>
  <c r="H129" i="2"/>
  <c r="K129" i="2" s="1"/>
  <c r="G129" i="2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C127" i="2"/>
  <c r="B127" i="2"/>
  <c r="J126" i="2"/>
  <c r="I126" i="2"/>
  <c r="H126" i="2"/>
  <c r="G126" i="2"/>
  <c r="F126" i="2"/>
  <c r="E126" i="2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F123" i="2"/>
  <c r="E123" i="2"/>
  <c r="D123" i="2"/>
  <c r="J123" i="2" s="1"/>
  <c r="C123" i="2"/>
  <c r="B123" i="2"/>
  <c r="J122" i="2"/>
  <c r="H122" i="2"/>
  <c r="G122" i="2"/>
  <c r="F122" i="2"/>
  <c r="I122" i="2" s="1"/>
  <c r="E122" i="2"/>
  <c r="K122" i="2" s="1"/>
  <c r="D122" i="2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H119" i="2"/>
  <c r="K119" i="2" s="1"/>
  <c r="G119" i="2"/>
  <c r="F119" i="2"/>
  <c r="E119" i="2"/>
  <c r="D119" i="2"/>
  <c r="C119" i="2"/>
  <c r="B119" i="2"/>
  <c r="J118" i="2"/>
  <c r="I118" i="2"/>
  <c r="H118" i="2"/>
  <c r="G118" i="2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H115" i="2"/>
  <c r="K115" i="2" s="1"/>
  <c r="G115" i="2"/>
  <c r="F115" i="2"/>
  <c r="E115" i="2"/>
  <c r="D115" i="2"/>
  <c r="C115" i="2"/>
  <c r="I115" i="2" s="1"/>
  <c r="B115" i="2"/>
  <c r="J114" i="2"/>
  <c r="I114" i="2"/>
  <c r="H114" i="2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I112" i="2" s="1"/>
  <c r="E112" i="2"/>
  <c r="K112" i="2" s="1"/>
  <c r="D112" i="2"/>
  <c r="C112" i="2"/>
  <c r="B112" i="2"/>
  <c r="H111" i="2"/>
  <c r="K111" i="2" s="1"/>
  <c r="G111" i="2"/>
  <c r="F111" i="2"/>
  <c r="E111" i="2"/>
  <c r="D111" i="2"/>
  <c r="C111" i="2"/>
  <c r="B111" i="2"/>
  <c r="J110" i="2"/>
  <c r="H110" i="2"/>
  <c r="G110" i="2"/>
  <c r="F110" i="2"/>
  <c r="I110" i="2" s="1"/>
  <c r="E110" i="2"/>
  <c r="D110" i="2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H107" i="2"/>
  <c r="K107" i="2" s="1"/>
  <c r="G107" i="2"/>
  <c r="F107" i="2"/>
  <c r="E107" i="2"/>
  <c r="D107" i="2"/>
  <c r="C107" i="2"/>
  <c r="B107" i="2"/>
  <c r="J106" i="2"/>
  <c r="I106" i="2"/>
  <c r="H106" i="2"/>
  <c r="G106" i="2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J103" i="2"/>
  <c r="H103" i="2"/>
  <c r="G103" i="2"/>
  <c r="F103" i="2"/>
  <c r="E103" i="2"/>
  <c r="K103" i="2" s="1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J101" i="2"/>
  <c r="I101" i="2"/>
  <c r="H101" i="2"/>
  <c r="G101" i="2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J99" i="2"/>
  <c r="H99" i="2"/>
  <c r="G99" i="2"/>
  <c r="F99" i="2"/>
  <c r="E99" i="2"/>
  <c r="K99" i="2" s="1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J97" i="2"/>
  <c r="I97" i="2"/>
  <c r="H97" i="2"/>
  <c r="G97" i="2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J93" i="2"/>
  <c r="I93" i="2"/>
  <c r="H93" i="2"/>
  <c r="G93" i="2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J91" i="2"/>
  <c r="H91" i="2"/>
  <c r="G91" i="2"/>
  <c r="F91" i="2"/>
  <c r="E91" i="2"/>
  <c r="K91" i="2" s="1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J85" i="2"/>
  <c r="I85" i="2"/>
  <c r="H85" i="2"/>
  <c r="G85" i="2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J77" i="2"/>
  <c r="I77" i="2"/>
  <c r="H77" i="2"/>
  <c r="G77" i="2"/>
  <c r="F77" i="2"/>
  <c r="E77" i="2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J75" i="2"/>
  <c r="H75" i="2"/>
  <c r="G75" i="2"/>
  <c r="F75" i="2"/>
  <c r="E75" i="2"/>
  <c r="K75" i="2" s="1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J71" i="2"/>
  <c r="H71" i="2"/>
  <c r="G71" i="2"/>
  <c r="F71" i="2"/>
  <c r="E71" i="2"/>
  <c r="K71" i="2" s="1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J69" i="2"/>
  <c r="I69" i="2"/>
  <c r="H69" i="2"/>
  <c r="G69" i="2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J67" i="2"/>
  <c r="H67" i="2"/>
  <c r="G67" i="2"/>
  <c r="F67" i="2"/>
  <c r="E67" i="2"/>
  <c r="K67" i="2" s="1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J63" i="2"/>
  <c r="H63" i="2"/>
  <c r="G63" i="2"/>
  <c r="F63" i="2"/>
  <c r="E63" i="2"/>
  <c r="K63" i="2" s="1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J59" i="2"/>
  <c r="H59" i="2"/>
  <c r="G59" i="2"/>
  <c r="F59" i="2"/>
  <c r="E59" i="2"/>
  <c r="K59" i="2" s="1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J51" i="2"/>
  <c r="H51" i="2"/>
  <c r="G51" i="2"/>
  <c r="F51" i="2"/>
  <c r="E51" i="2"/>
  <c r="K51" i="2" s="1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J35" i="2"/>
  <c r="H35" i="2"/>
  <c r="G35" i="2"/>
  <c r="F35" i="2"/>
  <c r="E35" i="2"/>
  <c r="K35" i="2" s="1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J11" i="2"/>
  <c r="H11" i="2"/>
  <c r="G11" i="2"/>
  <c r="F11" i="2"/>
  <c r="I11" i="2" s="1"/>
  <c r="E11" i="2"/>
  <c r="K11" i="2" s="1"/>
  <c r="D11" i="2"/>
  <c r="C11" i="2"/>
  <c r="B11" i="2"/>
  <c r="I10" i="2"/>
  <c r="H10" i="2"/>
  <c r="K10" i="2" s="1"/>
  <c r="G10" i="2"/>
  <c r="F10" i="2"/>
  <c r="E10" i="2"/>
  <c r="D10" i="2"/>
  <c r="J10" i="2" s="1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H6" i="2" s="1"/>
  <c r="G8" i="2"/>
  <c r="F8" i="2"/>
  <c r="E8" i="2"/>
  <c r="D8" i="2"/>
  <c r="J8" i="2" s="1"/>
  <c r="C8" i="2"/>
  <c r="I8" i="2" s="1"/>
  <c r="B8" i="2"/>
  <c r="J7" i="2"/>
  <c r="H7" i="2"/>
  <c r="G7" i="2"/>
  <c r="F7" i="2"/>
  <c r="F6" i="2" s="1"/>
  <c r="E7" i="2"/>
  <c r="K7" i="2" s="1"/>
  <c r="D7" i="2"/>
  <c r="C7" i="2"/>
  <c r="B7" i="2"/>
  <c r="G6" i="2"/>
  <c r="D6" i="2"/>
  <c r="J6" i="2" s="1"/>
  <c r="F4" i="2"/>
  <c r="C4" i="2"/>
  <c r="I2" i="2"/>
  <c r="G2" i="2"/>
  <c r="C6" i="2" l="1"/>
  <c r="I6" i="2" s="1"/>
  <c r="I7" i="2"/>
  <c r="K106" i="2"/>
  <c r="J107" i="2"/>
  <c r="I119" i="2"/>
  <c r="K146" i="2"/>
  <c r="I155" i="2"/>
  <c r="K178" i="2"/>
  <c r="J119" i="2"/>
  <c r="K150" i="2"/>
  <c r="I159" i="2"/>
  <c r="J189" i="2"/>
  <c r="J197" i="2"/>
  <c r="J205" i="2"/>
  <c r="J213" i="2"/>
  <c r="J217" i="2"/>
  <c r="J221" i="2"/>
  <c r="J225" i="2"/>
  <c r="K179" i="3"/>
  <c r="I188" i="3"/>
  <c r="I246" i="3"/>
  <c r="I278" i="3"/>
  <c r="E6" i="2"/>
  <c r="K6" i="2" s="1"/>
  <c r="I111" i="2"/>
  <c r="K130" i="2"/>
  <c r="J131" i="2"/>
  <c r="K154" i="2"/>
  <c r="I163" i="2"/>
  <c r="K118" i="2"/>
  <c r="I131" i="2"/>
  <c r="K182" i="2"/>
  <c r="J185" i="2"/>
  <c r="J193" i="2"/>
  <c r="J201" i="2"/>
  <c r="J209" i="2"/>
  <c r="I60" i="3"/>
  <c r="I124" i="3"/>
  <c r="K269" i="3"/>
  <c r="K110" i="2"/>
  <c r="J111" i="2"/>
  <c r="I123" i="2"/>
  <c r="I135" i="2"/>
  <c r="K158" i="2"/>
  <c r="I167" i="2"/>
  <c r="I6" i="3"/>
  <c r="I18" i="3"/>
  <c r="K114" i="2"/>
  <c r="J115" i="2"/>
  <c r="I127" i="2"/>
  <c r="K138" i="2"/>
  <c r="I147" i="2"/>
  <c r="K170" i="2"/>
  <c r="I179" i="2"/>
  <c r="J25" i="3"/>
  <c r="K83" i="3"/>
  <c r="K147" i="3"/>
  <c r="I107" i="2"/>
  <c r="K126" i="2"/>
  <c r="J127" i="2"/>
  <c r="K142" i="2"/>
  <c r="I151" i="2"/>
  <c r="K174" i="2"/>
  <c r="I183" i="2"/>
  <c r="K47" i="3"/>
  <c r="I56" i="3"/>
  <c r="K79" i="3"/>
  <c r="I88" i="3"/>
  <c r="K111" i="3"/>
  <c r="I120" i="3"/>
  <c r="K143" i="3"/>
  <c r="I152" i="3"/>
  <c r="K175" i="3"/>
  <c r="I32" i="3"/>
  <c r="K55" i="3"/>
  <c r="I64" i="3"/>
  <c r="K87" i="3"/>
  <c r="I96" i="3"/>
  <c r="K119" i="3"/>
  <c r="I128" i="3"/>
  <c r="K151" i="3"/>
  <c r="I160" i="3"/>
  <c r="K183" i="3"/>
  <c r="K237" i="3"/>
  <c r="J21" i="3"/>
  <c r="K39" i="3"/>
  <c r="I48" i="3"/>
  <c r="K71" i="3"/>
  <c r="I80" i="3"/>
  <c r="K103" i="3"/>
  <c r="I112" i="3"/>
  <c r="K135" i="3"/>
  <c r="I144" i="3"/>
  <c r="K167" i="3"/>
  <c r="I176" i="3"/>
  <c r="K205" i="3"/>
  <c r="I210" i="3"/>
  <c r="I242" i="3"/>
  <c r="I274" i="3"/>
  <c r="I306" i="3"/>
  <c r="K337" i="3"/>
  <c r="K185" i="3"/>
  <c r="I190" i="3"/>
  <c r="K209" i="3"/>
  <c r="I218" i="3"/>
  <c r="K241" i="3"/>
  <c r="I250" i="3"/>
  <c r="K273" i="3"/>
  <c r="I282" i="3"/>
  <c r="K305" i="3"/>
  <c r="I314" i="3"/>
  <c r="K193" i="3"/>
  <c r="I202" i="3"/>
  <c r="K225" i="3"/>
  <c r="I234" i="3"/>
  <c r="K257" i="3"/>
  <c r="I266" i="3"/>
  <c r="K289" i="3"/>
  <c r="I298" i="3"/>
  <c r="K321" i="3"/>
  <c r="I330" i="3"/>
  <c r="I338" i="3"/>
  <c r="K345" i="3"/>
  <c r="I334" i="3"/>
</calcChain>
</file>

<file path=xl/sharedStrings.xml><?xml version="1.0" encoding="utf-8"?>
<sst xmlns="http://schemas.openxmlformats.org/spreadsheetml/2006/main" count="168" uniqueCount="132">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</sst>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H4" sqref="H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43709</v>
      </c>
      <c r="F7" s="3" t="s">
        <v>3</v>
      </c>
      <c r="G7" s="5">
        <v>43738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09/01/2019 - 09/30/2019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09/01/2018 - 09/30/2018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101139096.61999999</v>
      </c>
      <c r="D6" s="41">
        <f t="shared" si="0"/>
        <v>55250177.120000005</v>
      </c>
      <c r="E6" s="42">
        <f t="shared" si="0"/>
        <v>19866229.359999999</v>
      </c>
      <c r="F6" s="40">
        <f t="shared" si="0"/>
        <v>98877830.75</v>
      </c>
      <c r="G6" s="41">
        <f t="shared" si="0"/>
        <v>53141928.18</v>
      </c>
      <c r="H6" s="42">
        <f t="shared" si="0"/>
        <v>20064497.27</v>
      </c>
      <c r="I6" s="20">
        <f t="shared" ref="I6:I69" si="1">IFERROR((C6-F6)/F6,"")</f>
        <v>2.2869290849607257E-2</v>
      </c>
      <c r="J6" s="20">
        <f t="shared" ref="J6:J69" si="2">IFERROR((D6-G6)/G6,"")</f>
        <v>3.9672044508039621E-2</v>
      </c>
      <c r="K6" s="20">
        <f t="shared" ref="K6:K69" si="3">IFERROR((E6-H6)/H6,"")</f>
        <v>-9.8815289180679364E-3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4597853.83</v>
      </c>
      <c r="D7" s="43">
        <f>IF('County Data'!E2&gt;9,'County Data'!D2,"*")</f>
        <v>1711386.06</v>
      </c>
      <c r="E7" s="44">
        <f>IF('County Data'!G2&gt;9,'County Data'!F2,"*")</f>
        <v>785747.35</v>
      </c>
      <c r="F7" s="43">
        <f>IF('County Data'!I2&gt;9,'County Data'!H2,"*")</f>
        <v>4256923.51</v>
      </c>
      <c r="G7" s="43">
        <f>IF('County Data'!K2&gt;9,'County Data'!J2,"*")</f>
        <v>1714228.96</v>
      </c>
      <c r="H7" s="44">
        <f>IF('County Data'!M2&gt;9,'County Data'!L2,"*")</f>
        <v>780518.14</v>
      </c>
      <c r="I7" s="22">
        <f t="shared" si="1"/>
        <v>8.0088429871740946E-2</v>
      </c>
      <c r="J7" s="22">
        <f t="shared" si="2"/>
        <v>-1.6584132378675406E-3</v>
      </c>
      <c r="K7" s="22">
        <f t="shared" si="3"/>
        <v>6.699664917461063E-3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6867494.4400000004</v>
      </c>
      <c r="D8" s="43">
        <f>IF('County Data'!E3&gt;9,'County Data'!D3,"*")</f>
        <v>4488853.09</v>
      </c>
      <c r="E8" s="44">
        <f>IF('County Data'!G3&gt;9,'County Data'!F3,"*")</f>
        <v>1524655.07</v>
      </c>
      <c r="F8" s="43">
        <f>IF('County Data'!I3&gt;9,'County Data'!H3,"*")</f>
        <v>6880496.7699999996</v>
      </c>
      <c r="G8" s="43">
        <f>IF('County Data'!K3&gt;9,'County Data'!J3,"*")</f>
        <v>4542361.1500000004</v>
      </c>
      <c r="H8" s="44">
        <f>IF('County Data'!M3&gt;9,'County Data'!L3,"*")</f>
        <v>1515750.32</v>
      </c>
      <c r="I8" s="22">
        <f t="shared" si="1"/>
        <v>-1.8897370981541997E-3</v>
      </c>
      <c r="J8" s="22">
        <f t="shared" si="2"/>
        <v>-1.1779789900677651E-2</v>
      </c>
      <c r="K8" s="22">
        <f t="shared" si="3"/>
        <v>5.8748132080222813E-3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3360442.79</v>
      </c>
      <c r="D9" s="46">
        <f>IF('County Data'!E4&gt;9,'County Data'!D4,"*")</f>
        <v>1206676.58</v>
      </c>
      <c r="E9" s="47">
        <f>IF('County Data'!G4&gt;9,'County Data'!F4,"*")</f>
        <v>532383.94999999995</v>
      </c>
      <c r="F9" s="45">
        <f>IF('County Data'!I4&gt;9,'County Data'!H4,"*")</f>
        <v>3304915.83</v>
      </c>
      <c r="G9" s="46">
        <f>IF('County Data'!K4&gt;9,'County Data'!J4,"*")</f>
        <v>1192686.8799999999</v>
      </c>
      <c r="H9" s="47">
        <f>IF('County Data'!M4&gt;9,'County Data'!L4,"*")</f>
        <v>529063.46</v>
      </c>
      <c r="I9" s="9">
        <f t="shared" si="1"/>
        <v>1.6801323499969427E-2</v>
      </c>
      <c r="J9" s="9">
        <f t="shared" si="2"/>
        <v>1.1729566439097734E-2</v>
      </c>
      <c r="K9" s="9">
        <f t="shared" si="3"/>
        <v>6.2761658119424666E-3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33444849.699999999</v>
      </c>
      <c r="D10" s="43">
        <f>IF('County Data'!E5&gt;9,'County Data'!D5,"*")</f>
        <v>14066573.689999999</v>
      </c>
      <c r="E10" s="44">
        <f>IF('County Data'!G5&gt;9,'County Data'!F5,"*")</f>
        <v>6736717.0800000001</v>
      </c>
      <c r="F10" s="43">
        <f>IF('County Data'!I5&gt;9,'County Data'!H5,"*")</f>
        <v>32308154.960000001</v>
      </c>
      <c r="G10" s="43">
        <f>IF('County Data'!K5&gt;9,'County Data'!J5,"*")</f>
        <v>14184693.880000001</v>
      </c>
      <c r="H10" s="44">
        <f>IF('County Data'!M5&gt;9,'County Data'!L5,"*")</f>
        <v>6831567.4800000004</v>
      </c>
      <c r="I10" s="22">
        <f t="shared" si="1"/>
        <v>3.5182904793149422E-2</v>
      </c>
      <c r="J10" s="22">
        <f t="shared" si="2"/>
        <v>-8.3272992000586864E-3</v>
      </c>
      <c r="K10" s="22">
        <f t="shared" si="3"/>
        <v>-1.3884134245571467E-2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200854.02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246445.16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-0.18499507152017111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4136487.7</v>
      </c>
      <c r="D12" s="43">
        <f>IF('County Data'!E7&gt;9,'County Data'!D7,"*")</f>
        <v>1623563.19</v>
      </c>
      <c r="E12" s="44">
        <f>IF('County Data'!G7&gt;9,'County Data'!F7,"*")</f>
        <v>411034.99</v>
      </c>
      <c r="F12" s="43">
        <f>IF('County Data'!I7&gt;9,'County Data'!H7,"*")</f>
        <v>4113045.35</v>
      </c>
      <c r="G12" s="43">
        <f>IF('County Data'!K7&gt;9,'County Data'!J7,"*")</f>
        <v>1522721.26</v>
      </c>
      <c r="H12" s="44">
        <f>IF('County Data'!M7&gt;9,'County Data'!L7,"*")</f>
        <v>425643.1</v>
      </c>
      <c r="I12" s="22">
        <f t="shared" si="1"/>
        <v>5.6995116769135773E-3</v>
      </c>
      <c r="J12" s="22">
        <f t="shared" si="2"/>
        <v>6.6224812543826922E-2</v>
      </c>
      <c r="K12" s="22">
        <f t="shared" si="3"/>
        <v>-3.4320091174977314E-2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717240.9</v>
      </c>
      <c r="D13" s="46">
        <f>IF('County Data'!E8&gt;9,'County Data'!D8,"*")</f>
        <v>406385.94</v>
      </c>
      <c r="E13" s="47">
        <f>IF('County Data'!G8&gt;9,'County Data'!F8,"*")</f>
        <v>154001.94</v>
      </c>
      <c r="F13" s="45">
        <f>IF('County Data'!I8&gt;9,'County Data'!H8,"*")</f>
        <v>758740.91</v>
      </c>
      <c r="G13" s="46">
        <f>IF('County Data'!K8&gt;9,'County Data'!J8,"*")</f>
        <v>438079.7</v>
      </c>
      <c r="H13" s="47">
        <f>IF('County Data'!M8&gt;9,'County Data'!L8,"*")</f>
        <v>166224.84</v>
      </c>
      <c r="I13" s="9">
        <f t="shared" si="1"/>
        <v>-5.4695890854231134E-2</v>
      </c>
      <c r="J13" s="9">
        <f t="shared" si="2"/>
        <v>-7.234701813391492E-2</v>
      </c>
      <c r="K13" s="9">
        <f t="shared" si="3"/>
        <v>-7.3532331268900575E-2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7036137.2999999998</v>
      </c>
      <c r="D14" s="43">
        <f>IF('County Data'!E9&gt;9,'County Data'!D9,"*")</f>
        <v>5943376.7199999997</v>
      </c>
      <c r="E14" s="44">
        <f>IF('County Data'!G9&gt;9,'County Data'!F9,"*")</f>
        <v>1990551.22</v>
      </c>
      <c r="F14" s="43">
        <f>IF('County Data'!I9&gt;9,'County Data'!H9,"*")</f>
        <v>6784506.8200000003</v>
      </c>
      <c r="G14" s="43">
        <f>IF('County Data'!K9&gt;9,'County Data'!J9,"*")</f>
        <v>6309120.0300000003</v>
      </c>
      <c r="H14" s="44">
        <f>IF('County Data'!M9&gt;9,'County Data'!L9,"*")</f>
        <v>1998721.69</v>
      </c>
      <c r="I14" s="22">
        <f t="shared" si="1"/>
        <v>3.7088986226415127E-2</v>
      </c>
      <c r="J14" s="22">
        <f t="shared" si="2"/>
        <v>-5.7970574067521825E-2</v>
      </c>
      <c r="K14" s="22">
        <f t="shared" si="3"/>
        <v>-4.0878477683403596E-3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1925043.61</v>
      </c>
      <c r="D15" s="48">
        <f>IF('County Data'!E10&gt;9,'County Data'!D10,"*")</f>
        <v>819479.22</v>
      </c>
      <c r="E15" s="49">
        <f>IF('County Data'!G10&gt;9,'County Data'!F10,"*")</f>
        <v>269268.09999999998</v>
      </c>
      <c r="F15" s="48">
        <f>IF('County Data'!I10&gt;9,'County Data'!H10,"*")</f>
        <v>1837342.11</v>
      </c>
      <c r="G15" s="48">
        <f>IF('County Data'!K10&gt;9,'County Data'!J10,"*")</f>
        <v>809209.56</v>
      </c>
      <c r="H15" s="49">
        <f>IF('County Data'!M10&gt;9,'County Data'!L10,"*")</f>
        <v>221900.7</v>
      </c>
      <c r="I15" s="23">
        <f t="shared" si="1"/>
        <v>4.7732808997666742E-2</v>
      </c>
      <c r="J15" s="23">
        <f t="shared" si="2"/>
        <v>1.2690977106103288E-2</v>
      </c>
      <c r="K15" s="23">
        <f t="shared" si="3"/>
        <v>0.21346214770841174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2920298.29</v>
      </c>
      <c r="D16" s="43">
        <f>IF('County Data'!E11&gt;9,'County Data'!D11,"*")</f>
        <v>553118.88</v>
      </c>
      <c r="E16" s="44">
        <f>IF('County Data'!G11&gt;9,'County Data'!F11,"*")</f>
        <v>455013.64</v>
      </c>
      <c r="F16" s="43">
        <f>IF('County Data'!I11&gt;9,'County Data'!H11,"*")</f>
        <v>2740225.73</v>
      </c>
      <c r="G16" s="43">
        <f>IF('County Data'!K11&gt;9,'County Data'!J11,"*")</f>
        <v>652416.73</v>
      </c>
      <c r="H16" s="44">
        <f>IF('County Data'!M11&gt;9,'County Data'!L11,"*")</f>
        <v>415491.45</v>
      </c>
      <c r="I16" s="22">
        <f t="shared" si="1"/>
        <v>6.5714498637307536E-2</v>
      </c>
      <c r="J16" s="22">
        <f t="shared" si="2"/>
        <v>-0.15220003631727835</v>
      </c>
      <c r="K16" s="22">
        <f t="shared" si="3"/>
        <v>9.5121548229211456E-2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1828727.02</v>
      </c>
      <c r="D17" s="46">
        <f>IF('County Data'!E12&gt;9,'County Data'!D12,"*")</f>
        <v>9696421</v>
      </c>
      <c r="E17" s="47">
        <f>IF('County Data'!G12&gt;9,'County Data'!F12,"*")</f>
        <v>465706.99</v>
      </c>
      <c r="F17" s="45">
        <f>IF('County Data'!I12&gt;9,'County Data'!H12,"*")</f>
        <v>1642178.99</v>
      </c>
      <c r="G17" s="46">
        <f>IF('County Data'!K12&gt;9,'County Data'!J12,"*")</f>
        <v>6423038.75</v>
      </c>
      <c r="H17" s="47">
        <f>IF('County Data'!M12&gt;9,'County Data'!L12,"*")</f>
        <v>445664.53</v>
      </c>
      <c r="I17" s="9">
        <f t="shared" si="1"/>
        <v>0.11359786669783178</v>
      </c>
      <c r="J17" s="9">
        <f t="shared" si="2"/>
        <v>0.50963140304890731</v>
      </c>
      <c r="K17" s="9">
        <f t="shared" si="3"/>
        <v>4.4972077988795656E-2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9269544</v>
      </c>
      <c r="D18" s="43">
        <f>IF('County Data'!E13&gt;9,'County Data'!D13,"*")</f>
        <v>3777049.19</v>
      </c>
      <c r="E18" s="44">
        <f>IF('County Data'!G13&gt;9,'County Data'!F13,"*")</f>
        <v>1762358.18</v>
      </c>
      <c r="F18" s="43">
        <f>IF('County Data'!I13&gt;9,'County Data'!H13,"*")</f>
        <v>9125608.7200000007</v>
      </c>
      <c r="G18" s="43">
        <f>IF('County Data'!K13&gt;9,'County Data'!J13,"*")</f>
        <v>3784258.01</v>
      </c>
      <c r="H18" s="44">
        <f>IF('County Data'!M13&gt;9,'County Data'!L13,"*")</f>
        <v>1726356.66</v>
      </c>
      <c r="I18" s="22">
        <f t="shared" si="1"/>
        <v>1.5772677134901235E-2</v>
      </c>
      <c r="J18" s="22">
        <f t="shared" si="2"/>
        <v>-1.9049493932364915E-3</v>
      </c>
      <c r="K18" s="22">
        <f t="shared" si="3"/>
        <v>2.0854045304867664E-2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9573913.3800000008</v>
      </c>
      <c r="D19" s="46">
        <f>IF('County Data'!E14&gt;9,'County Data'!D14,"*")</f>
        <v>2873689.02</v>
      </c>
      <c r="E19" s="47">
        <f>IF('County Data'!G14&gt;9,'County Data'!F14,"*")</f>
        <v>1737832.85</v>
      </c>
      <c r="F19" s="45">
        <f>IF('County Data'!I14&gt;9,'County Data'!H14,"*")</f>
        <v>9488157.8000000007</v>
      </c>
      <c r="G19" s="46">
        <f>IF('County Data'!K14&gt;9,'County Data'!J14,"*")</f>
        <v>2914193.9</v>
      </c>
      <c r="H19" s="47">
        <f>IF('County Data'!M14&gt;9,'County Data'!L14,"*")</f>
        <v>1701734.12</v>
      </c>
      <c r="I19" s="9">
        <f t="shared" si="1"/>
        <v>9.0381696645053765E-3</v>
      </c>
      <c r="J19" s="9">
        <f t="shared" si="2"/>
        <v>-1.3899171225360087E-2</v>
      </c>
      <c r="K19" s="9">
        <f t="shared" si="3"/>
        <v>2.1212908394878972E-2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6403631.0899999999</v>
      </c>
      <c r="D20" s="43">
        <f>IF('County Data'!E15&gt;9,'County Data'!D15,"*")</f>
        <v>2053134.95</v>
      </c>
      <c r="E20" s="44">
        <f>IF('County Data'!G15&gt;9,'County Data'!F15,"*")</f>
        <v>1175970.45</v>
      </c>
      <c r="F20" s="43">
        <f>IF('County Data'!I15&gt;9,'County Data'!H15,"*")</f>
        <v>6536042.5099999998</v>
      </c>
      <c r="G20" s="43">
        <f>IF('County Data'!K15&gt;9,'County Data'!J15,"*")</f>
        <v>2211200.9</v>
      </c>
      <c r="H20" s="44">
        <f>IF('County Data'!M15&gt;9,'County Data'!L15,"*")</f>
        <v>1221301.33</v>
      </c>
      <c r="I20" s="22">
        <f t="shared" si="1"/>
        <v>-2.0258653427882911E-2</v>
      </c>
      <c r="J20" s="22">
        <f t="shared" si="2"/>
        <v>-7.1484210231643794E-2</v>
      </c>
      <c r="K20" s="22">
        <f t="shared" si="3"/>
        <v>-3.7116867792160772E-2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8856578.5500000007</v>
      </c>
      <c r="D21" s="46">
        <f>IF('County Data'!E16&gt;9,'County Data'!D16,"*")</f>
        <v>6030469.5899999999</v>
      </c>
      <c r="E21" s="47">
        <f>IF('County Data'!G16&gt;9,'County Data'!F16,"*")</f>
        <v>1864987.55</v>
      </c>
      <c r="F21" s="45">
        <f>IF('County Data'!I16&gt;9,'County Data'!H16,"*")</f>
        <v>8855045.5800000001</v>
      </c>
      <c r="G21" s="46">
        <f>IF('County Data'!K16&gt;9,'County Data'!J16,"*")</f>
        <v>6443718.4699999997</v>
      </c>
      <c r="H21" s="47">
        <f>IF('County Data'!M16&gt;9,'County Data'!L16,"*")</f>
        <v>2084559.45</v>
      </c>
      <c r="I21" s="9">
        <f t="shared" si="1"/>
        <v>1.7311825062346777E-4</v>
      </c>
      <c r="J21" s="9">
        <f t="shared" si="2"/>
        <v>-6.4132050759815387E-2</v>
      </c>
      <c r="K21" s="9">
        <f t="shared" si="3"/>
        <v>-0.10533252001999747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1" sqref="G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09/01/2019 - 09/30/2019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09/01/2018 - 09/30/2018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ARLINGTON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186245.8</v>
      </c>
      <c r="G6" s="41" t="str">
        <f>IF('Town Data'!K2&gt;9,'Town Data'!J2,"*")</f>
        <v>*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1297821.9099999999</v>
      </c>
      <c r="D7" s="46" t="str">
        <f>IF('Town Data'!E3&gt;9,'Town Data'!D3,"*")</f>
        <v>*</v>
      </c>
      <c r="E7" s="47">
        <f>IF('Town Data'!G3&gt;9,'Town Data'!F3,"*")</f>
        <v>207826.94</v>
      </c>
      <c r="F7" s="45">
        <f>IF('Town Data'!I3&gt;9,'Town Data'!H3,"*")</f>
        <v>1415052.41</v>
      </c>
      <c r="G7" s="46" t="str">
        <f>IF('Town Data'!K3&gt;9,'Town Data'!J3,"*")</f>
        <v>*</v>
      </c>
      <c r="H7" s="47">
        <f>IF('Town Data'!M3&gt;9,'Town Data'!L3,"*")</f>
        <v>246798.7</v>
      </c>
      <c r="I7" s="9">
        <f t="shared" si="0"/>
        <v>-8.2845341396224334E-2</v>
      </c>
      <c r="J7" s="9" t="str">
        <f t="shared" si="1"/>
        <v/>
      </c>
      <c r="K7" s="9">
        <f t="shared" si="2"/>
        <v>-0.15790909757628385</v>
      </c>
      <c r="L7" s="15"/>
    </row>
    <row r="8" spans="1:12" x14ac:dyDescent="0.25">
      <c r="A8" s="15"/>
      <c r="B8" s="27" t="str">
        <f>'Town Data'!A4</f>
        <v>BARRE TOWN</v>
      </c>
      <c r="C8" s="51">
        <f>IF('Town Data'!C4&gt;9,'Town Data'!B4,"*")</f>
        <v>468127.88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425408.36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0.10042002935720402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230895.56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192120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0.20182989798042889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2681312.83</v>
      </c>
      <c r="D10" s="43">
        <f>IF('Town Data'!E6&gt;9,'Town Data'!D6,"*")</f>
        <v>794822.51</v>
      </c>
      <c r="E10" s="44">
        <f>IF('Town Data'!G6&gt;9,'Town Data'!F6,"*")</f>
        <v>377074.11</v>
      </c>
      <c r="F10" s="43">
        <f>IF('Town Data'!I6&gt;9,'Town Data'!H6,"*")</f>
        <v>2779186.46</v>
      </c>
      <c r="G10" s="43">
        <f>IF('Town Data'!K6&gt;9,'Town Data'!J6,"*")</f>
        <v>850335.92</v>
      </c>
      <c r="H10" s="44">
        <f>IF('Town Data'!M6&gt;9,'Town Data'!L6,"*")</f>
        <v>396799.31</v>
      </c>
      <c r="I10" s="22">
        <f t="shared" si="0"/>
        <v>-3.5216647536488031E-2</v>
      </c>
      <c r="J10" s="22">
        <f t="shared" si="1"/>
        <v>-6.5284093843760035E-2</v>
      </c>
      <c r="K10" s="22">
        <f t="shared" si="2"/>
        <v>-4.9710771926493549E-2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1764433.9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1671600.86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5.5535410528563499E-2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BETHEL</v>
      </c>
      <c r="C12" s="51" t="str">
        <f>IF('Town Data'!C8&gt;9,'Town Data'!B8,"*")</f>
        <v>*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240701.61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BRADFORD</v>
      </c>
      <c r="C13" s="50">
        <f>IF('Town Data'!C9&gt;9,'Town Data'!B9,"*")</f>
        <v>445628.36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470476.69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-5.2815220239710532E-2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BRANDON</v>
      </c>
      <c r="C14" s="51">
        <f>IF('Town Data'!C10&gt;9,'Town Data'!B10,"*")</f>
        <v>370330.27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369137.7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3.230691419489277E-3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BRATTLEBORO</v>
      </c>
      <c r="C15" s="50">
        <f>IF('Town Data'!C11&gt;9,'Town Data'!B11,"*")</f>
        <v>3481360.8</v>
      </c>
      <c r="D15" s="46">
        <f>IF('Town Data'!E11&gt;9,'Town Data'!D11,"*")</f>
        <v>903515.51</v>
      </c>
      <c r="E15" s="47">
        <f>IF('Town Data'!G11&gt;9,'Town Data'!F11,"*")</f>
        <v>514796.88</v>
      </c>
      <c r="F15" s="45">
        <f>IF('Town Data'!I11&gt;9,'Town Data'!H11,"*")</f>
        <v>3635046.06</v>
      </c>
      <c r="G15" s="46">
        <f>IF('Town Data'!K11&gt;9,'Town Data'!J11,"*")</f>
        <v>1000681.39</v>
      </c>
      <c r="H15" s="47">
        <f>IF('Town Data'!M11&gt;9,'Town Data'!L11,"*")</f>
        <v>533317.64</v>
      </c>
      <c r="I15" s="9">
        <f t="shared" si="0"/>
        <v>-4.2278765513084099E-2</v>
      </c>
      <c r="J15" s="9">
        <f t="shared" si="1"/>
        <v>-9.7099717223680965E-2</v>
      </c>
      <c r="K15" s="9">
        <f t="shared" si="2"/>
        <v>-3.4727446855123731E-2</v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421222.5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400260.95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5.236971031023633E-2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376046.07</v>
      </c>
      <c r="D17" s="43">
        <f>IF('Town Data'!E13&gt;9,'Town Data'!D13,"*")</f>
        <v>457135.45</v>
      </c>
      <c r="E17" s="44" t="str">
        <f>IF('Town Data'!G13&gt;9,'Town Data'!F13,"*")</f>
        <v>*</v>
      </c>
      <c r="F17" s="43">
        <f>IF('Town Data'!I13&gt;9,'Town Data'!H13,"*")</f>
        <v>420431.3</v>
      </c>
      <c r="G17" s="43">
        <f>IF('Town Data'!K13&gt;9,'Town Data'!J13,"*")</f>
        <v>438086.32</v>
      </c>
      <c r="H17" s="44" t="str">
        <f>IF('Town Data'!M13&gt;9,'Town Data'!L13,"*")</f>
        <v>*</v>
      </c>
      <c r="I17" s="22">
        <f t="shared" si="0"/>
        <v>-0.10557070798487168</v>
      </c>
      <c r="J17" s="22">
        <f t="shared" si="1"/>
        <v>4.3482594936997812E-2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11287195.58</v>
      </c>
      <c r="D18" s="46">
        <f>IF('Town Data'!E14&gt;9,'Town Data'!D14,"*")</f>
        <v>5697951.8799999999</v>
      </c>
      <c r="E18" s="47">
        <f>IF('Town Data'!G14&gt;9,'Town Data'!F14,"*")</f>
        <v>3817233.56</v>
      </c>
      <c r="F18" s="45">
        <f>IF('Town Data'!I14&gt;9,'Town Data'!H14,"*")</f>
        <v>11230546.5</v>
      </c>
      <c r="G18" s="46">
        <f>IF('Town Data'!K14&gt;9,'Town Data'!J14,"*")</f>
        <v>5425843.8799999999</v>
      </c>
      <c r="H18" s="47">
        <f>IF('Town Data'!M14&gt;9,'Town Data'!L14,"*")</f>
        <v>3974179.86</v>
      </c>
      <c r="I18" s="9">
        <f t="shared" si="0"/>
        <v>5.0441962018500236E-3</v>
      </c>
      <c r="J18" s="9">
        <f t="shared" si="1"/>
        <v>5.0150355597772929E-2</v>
      </c>
      <c r="K18" s="9">
        <f t="shared" si="2"/>
        <v>-3.9491493975816139E-2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544004.68000000005</v>
      </c>
      <c r="D19" s="43">
        <f>IF('Town Data'!E15&gt;9,'Town Data'!D15,"*")</f>
        <v>226609.51</v>
      </c>
      <c r="E19" s="44">
        <f>IF('Town Data'!G15&gt;9,'Town Data'!F15,"*")</f>
        <v>144283.37</v>
      </c>
      <c r="F19" s="43">
        <f>IF('Town Data'!I15&gt;9,'Town Data'!H15,"*")</f>
        <v>611007.88</v>
      </c>
      <c r="G19" s="43">
        <f>IF('Town Data'!K15&gt;9,'Town Data'!J15,"*")</f>
        <v>338350.56</v>
      </c>
      <c r="H19" s="44">
        <f>IF('Town Data'!M15&gt;9,'Town Data'!L15,"*")</f>
        <v>184046.66</v>
      </c>
      <c r="I19" s="22">
        <f t="shared" si="0"/>
        <v>-0.10966012418694167</v>
      </c>
      <c r="J19" s="22">
        <f t="shared" si="1"/>
        <v>-0.33025229808988638</v>
      </c>
      <c r="K19" s="22">
        <f t="shared" si="2"/>
        <v>-0.21605004948201725</v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576411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634496.54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-9.1545873520445104E-2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CHESTER</v>
      </c>
      <c r="C21" s="51">
        <f>IF('Town Data'!C17&gt;9,'Town Data'!B17,"*")</f>
        <v>335257.76</v>
      </c>
      <c r="D21" s="43">
        <f>IF('Town Data'!E17&gt;9,'Town Data'!D17,"*")</f>
        <v>111794.64</v>
      </c>
      <c r="E21" s="44" t="str">
        <f>IF('Town Data'!G17&gt;9,'Town Data'!F17,"*")</f>
        <v>*</v>
      </c>
      <c r="F21" s="43">
        <f>IF('Town Data'!I17&gt;9,'Town Data'!H17,"*")</f>
        <v>328601.19</v>
      </c>
      <c r="G21" s="43">
        <f>IF('Town Data'!K17&gt;9,'Town Data'!J17,"*")</f>
        <v>101545.9</v>
      </c>
      <c r="H21" s="44" t="str">
        <f>IF('Town Data'!M17&gt;9,'Town Data'!L17,"*")</f>
        <v>*</v>
      </c>
      <c r="I21" s="22">
        <f t="shared" si="0"/>
        <v>2.0257291216748203E-2</v>
      </c>
      <c r="J21" s="22">
        <f t="shared" si="1"/>
        <v>0.10092716692648356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COLCHESTER</v>
      </c>
      <c r="C22" s="50">
        <f>IF('Town Data'!C18&gt;9,'Town Data'!B18,"*")</f>
        <v>2460637.96</v>
      </c>
      <c r="D22" s="46">
        <f>IF('Town Data'!E18&gt;9,'Town Data'!D18,"*")</f>
        <v>1561630</v>
      </c>
      <c r="E22" s="47">
        <f>IF('Town Data'!G18&gt;9,'Town Data'!F18,"*")</f>
        <v>254120</v>
      </c>
      <c r="F22" s="45">
        <f>IF('Town Data'!I18&gt;9,'Town Data'!H18,"*")</f>
        <v>2428167.6</v>
      </c>
      <c r="G22" s="46">
        <f>IF('Town Data'!K18&gt;9,'Town Data'!J18,"*")</f>
        <v>1700966.21</v>
      </c>
      <c r="H22" s="47">
        <f>IF('Town Data'!M18&gt;9,'Town Data'!L18,"*")</f>
        <v>245339.74</v>
      </c>
      <c r="I22" s="9">
        <f t="shared" si="0"/>
        <v>1.3372371824745486E-2</v>
      </c>
      <c r="J22" s="9">
        <f t="shared" si="1"/>
        <v>-8.1915918835330642E-2</v>
      </c>
      <c r="K22" s="9">
        <f t="shared" si="2"/>
        <v>3.5788168683964568E-2</v>
      </c>
      <c r="L22" s="15"/>
    </row>
    <row r="23" spans="1:12" x14ac:dyDescent="0.25">
      <c r="A23" s="15"/>
      <c r="B23" s="27" t="str">
        <f>'Town Data'!A19</f>
        <v>DANVILLE</v>
      </c>
      <c r="C23" s="51">
        <f>IF('Town Data'!C19&gt;9,'Town Data'!B19,"*")</f>
        <v>218575.16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 t="str">
        <f>IF('Town Data'!I19&gt;9,'Town Data'!H19,"*")</f>
        <v>*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DERBY</v>
      </c>
      <c r="C24" s="50">
        <f>IF('Town Data'!C20&gt;9,'Town Data'!B20,"*")</f>
        <v>928647.31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878291.21</v>
      </c>
      <c r="G24" s="46">
        <f>IF('Town Data'!K20&gt;9,'Town Data'!J20,"*")</f>
        <v>65707.97</v>
      </c>
      <c r="H24" s="47" t="str">
        <f>IF('Town Data'!M20&gt;9,'Town Data'!L20,"*")</f>
        <v>*</v>
      </c>
      <c r="I24" s="9">
        <f t="shared" si="0"/>
        <v>5.733417279674255E-2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DORSET</v>
      </c>
      <c r="C25" s="51">
        <f>IF('Town Data'!C21&gt;9,'Town Data'!B21,"*")</f>
        <v>569978.87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541982.89</v>
      </c>
      <c r="G25" s="43">
        <f>IF('Town Data'!K21&gt;9,'Town Data'!J21,"*")</f>
        <v>148059.04999999999</v>
      </c>
      <c r="H25" s="44" t="str">
        <f>IF('Town Data'!M21&gt;9,'Town Data'!L21,"*")</f>
        <v>*</v>
      </c>
      <c r="I25" s="22">
        <f t="shared" si="0"/>
        <v>5.1654730281245557E-2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DOVER</v>
      </c>
      <c r="C26" s="50">
        <f>IF('Town Data'!C22&gt;9,'Town Data'!B22,"*")</f>
        <v>348761.91</v>
      </c>
      <c r="D26" s="46">
        <f>IF('Town Data'!E22&gt;9,'Town Data'!D22,"*")</f>
        <v>142623.99</v>
      </c>
      <c r="E26" s="47">
        <f>IF('Town Data'!G22&gt;9,'Town Data'!F22,"*")</f>
        <v>116115.93</v>
      </c>
      <c r="F26" s="45">
        <f>IF('Town Data'!I22&gt;9,'Town Data'!H22,"*")</f>
        <v>346807.25</v>
      </c>
      <c r="G26" s="46">
        <f>IF('Town Data'!K22&gt;9,'Town Data'!J22,"*")</f>
        <v>160667.45000000001</v>
      </c>
      <c r="H26" s="47">
        <f>IF('Town Data'!M22&gt;9,'Town Data'!L22,"*")</f>
        <v>116730.94</v>
      </c>
      <c r="I26" s="9">
        <f t="shared" si="0"/>
        <v>5.6361566835756013E-3</v>
      </c>
      <c r="J26" s="9">
        <f t="shared" si="1"/>
        <v>-0.11230314540997582</v>
      </c>
      <c r="K26" s="9">
        <f t="shared" si="2"/>
        <v>-5.2686117322451893E-3</v>
      </c>
      <c r="L26" s="15"/>
    </row>
    <row r="27" spans="1:12" x14ac:dyDescent="0.25">
      <c r="A27" s="15"/>
      <c r="B27" s="27" t="str">
        <f>'Town Data'!A23</f>
        <v>ENOSBURG</v>
      </c>
      <c r="C27" s="51">
        <f>IF('Town Data'!C23&gt;9,'Town Data'!B23,"*")</f>
        <v>419179.58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414855.71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1.0422587651017255E-2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ESSEX</v>
      </c>
      <c r="C28" s="50">
        <f>IF('Town Data'!C24&gt;9,'Town Data'!B24,"*")</f>
        <v>3653645.73</v>
      </c>
      <c r="D28" s="46" t="str">
        <f>IF('Town Data'!E24&gt;9,'Town Data'!D24,"*")</f>
        <v>*</v>
      </c>
      <c r="E28" s="47">
        <f>IF('Town Data'!G24&gt;9,'Town Data'!F24,"*")</f>
        <v>360643.06</v>
      </c>
      <c r="F28" s="45">
        <f>IF('Town Data'!I24&gt;9,'Town Data'!H24,"*")</f>
        <v>3665124.7</v>
      </c>
      <c r="G28" s="46" t="str">
        <f>IF('Town Data'!K24&gt;9,'Town Data'!J24,"*")</f>
        <v>*</v>
      </c>
      <c r="H28" s="47">
        <f>IF('Town Data'!M24&gt;9,'Town Data'!L24,"*")</f>
        <v>369762.07</v>
      </c>
      <c r="I28" s="9">
        <f t="shared" si="0"/>
        <v>-3.1319452786968487E-3</v>
      </c>
      <c r="J28" s="9" t="str">
        <f t="shared" si="1"/>
        <v/>
      </c>
      <c r="K28" s="9">
        <f t="shared" si="2"/>
        <v>-2.46618318639335E-2</v>
      </c>
      <c r="L28" s="15"/>
    </row>
    <row r="29" spans="1:12" x14ac:dyDescent="0.25">
      <c r="A29" s="15"/>
      <c r="B29" s="27" t="str">
        <f>'Town Data'!A25</f>
        <v>FAIR HAVEN</v>
      </c>
      <c r="C29" s="51">
        <f>IF('Town Data'!C25&gt;9,'Town Data'!B25,"*")</f>
        <v>498295.59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488440.74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2.0176142555184965E-2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FAIRLEE</v>
      </c>
      <c r="C30" s="50">
        <f>IF('Town Data'!C26&gt;9,'Town Data'!B26,"*")</f>
        <v>211391.51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FERRISBURGH</v>
      </c>
      <c r="C31" s="51">
        <f>IF('Town Data'!C27&gt;9,'Town Data'!B27,"*")</f>
        <v>863967.38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870769.55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-7.8116764648006373E-3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HARDWICK</v>
      </c>
      <c r="C32" s="50">
        <f>IF('Town Data'!C28&gt;9,'Town Data'!B28,"*")</f>
        <v>311223.88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352593.76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-0.11733015354554205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HARTFORD</v>
      </c>
      <c r="C33" s="51">
        <f>IF('Town Data'!C29&gt;9,'Town Data'!B29,"*")</f>
        <v>2451486.5099999998</v>
      </c>
      <c r="D33" s="43">
        <f>IF('Town Data'!E29&gt;9,'Town Data'!D29,"*")</f>
        <v>1659013.71</v>
      </c>
      <c r="E33" s="44">
        <f>IF('Town Data'!G29&gt;9,'Town Data'!F29,"*")</f>
        <v>404928.63</v>
      </c>
      <c r="F33" s="43">
        <f>IF('Town Data'!I29&gt;9,'Town Data'!H29,"*")</f>
        <v>2406992.77</v>
      </c>
      <c r="G33" s="43">
        <f>IF('Town Data'!K29&gt;9,'Town Data'!J29,"*")</f>
        <v>1663827.34</v>
      </c>
      <c r="H33" s="44">
        <f>IF('Town Data'!M29&gt;9,'Town Data'!L29,"*")</f>
        <v>429945.79</v>
      </c>
      <c r="I33" s="22">
        <f t="shared" si="0"/>
        <v>1.8485198856662853E-2</v>
      </c>
      <c r="J33" s="22">
        <f t="shared" si="1"/>
        <v>-2.8931066849761712E-3</v>
      </c>
      <c r="K33" s="22">
        <f t="shared" si="2"/>
        <v>-5.8186777453966873E-2</v>
      </c>
      <c r="L33" s="15"/>
    </row>
    <row r="34" spans="1:12" x14ac:dyDescent="0.25">
      <c r="A34" s="15"/>
      <c r="B34" s="15" t="str">
        <f>'Town Data'!A30</f>
        <v>HINESBURG</v>
      </c>
      <c r="C34" s="50">
        <f>IF('Town Data'!C30&gt;9,'Town Data'!B30,"*")</f>
        <v>443038.94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435615.52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1.7041220202622678E-2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JERICHO</v>
      </c>
      <c r="C35" s="51">
        <f>IF('Town Data'!C31&gt;9,'Town Data'!B31,"*")</f>
        <v>399240.7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424318.07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-5.910040550476673E-2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JOHNSON</v>
      </c>
      <c r="C36" s="50">
        <f>IF('Town Data'!C32&gt;9,'Town Data'!B32,"*")</f>
        <v>215252.34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202676.31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6.2049827135692369E-2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KILLINGTON</v>
      </c>
      <c r="C37" s="51">
        <f>IF('Town Data'!C33&gt;9,'Town Data'!B33,"*")</f>
        <v>1244450.51</v>
      </c>
      <c r="D37" s="43">
        <f>IF('Town Data'!E33&gt;9,'Town Data'!D33,"*")</f>
        <v>1255421.1399999999</v>
      </c>
      <c r="E37" s="44">
        <f>IF('Town Data'!G33&gt;9,'Town Data'!F33,"*")</f>
        <v>620529.04</v>
      </c>
      <c r="F37" s="43">
        <f>IF('Town Data'!I33&gt;9,'Town Data'!H33,"*")</f>
        <v>1129322.28</v>
      </c>
      <c r="G37" s="43">
        <f>IF('Town Data'!K33&gt;9,'Town Data'!J33,"*")</f>
        <v>1331592.18</v>
      </c>
      <c r="H37" s="44">
        <f>IF('Town Data'!M33&gt;9,'Town Data'!L33,"*")</f>
        <v>545251.56999999995</v>
      </c>
      <c r="I37" s="22">
        <f t="shared" si="0"/>
        <v>0.10194453083844231</v>
      </c>
      <c r="J37" s="22">
        <f t="shared" si="1"/>
        <v>-5.7202979368653276E-2</v>
      </c>
      <c r="K37" s="22">
        <f t="shared" si="2"/>
        <v>0.13806007014340205</v>
      </c>
      <c r="L37" s="15"/>
    </row>
    <row r="38" spans="1:12" x14ac:dyDescent="0.25">
      <c r="A38" s="15"/>
      <c r="B38" s="15" t="str">
        <f>'Town Data'!A34</f>
        <v>LONDONDERRY</v>
      </c>
      <c r="C38" s="50">
        <f>IF('Town Data'!C34&gt;9,'Town Data'!B34,"*")</f>
        <v>213175.59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196187.28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8.6592311183477322E-2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LUDLOW</v>
      </c>
      <c r="C39" s="51">
        <f>IF('Town Data'!C35&gt;9,'Town Data'!B35,"*")</f>
        <v>875853.96</v>
      </c>
      <c r="D39" s="43">
        <f>IF('Town Data'!E35&gt;9,'Town Data'!D35,"*")</f>
        <v>145020.53</v>
      </c>
      <c r="E39" s="44">
        <f>IF('Town Data'!G35&gt;9,'Town Data'!F35,"*")</f>
        <v>289410.73</v>
      </c>
      <c r="F39" s="43">
        <f>IF('Town Data'!I35&gt;9,'Town Data'!H35,"*")</f>
        <v>956090.13</v>
      </c>
      <c r="G39" s="43">
        <f>IF('Town Data'!K35&gt;9,'Town Data'!J35,"*")</f>
        <v>465026.38</v>
      </c>
      <c r="H39" s="44">
        <f>IF('Town Data'!M35&gt;9,'Town Data'!L35,"*")</f>
        <v>335286.77</v>
      </c>
      <c r="I39" s="22">
        <f t="shared" si="0"/>
        <v>-8.3921136179912287E-2</v>
      </c>
      <c r="J39" s="22">
        <f t="shared" si="1"/>
        <v>-0.68814558434297846</v>
      </c>
      <c r="K39" s="22">
        <f t="shared" si="2"/>
        <v>-0.13682627560878718</v>
      </c>
      <c r="L39" s="15"/>
    </row>
    <row r="40" spans="1:12" x14ac:dyDescent="0.25">
      <c r="A40" s="15"/>
      <c r="B40" s="15" t="str">
        <f>'Town Data'!A36</f>
        <v>LYNDON</v>
      </c>
      <c r="C40" s="50">
        <f>IF('Town Data'!C36&gt;9,'Town Data'!B36,"*")</f>
        <v>1209768.42</v>
      </c>
      <c r="D40" s="46" t="str">
        <f>IF('Town Data'!E36&gt;9,'Town Data'!D36,"*")</f>
        <v>*</v>
      </c>
      <c r="E40" s="47">
        <f>IF('Town Data'!G36&gt;9,'Town Data'!F36,"*")</f>
        <v>107962.03</v>
      </c>
      <c r="F40" s="45">
        <f>IF('Town Data'!I36&gt;9,'Town Data'!H36,"*")</f>
        <v>1148032.58</v>
      </c>
      <c r="G40" s="46" t="str">
        <f>IF('Town Data'!K36&gt;9,'Town Data'!J36,"*")</f>
        <v>*</v>
      </c>
      <c r="H40" s="47">
        <f>IF('Town Data'!M36&gt;9,'Town Data'!L36,"*")</f>
        <v>103462.72</v>
      </c>
      <c r="I40" s="9">
        <f t="shared" si="0"/>
        <v>5.3775337978648523E-2</v>
      </c>
      <c r="J40" s="9" t="str">
        <f t="shared" si="1"/>
        <v/>
      </c>
      <c r="K40" s="9">
        <f t="shared" si="2"/>
        <v>4.3487258019120296E-2</v>
      </c>
      <c r="L40" s="15"/>
    </row>
    <row r="41" spans="1:12" x14ac:dyDescent="0.25">
      <c r="A41" s="15"/>
      <c r="B41" s="27" t="str">
        <f>'Town Data'!A37</f>
        <v>MANCHESTER</v>
      </c>
      <c r="C41" s="51">
        <f>IF('Town Data'!C37&gt;9,'Town Data'!B37,"*")</f>
        <v>3116628.19</v>
      </c>
      <c r="D41" s="43">
        <f>IF('Town Data'!E37&gt;9,'Town Data'!D37,"*")</f>
        <v>3080530.91</v>
      </c>
      <c r="E41" s="44">
        <f>IF('Town Data'!G37&gt;9,'Town Data'!F37,"*")</f>
        <v>829187.56</v>
      </c>
      <c r="F41" s="43">
        <f>IF('Town Data'!I37&gt;9,'Town Data'!H37,"*")</f>
        <v>3020988.61</v>
      </c>
      <c r="G41" s="43">
        <f>IF('Town Data'!K37&gt;9,'Town Data'!J37,"*")</f>
        <v>3143986.82</v>
      </c>
      <c r="H41" s="44">
        <f>IF('Town Data'!M37&gt;9,'Town Data'!L37,"*")</f>
        <v>839642.74</v>
      </c>
      <c r="I41" s="22">
        <f t="shared" si="0"/>
        <v>3.1658371595118355E-2</v>
      </c>
      <c r="J41" s="22">
        <f t="shared" si="1"/>
        <v>-2.0183262091410321E-2</v>
      </c>
      <c r="K41" s="22">
        <f t="shared" si="2"/>
        <v>-1.245193878529806E-2</v>
      </c>
      <c r="L41" s="15"/>
    </row>
    <row r="42" spans="1:12" x14ac:dyDescent="0.25">
      <c r="A42" s="15"/>
      <c r="B42" s="15" t="str">
        <f>'Town Data'!A38</f>
        <v>MIDDLEBURY</v>
      </c>
      <c r="C42" s="50">
        <f>IF('Town Data'!C38&gt;9,'Town Data'!B38,"*")</f>
        <v>2331016.33</v>
      </c>
      <c r="D42" s="46" t="str">
        <f>IF('Town Data'!E38&gt;9,'Town Data'!D38,"*")</f>
        <v>*</v>
      </c>
      <c r="E42" s="47">
        <f>IF('Town Data'!G38&gt;9,'Town Data'!F38,"*")</f>
        <v>353832.38</v>
      </c>
      <c r="F42" s="45">
        <f>IF('Town Data'!I38&gt;9,'Town Data'!H38,"*")</f>
        <v>2094031.55</v>
      </c>
      <c r="G42" s="46" t="str">
        <f>IF('Town Data'!K38&gt;9,'Town Data'!J38,"*")</f>
        <v>*</v>
      </c>
      <c r="H42" s="47">
        <f>IF('Town Data'!M38&gt;9,'Town Data'!L38,"*")</f>
        <v>324617.01</v>
      </c>
      <c r="I42" s="9">
        <f t="shared" si="0"/>
        <v>0.11317154223392671</v>
      </c>
      <c r="J42" s="9" t="str">
        <f t="shared" si="1"/>
        <v/>
      </c>
      <c r="K42" s="9">
        <f t="shared" si="2"/>
        <v>8.9999504338974703E-2</v>
      </c>
      <c r="L42" s="15"/>
    </row>
    <row r="43" spans="1:12" x14ac:dyDescent="0.25">
      <c r="A43" s="15"/>
      <c r="B43" s="27" t="str">
        <f>'Town Data'!A39</f>
        <v>MILTON</v>
      </c>
      <c r="C43" s="51">
        <f>IF('Town Data'!C39&gt;9,'Town Data'!B39,"*")</f>
        <v>862238.6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879344.03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-1.9452488919496105E-2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MONTGOMERY</v>
      </c>
      <c r="C44" s="50">
        <f>IF('Town Data'!C40&gt;9,'Town Data'!B40,"*")</f>
        <v>115027.24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125825.22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-8.5817294815776962E-2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MONTPELIER</v>
      </c>
      <c r="C45" s="51">
        <f>IF('Town Data'!C41&gt;9,'Town Data'!B41,"*")</f>
        <v>2205298.75</v>
      </c>
      <c r="D45" s="43" t="str">
        <f>IF('Town Data'!E41&gt;9,'Town Data'!D41,"*")</f>
        <v>*</v>
      </c>
      <c r="E45" s="44">
        <f>IF('Town Data'!G41&gt;9,'Town Data'!F41,"*")</f>
        <v>396189.75</v>
      </c>
      <c r="F45" s="43">
        <f>IF('Town Data'!I41&gt;9,'Town Data'!H41,"*")</f>
        <v>2215911.41</v>
      </c>
      <c r="G45" s="43" t="str">
        <f>IF('Town Data'!K41&gt;9,'Town Data'!J41,"*")</f>
        <v>*</v>
      </c>
      <c r="H45" s="44">
        <f>IF('Town Data'!M41&gt;9,'Town Data'!L41,"*")</f>
        <v>401049.87</v>
      </c>
      <c r="I45" s="22">
        <f t="shared" si="0"/>
        <v>-4.7892979620517175E-3</v>
      </c>
      <c r="J45" s="22" t="str">
        <f t="shared" si="1"/>
        <v/>
      </c>
      <c r="K45" s="22">
        <f t="shared" si="2"/>
        <v>-1.2118492894661692E-2</v>
      </c>
      <c r="L45" s="15"/>
    </row>
    <row r="46" spans="1:12" x14ac:dyDescent="0.25">
      <c r="A46" s="15"/>
      <c r="B46" s="15" t="str">
        <f>'Town Data'!A42</f>
        <v>MORRISTOWN</v>
      </c>
      <c r="C46" s="50">
        <f>IF('Town Data'!C42&gt;9,'Town Data'!B42,"*")</f>
        <v>1322133.83</v>
      </c>
      <c r="D46" s="46" t="str">
        <f>IF('Town Data'!E42&gt;9,'Town Data'!D42,"*")</f>
        <v>*</v>
      </c>
      <c r="E46" s="47">
        <f>IF('Town Data'!G42&gt;9,'Town Data'!F42,"*")</f>
        <v>130538.55</v>
      </c>
      <c r="F46" s="45">
        <f>IF('Town Data'!I42&gt;9,'Town Data'!H42,"*")</f>
        <v>1310473.06</v>
      </c>
      <c r="G46" s="46" t="str">
        <f>IF('Town Data'!K42&gt;9,'Town Data'!J42,"*")</f>
        <v>*</v>
      </c>
      <c r="H46" s="47">
        <f>IF('Town Data'!M42&gt;9,'Town Data'!L42,"*")</f>
        <v>141181.54999999999</v>
      </c>
      <c r="I46" s="9">
        <f t="shared" si="0"/>
        <v>8.8981378983861124E-3</v>
      </c>
      <c r="J46" s="9" t="str">
        <f t="shared" si="1"/>
        <v/>
      </c>
      <c r="K46" s="9">
        <f t="shared" si="2"/>
        <v>-7.5385204369834341E-2</v>
      </c>
      <c r="L46" s="15"/>
    </row>
    <row r="47" spans="1:12" x14ac:dyDescent="0.25">
      <c r="A47" s="15"/>
      <c r="B47" s="27" t="str">
        <f>'Town Data'!A43</f>
        <v>NEWPORT</v>
      </c>
      <c r="C47" s="51">
        <f>IF('Town Data'!C43&gt;9,'Town Data'!B43,"*")</f>
        <v>1018418.35</v>
      </c>
      <c r="D47" s="43" t="str">
        <f>IF('Town Data'!E43&gt;9,'Town Data'!D43,"*")</f>
        <v>*</v>
      </c>
      <c r="E47" s="44">
        <f>IF('Town Data'!G43&gt;9,'Town Data'!F43,"*")</f>
        <v>152488.04999999999</v>
      </c>
      <c r="F47" s="43">
        <f>IF('Town Data'!I43&gt;9,'Town Data'!H43,"*")</f>
        <v>970764.80000000005</v>
      </c>
      <c r="G47" s="43" t="str">
        <f>IF('Town Data'!K43&gt;9,'Town Data'!J43,"*")</f>
        <v>*</v>
      </c>
      <c r="H47" s="44">
        <f>IF('Town Data'!M43&gt;9,'Town Data'!L43,"*")</f>
        <v>144647.96</v>
      </c>
      <c r="I47" s="22">
        <f t="shared" si="0"/>
        <v>4.9088666997402386E-2</v>
      </c>
      <c r="J47" s="22" t="str">
        <f t="shared" si="1"/>
        <v/>
      </c>
      <c r="K47" s="22">
        <f t="shared" si="2"/>
        <v>5.4201179193954736E-2</v>
      </c>
      <c r="L47" s="15"/>
    </row>
    <row r="48" spans="1:12" x14ac:dyDescent="0.25">
      <c r="A48" s="15"/>
      <c r="B48" s="15" t="str">
        <f>'Town Data'!A44</f>
        <v>NORTH HERO</v>
      </c>
      <c r="C48" s="50" t="str">
        <f>IF('Town Data'!C44&gt;9,'Town Data'!B44,"*")</f>
        <v>*</v>
      </c>
      <c r="D48" s="46">
        <f>IF('Town Data'!E44&gt;9,'Town Data'!D44,"*")</f>
        <v>227468.24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>
        <f>IF('Town Data'!K44&gt;9,'Town Data'!J44,"*")</f>
        <v>240585.53</v>
      </c>
      <c r="H48" s="47" t="str">
        <f>IF('Town Data'!M44&gt;9,'Town Data'!L44,"*")</f>
        <v>*</v>
      </c>
      <c r="I48" s="9" t="str">
        <f t="shared" si="0"/>
        <v/>
      </c>
      <c r="J48" s="9">
        <f t="shared" si="1"/>
        <v>-5.4522356352853012E-2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NORTHFIELD</v>
      </c>
      <c r="C49" s="51">
        <f>IF('Town Data'!C45&gt;9,'Town Data'!B45,"*")</f>
        <v>376581.97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357229.43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5.4173980010549468E-2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POULTNEY</v>
      </c>
      <c r="C50" s="50">
        <f>IF('Town Data'!C46&gt;9,'Town Data'!B46,"*")</f>
        <v>239621.36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223372.34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7.2744100724377911E-2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RANDOLPH</v>
      </c>
      <c r="C51" s="51">
        <f>IF('Town Data'!C47&gt;9,'Town Data'!B47,"*")</f>
        <v>709996.16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625945.1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0.13427864520386862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RICHMOND</v>
      </c>
      <c r="C52" s="50">
        <f>IF('Town Data'!C48&gt;9,'Town Data'!B48,"*")</f>
        <v>294610.7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283199.02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4.0295619667045431E-2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ROCKINGHAM</v>
      </c>
      <c r="C53" s="51">
        <f>IF('Town Data'!C49&gt;9,'Town Data'!B49,"*")</f>
        <v>436435.9</v>
      </c>
      <c r="D53" s="43" t="str">
        <f>IF('Town Data'!E49&gt;9,'Town Data'!D49,"*")</f>
        <v>*</v>
      </c>
      <c r="E53" s="44">
        <f>IF('Town Data'!G49&gt;9,'Town Data'!F49,"*")</f>
        <v>84290.69</v>
      </c>
      <c r="F53" s="43">
        <f>IF('Town Data'!I49&gt;9,'Town Data'!H49,"*")</f>
        <v>496189.13</v>
      </c>
      <c r="G53" s="43" t="str">
        <f>IF('Town Data'!K49&gt;9,'Town Data'!J49,"*")</f>
        <v>*</v>
      </c>
      <c r="H53" s="44">
        <f>IF('Town Data'!M49&gt;9,'Town Data'!L49,"*")</f>
        <v>114327.73</v>
      </c>
      <c r="I53" s="22">
        <f t="shared" si="0"/>
        <v>-0.1204243027250516</v>
      </c>
      <c r="J53" s="22" t="str">
        <f t="shared" si="1"/>
        <v/>
      </c>
      <c r="K53" s="22">
        <f t="shared" si="2"/>
        <v>-0.26272751151448553</v>
      </c>
      <c r="L53" s="15"/>
    </row>
    <row r="54" spans="1:12" x14ac:dyDescent="0.25">
      <c r="A54" s="15"/>
      <c r="B54" s="15" t="str">
        <f>'Town Data'!A50</f>
        <v>ROYALTON</v>
      </c>
      <c r="C54" s="50">
        <f>IF('Town Data'!C50&gt;9,'Town Data'!B50,"*")</f>
        <v>358083.76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353429.41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1.3169107800055563E-2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RUTLAND</v>
      </c>
      <c r="C55" s="51">
        <f>IF('Town Data'!C51&gt;9,'Town Data'!B51,"*")</f>
        <v>3390627.75</v>
      </c>
      <c r="D55" s="43">
        <f>IF('Town Data'!E51&gt;9,'Town Data'!D51,"*")</f>
        <v>380939.97</v>
      </c>
      <c r="E55" s="44">
        <f>IF('Town Data'!G51&gt;9,'Town Data'!F51,"*")</f>
        <v>392924.5</v>
      </c>
      <c r="F55" s="43">
        <f>IF('Town Data'!I51&gt;9,'Town Data'!H51,"*")</f>
        <v>3278341.46</v>
      </c>
      <c r="G55" s="43">
        <f>IF('Town Data'!K51&gt;9,'Town Data'!J51,"*")</f>
        <v>337408.57</v>
      </c>
      <c r="H55" s="44">
        <f>IF('Town Data'!M51&gt;9,'Town Data'!L51,"*")</f>
        <v>416531</v>
      </c>
      <c r="I55" s="22">
        <f t="shared" si="0"/>
        <v>3.4250944073409617E-2</v>
      </c>
      <c r="J55" s="22">
        <f t="shared" si="1"/>
        <v>0.12901687707576592</v>
      </c>
      <c r="K55" s="22">
        <f t="shared" si="2"/>
        <v>-5.6674053071680136E-2</v>
      </c>
      <c r="L55" s="15"/>
    </row>
    <row r="56" spans="1:12" x14ac:dyDescent="0.25">
      <c r="A56" s="15"/>
      <c r="B56" s="15" t="str">
        <f>'Town Data'!A52</f>
        <v>RUTLAND TOWN</v>
      </c>
      <c r="C56" s="50">
        <f>IF('Town Data'!C52&gt;9,'Town Data'!B52,"*")</f>
        <v>1525300.65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1507897.9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1.1541066540380486E-2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SHELBURNE</v>
      </c>
      <c r="C57" s="51">
        <f>IF('Town Data'!C53&gt;9,'Town Data'!B53,"*")</f>
        <v>1170844.3</v>
      </c>
      <c r="D57" s="43" t="str">
        <f>IF('Town Data'!E53&gt;9,'Town Data'!D53,"*")</f>
        <v>*</v>
      </c>
      <c r="E57" s="44">
        <f>IF('Town Data'!G53&gt;9,'Town Data'!F53,"*")</f>
        <v>257427.72</v>
      </c>
      <c r="F57" s="43">
        <f>IF('Town Data'!I53&gt;9,'Town Data'!H53,"*")</f>
        <v>1204514.33</v>
      </c>
      <c r="G57" s="43">
        <f>IF('Town Data'!K53&gt;9,'Town Data'!J53,"*")</f>
        <v>757905.75</v>
      </c>
      <c r="H57" s="44">
        <f>IF('Town Data'!M53&gt;9,'Town Data'!L53,"*")</f>
        <v>246828.79999999999</v>
      </c>
      <c r="I57" s="22">
        <f t="shared" si="0"/>
        <v>-2.795320002544098E-2</v>
      </c>
      <c r="J57" s="22" t="str">
        <f t="shared" si="1"/>
        <v/>
      </c>
      <c r="K57" s="22">
        <f t="shared" si="2"/>
        <v>4.2940370005445122E-2</v>
      </c>
      <c r="L57" s="15"/>
    </row>
    <row r="58" spans="1:12" x14ac:dyDescent="0.25">
      <c r="A58" s="15"/>
      <c r="B58" s="15" t="str">
        <f>'Town Data'!A54</f>
        <v>SOUTH BURLINGTON</v>
      </c>
      <c r="C58" s="50">
        <f>IF('Town Data'!C54&gt;9,'Town Data'!B54,"*")</f>
        <v>7724612.2999999998</v>
      </c>
      <c r="D58" s="46">
        <f>IF('Town Data'!E54&gt;9,'Town Data'!D54,"*")</f>
        <v>4304153.24</v>
      </c>
      <c r="E58" s="47">
        <f>IF('Town Data'!G54&gt;9,'Town Data'!F54,"*")</f>
        <v>913261.64</v>
      </c>
      <c r="F58" s="45">
        <f>IF('Town Data'!I54&gt;9,'Town Data'!H54,"*")</f>
        <v>7337227.4900000002</v>
      </c>
      <c r="G58" s="46">
        <f>IF('Town Data'!K54&gt;9,'Town Data'!J54,"*")</f>
        <v>4147404.07</v>
      </c>
      <c r="H58" s="47">
        <f>IF('Town Data'!M54&gt;9,'Town Data'!L54,"*")</f>
        <v>946944.37</v>
      </c>
      <c r="I58" s="9">
        <f t="shared" si="0"/>
        <v>5.2797164941113139E-2</v>
      </c>
      <c r="J58" s="9">
        <f t="shared" si="1"/>
        <v>3.7794525769465334E-2</v>
      </c>
      <c r="K58" s="9">
        <f t="shared" si="2"/>
        <v>-3.5569914207315034E-2</v>
      </c>
      <c r="L58" s="15"/>
    </row>
    <row r="59" spans="1:12" x14ac:dyDescent="0.25">
      <c r="A59" s="15"/>
      <c r="B59" s="27" t="str">
        <f>'Town Data'!A55</f>
        <v>SOUTH HERO</v>
      </c>
      <c r="C59" s="51">
        <f>IF('Town Data'!C55&gt;9,'Town Data'!B55,"*")</f>
        <v>325433.05</v>
      </c>
      <c r="D59" s="43">
        <f>IF('Town Data'!E55&gt;9,'Town Data'!D55,"*")</f>
        <v>96307.23</v>
      </c>
      <c r="E59" s="44" t="str">
        <f>IF('Town Data'!G55&gt;9,'Town Data'!F55,"*")</f>
        <v>*</v>
      </c>
      <c r="F59" s="43">
        <f>IF('Town Data'!I55&gt;9,'Town Data'!H55,"*")</f>
        <v>283332.42</v>
      </c>
      <c r="G59" s="43">
        <f>IF('Town Data'!K55&gt;9,'Town Data'!J55,"*")</f>
        <v>89632.02</v>
      </c>
      <c r="H59" s="44" t="str">
        <f>IF('Town Data'!M55&gt;9,'Town Data'!L55,"*")</f>
        <v>*</v>
      </c>
      <c r="I59" s="22">
        <f t="shared" si="0"/>
        <v>0.1485909378107878</v>
      </c>
      <c r="J59" s="22">
        <f t="shared" si="1"/>
        <v>7.4473497305984973E-2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SPRINGFIELD</v>
      </c>
      <c r="C60" s="50">
        <f>IF('Town Data'!C56&gt;9,'Town Data'!B56,"*")</f>
        <v>996373.13</v>
      </c>
      <c r="D60" s="46" t="str">
        <f>IF('Town Data'!E56&gt;9,'Town Data'!D56,"*")</f>
        <v>*</v>
      </c>
      <c r="E60" s="47">
        <f>IF('Town Data'!G56&gt;9,'Town Data'!F56,"*")</f>
        <v>97590.76</v>
      </c>
      <c r="F60" s="45">
        <f>IF('Town Data'!I56&gt;9,'Town Data'!H56,"*")</f>
        <v>894066.67</v>
      </c>
      <c r="G60" s="46" t="str">
        <f>IF('Town Data'!K56&gt;9,'Town Data'!J56,"*")</f>
        <v>*</v>
      </c>
      <c r="H60" s="47">
        <f>IF('Town Data'!M56&gt;9,'Town Data'!L56,"*")</f>
        <v>85366.38</v>
      </c>
      <c r="I60" s="9">
        <f t="shared" si="0"/>
        <v>0.11442822267381912</v>
      </c>
      <c r="J60" s="9" t="str">
        <f t="shared" si="1"/>
        <v/>
      </c>
      <c r="K60" s="9">
        <f t="shared" si="2"/>
        <v>0.14319899707589789</v>
      </c>
      <c r="L60" s="15"/>
    </row>
    <row r="61" spans="1:12" x14ac:dyDescent="0.25">
      <c r="A61" s="15"/>
      <c r="B61" s="27" t="str">
        <f>'Town Data'!A57</f>
        <v>ST ALBANS</v>
      </c>
      <c r="C61" s="51">
        <f>IF('Town Data'!C57&gt;9,'Town Data'!B57,"*")</f>
        <v>1307186.98</v>
      </c>
      <c r="D61" s="43" t="str">
        <f>IF('Town Data'!E57&gt;9,'Town Data'!D57,"*")</f>
        <v>*</v>
      </c>
      <c r="E61" s="44">
        <f>IF('Town Data'!G57&gt;9,'Town Data'!F57,"*")</f>
        <v>159204.76</v>
      </c>
      <c r="F61" s="43">
        <f>IF('Town Data'!I57&gt;9,'Town Data'!H57,"*")</f>
        <v>1282709.76</v>
      </c>
      <c r="G61" s="43" t="str">
        <f>IF('Town Data'!K57&gt;9,'Town Data'!J57,"*")</f>
        <v>*</v>
      </c>
      <c r="H61" s="44">
        <f>IF('Town Data'!M57&gt;9,'Town Data'!L57,"*")</f>
        <v>183052.81</v>
      </c>
      <c r="I61" s="22">
        <f t="shared" si="0"/>
        <v>1.9082430619378754E-2</v>
      </c>
      <c r="J61" s="22" t="str">
        <f t="shared" si="1"/>
        <v/>
      </c>
      <c r="K61" s="22">
        <f t="shared" si="2"/>
        <v>-0.13027961712251229</v>
      </c>
      <c r="L61" s="15"/>
    </row>
    <row r="62" spans="1:12" x14ac:dyDescent="0.25">
      <c r="A62" s="15"/>
      <c r="B62" s="15" t="str">
        <f>'Town Data'!A58</f>
        <v>ST ALBANS TOWN</v>
      </c>
      <c r="C62" s="50">
        <f>IF('Town Data'!C58&gt;9,'Town Data'!B58,"*")</f>
        <v>1175813.4099999999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1176810.72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-8.4746848669092333E-4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ST JOHNSBURY</v>
      </c>
      <c r="C63" s="51">
        <f>IF('Town Data'!C59&gt;9,'Town Data'!B59,"*")</f>
        <v>1131301.45</v>
      </c>
      <c r="D63" s="43" t="str">
        <f>IF('Town Data'!E59&gt;9,'Town Data'!D59,"*")</f>
        <v>*</v>
      </c>
      <c r="E63" s="44">
        <f>IF('Town Data'!G59&gt;9,'Town Data'!F59,"*")</f>
        <v>111312.09</v>
      </c>
      <c r="F63" s="43">
        <f>IF('Town Data'!I59&gt;9,'Town Data'!H59,"*")</f>
        <v>1065475.6299999999</v>
      </c>
      <c r="G63" s="43" t="str">
        <f>IF('Town Data'!K59&gt;9,'Town Data'!J59,"*")</f>
        <v>*</v>
      </c>
      <c r="H63" s="44">
        <f>IF('Town Data'!M59&gt;9,'Town Data'!L59,"*")</f>
        <v>97733.7</v>
      </c>
      <c r="I63" s="22">
        <f t="shared" si="0"/>
        <v>6.1780690375809036E-2</v>
      </c>
      <c r="J63" s="22" t="str">
        <f t="shared" si="1"/>
        <v/>
      </c>
      <c r="K63" s="22">
        <f t="shared" si="2"/>
        <v>0.13893252787932925</v>
      </c>
      <c r="L63" s="15"/>
    </row>
    <row r="64" spans="1:12" x14ac:dyDescent="0.25">
      <c r="A64" s="15"/>
      <c r="B64" s="15" t="str">
        <f>'Town Data'!A60</f>
        <v>STOWE</v>
      </c>
      <c r="C64" s="50">
        <f>IF('Town Data'!C60&gt;9,'Town Data'!B60,"*")</f>
        <v>4775149.01</v>
      </c>
      <c r="D64" s="46">
        <f>IF('Town Data'!E60&gt;9,'Town Data'!D60,"*")</f>
        <v>5595467.1200000001</v>
      </c>
      <c r="E64" s="47">
        <f>IF('Town Data'!G60&gt;9,'Town Data'!F60,"*")</f>
        <v>1658076.6</v>
      </c>
      <c r="F64" s="45">
        <f>IF('Town Data'!I60&gt;9,'Town Data'!H60,"*")</f>
        <v>4474388.9800000004</v>
      </c>
      <c r="G64" s="46">
        <f>IF('Town Data'!K60&gt;9,'Town Data'!J60,"*")</f>
        <v>5835661.2400000002</v>
      </c>
      <c r="H64" s="47">
        <f>IF('Town Data'!M60&gt;9,'Town Data'!L60,"*")</f>
        <v>1622462.13</v>
      </c>
      <c r="I64" s="9">
        <f t="shared" si="0"/>
        <v>6.721812326652013E-2</v>
      </c>
      <c r="J64" s="9">
        <f t="shared" si="1"/>
        <v>-4.1159709263726918E-2</v>
      </c>
      <c r="K64" s="9">
        <f t="shared" si="2"/>
        <v>2.1950879063044885E-2</v>
      </c>
      <c r="L64" s="15"/>
    </row>
    <row r="65" spans="1:12" x14ac:dyDescent="0.25">
      <c r="A65" s="15"/>
      <c r="B65" s="27" t="str">
        <f>'Town Data'!A61</f>
        <v>SWANTON</v>
      </c>
      <c r="C65" s="51">
        <f>IF('Town Data'!C61&gt;9,'Town Data'!B61,"*")</f>
        <v>540422.07999999996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555978.37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-2.7980027352503007E-2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VERGENNES</v>
      </c>
      <c r="C66" s="50">
        <f>IF('Town Data'!C62&gt;9,'Town Data'!B62,"*")</f>
        <v>407654.35</v>
      </c>
      <c r="D66" s="46" t="str">
        <f>IF('Town Data'!E62&gt;9,'Town Data'!D62,"*")</f>
        <v>*</v>
      </c>
      <c r="E66" s="47">
        <f>IF('Town Data'!G62&gt;9,'Town Data'!F62,"*")</f>
        <v>81932.31</v>
      </c>
      <c r="F66" s="45">
        <f>IF('Town Data'!I62&gt;9,'Town Data'!H62,"*")</f>
        <v>354886.79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0.14868843103458429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WAITSFIELD</v>
      </c>
      <c r="C67" s="51">
        <f>IF('Town Data'!C63&gt;9,'Town Data'!B63,"*")</f>
        <v>1092005.45</v>
      </c>
      <c r="D67" s="43">
        <f>IF('Town Data'!E63&gt;9,'Town Data'!D63,"*")</f>
        <v>428927.9</v>
      </c>
      <c r="E67" s="44">
        <f>IF('Town Data'!G63&gt;9,'Town Data'!F63,"*")</f>
        <v>417750.88</v>
      </c>
      <c r="F67" s="43">
        <f>IF('Town Data'!I63&gt;9,'Town Data'!H63,"*")</f>
        <v>986457.64</v>
      </c>
      <c r="G67" s="43">
        <f>IF('Town Data'!K63&gt;9,'Town Data'!J63,"*")</f>
        <v>395302.23</v>
      </c>
      <c r="H67" s="44">
        <f>IF('Town Data'!M63&gt;9,'Town Data'!L63,"*")</f>
        <v>305279.43</v>
      </c>
      <c r="I67" s="22">
        <f t="shared" si="0"/>
        <v>0.10699679917325182</v>
      </c>
      <c r="J67" s="22">
        <f t="shared" si="1"/>
        <v>8.506319329390083E-2</v>
      </c>
      <c r="K67" s="22">
        <f t="shared" si="2"/>
        <v>0.36842131813466766</v>
      </c>
      <c r="L67" s="15"/>
    </row>
    <row r="68" spans="1:12" x14ac:dyDescent="0.25">
      <c r="A68" s="15"/>
      <c r="B68" s="15" t="str">
        <f>'Town Data'!A64</f>
        <v>WARREN</v>
      </c>
      <c r="C68" s="50">
        <f>IF('Town Data'!C64&gt;9,'Town Data'!B64,"*")</f>
        <v>414087.23</v>
      </c>
      <c r="D68" s="46">
        <f>IF('Town Data'!E64&gt;9,'Town Data'!D64,"*")</f>
        <v>537085.18999999994</v>
      </c>
      <c r="E68" s="47" t="str">
        <f>IF('Town Data'!G64&gt;9,'Town Data'!F64,"*")</f>
        <v>*</v>
      </c>
      <c r="F68" s="45">
        <f>IF('Town Data'!I64&gt;9,'Town Data'!H64,"*")</f>
        <v>247657.65</v>
      </c>
      <c r="G68" s="46">
        <f>IF('Town Data'!K64&gt;9,'Town Data'!J64,"*")</f>
        <v>510056.91</v>
      </c>
      <c r="H68" s="47" t="str">
        <f>IF('Town Data'!M64&gt;9,'Town Data'!L64,"*")</f>
        <v>*</v>
      </c>
      <c r="I68" s="9">
        <f t="shared" si="0"/>
        <v>0.67201469447844631</v>
      </c>
      <c r="J68" s="9">
        <f t="shared" si="1"/>
        <v>5.2990714310683432E-2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WATERBURY</v>
      </c>
      <c r="C69" s="51">
        <f>IF('Town Data'!C65&gt;9,'Town Data'!B65,"*")</f>
        <v>1484237.3</v>
      </c>
      <c r="D69" s="43" t="str">
        <f>IF('Town Data'!E65&gt;9,'Town Data'!D65,"*")</f>
        <v>*</v>
      </c>
      <c r="E69" s="44">
        <f>IF('Town Data'!G65&gt;9,'Town Data'!F65,"*")</f>
        <v>362746.69</v>
      </c>
      <c r="F69" s="43">
        <f>IF('Town Data'!I65&gt;9,'Town Data'!H65,"*")</f>
        <v>1605523.85</v>
      </c>
      <c r="G69" s="43">
        <f>IF('Town Data'!K65&gt;9,'Town Data'!J65,"*")</f>
        <v>857178.49</v>
      </c>
      <c r="H69" s="44">
        <f>IF('Town Data'!M65&gt;9,'Town Data'!L65,"*")</f>
        <v>416031.93</v>
      </c>
      <c r="I69" s="22">
        <f t="shared" si="0"/>
        <v>-7.5543287631635023E-2</v>
      </c>
      <c r="J69" s="22" t="str">
        <f t="shared" si="1"/>
        <v/>
      </c>
      <c r="K69" s="22">
        <f t="shared" si="2"/>
        <v>-0.12807968849890919</v>
      </c>
      <c r="L69" s="15"/>
    </row>
    <row r="70" spans="1:12" x14ac:dyDescent="0.25">
      <c r="A70" s="15"/>
      <c r="B70" s="15" t="str">
        <f>'Town Data'!A66</f>
        <v>WILLISTON</v>
      </c>
      <c r="C70" s="50">
        <f>IF('Town Data'!C66&gt;9,'Town Data'!B66,"*")</f>
        <v>3623026.59</v>
      </c>
      <c r="D70" s="46" t="str">
        <f>IF('Town Data'!E66&gt;9,'Town Data'!D66,"*")</f>
        <v>*</v>
      </c>
      <c r="E70" s="47">
        <f>IF('Town Data'!G66&gt;9,'Town Data'!F66,"*")</f>
        <v>351113.44</v>
      </c>
      <c r="F70" s="45">
        <f>IF('Town Data'!I66&gt;9,'Town Data'!H66,"*")</f>
        <v>3123707.02</v>
      </c>
      <c r="G70" s="46" t="str">
        <f>IF('Town Data'!K66&gt;9,'Town Data'!J66,"*")</f>
        <v>*</v>
      </c>
      <c r="H70" s="47">
        <f>IF('Town Data'!M66&gt;9,'Town Data'!L66,"*")</f>
        <v>349107.92</v>
      </c>
      <c r="I70" s="9">
        <f t="shared" ref="I70:I133" si="3">IFERROR((C70-F70)/F70,"")</f>
        <v>0.15984840025105806</v>
      </c>
      <c r="J70" s="9" t="str">
        <f t="shared" ref="J70:J133" si="4">IFERROR((D70-G70)/G70,"")</f>
        <v/>
      </c>
      <c r="K70" s="9">
        <f t="shared" ref="K70:K133" si="5">IFERROR((E70-H70)/H70,"")</f>
        <v>5.7446992322603817E-3</v>
      </c>
      <c r="L70" s="15"/>
    </row>
    <row r="71" spans="1:12" x14ac:dyDescent="0.25">
      <c r="A71" s="15"/>
      <c r="B71" s="27" t="str">
        <f>'Town Data'!A67</f>
        <v>WILMINGTON</v>
      </c>
      <c r="C71" s="51">
        <f>IF('Town Data'!C67&gt;9,'Town Data'!B67,"*")</f>
        <v>562349.62</v>
      </c>
      <c r="D71" s="43">
        <f>IF('Town Data'!E67&gt;9,'Town Data'!D67,"*")</f>
        <v>136158.32999999999</v>
      </c>
      <c r="E71" s="44">
        <f>IF('Town Data'!G67&gt;9,'Town Data'!F67,"*")</f>
        <v>101126.29</v>
      </c>
      <c r="F71" s="43">
        <f>IF('Town Data'!I67&gt;9,'Town Data'!H67,"*")</f>
        <v>579515.18999999994</v>
      </c>
      <c r="G71" s="43">
        <f>IF('Town Data'!K67&gt;9,'Town Data'!J67,"*")</f>
        <v>110438.85</v>
      </c>
      <c r="H71" s="44">
        <f>IF('Town Data'!M67&gt;9,'Town Data'!L67,"*")</f>
        <v>99223.5</v>
      </c>
      <c r="I71" s="22">
        <f t="shared" si="3"/>
        <v>-2.9620569566088422E-2</v>
      </c>
      <c r="J71" s="22">
        <f t="shared" si="4"/>
        <v>0.23288435183814374</v>
      </c>
      <c r="K71" s="22">
        <f t="shared" si="5"/>
        <v>1.917680791344786E-2</v>
      </c>
      <c r="L71" s="15"/>
    </row>
    <row r="72" spans="1:12" x14ac:dyDescent="0.25">
      <c r="A72" s="15"/>
      <c r="B72" s="15" t="str">
        <f>'Town Data'!A68</f>
        <v>WINDSOR</v>
      </c>
      <c r="C72" s="50">
        <f>IF('Town Data'!C68&gt;9,'Town Data'!B68,"*")</f>
        <v>383046.52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392291.23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-2.356593595018671E-2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WINHALL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>
        <f>IF('Town Data'!K69&gt;9,'Town Data'!J69,"*")</f>
        <v>49271.03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WINOOSKI</v>
      </c>
      <c r="C74" s="50">
        <f>IF('Town Data'!C70&gt;9,'Town Data'!B70,"*")</f>
        <v>1281716.49</v>
      </c>
      <c r="D74" s="46" t="str">
        <f>IF('Town Data'!E70&gt;9,'Town Data'!D70,"*")</f>
        <v>*</v>
      </c>
      <c r="E74" s="47">
        <f>IF('Town Data'!G70&gt;9,'Town Data'!F70,"*")</f>
        <v>454888.27</v>
      </c>
      <c r="F74" s="45">
        <f>IF('Town Data'!I70&gt;9,'Town Data'!H70,"*")</f>
        <v>1144235.6499999999</v>
      </c>
      <c r="G74" s="46" t="str">
        <f>IF('Town Data'!K70&gt;9,'Town Data'!J70,"*")</f>
        <v>*</v>
      </c>
      <c r="H74" s="47">
        <f>IF('Town Data'!M70&gt;9,'Town Data'!L70,"*")</f>
        <v>435408.65</v>
      </c>
      <c r="I74" s="9">
        <f t="shared" si="3"/>
        <v>0.12015080984410868</v>
      </c>
      <c r="J74" s="9" t="str">
        <f t="shared" si="4"/>
        <v/>
      </c>
      <c r="K74" s="9">
        <f t="shared" si="5"/>
        <v>4.4738706959542476E-2</v>
      </c>
      <c r="L74" s="15"/>
    </row>
    <row r="75" spans="1:12" x14ac:dyDescent="0.25">
      <c r="A75" s="15"/>
      <c r="B75" s="27" t="str">
        <f>'Town Data'!A71</f>
        <v>WOODSTOCK</v>
      </c>
      <c r="C75" s="51">
        <f>IF('Town Data'!C71&gt;9,'Town Data'!B71,"*")</f>
        <v>1549699.82</v>
      </c>
      <c r="D75" s="43">
        <f>IF('Town Data'!E71&gt;9,'Town Data'!D71,"*")</f>
        <v>2249890.77</v>
      </c>
      <c r="E75" s="44">
        <f>IF('Town Data'!G71&gt;9,'Town Data'!F71,"*")</f>
        <v>401938.87</v>
      </c>
      <c r="F75" s="43">
        <f>IF('Town Data'!I71&gt;9,'Town Data'!H71,"*")</f>
        <v>1614440.75</v>
      </c>
      <c r="G75" s="43">
        <f>IF('Town Data'!K71&gt;9,'Town Data'!J71,"*")</f>
        <v>2159095.0699999998</v>
      </c>
      <c r="H75" s="44">
        <f>IF('Town Data'!M71&gt;9,'Town Data'!L71,"*")</f>
        <v>502672.99</v>
      </c>
      <c r="I75" s="22">
        <f t="shared" si="3"/>
        <v>-4.0101149577647821E-2</v>
      </c>
      <c r="J75" s="22">
        <f t="shared" si="4"/>
        <v>4.2052664221034139E-2</v>
      </c>
      <c r="K75" s="22">
        <f t="shared" si="5"/>
        <v>-0.20039692206259183</v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186245.8</v>
      </c>
      <c r="I2" s="39">
        <v>10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1297821.9099999999</v>
      </c>
      <c r="C3" s="39">
        <v>36</v>
      </c>
      <c r="D3" s="39">
        <v>0</v>
      </c>
      <c r="E3" s="39">
        <v>0</v>
      </c>
      <c r="F3" s="39">
        <v>207826.94</v>
      </c>
      <c r="G3" s="39">
        <v>18</v>
      </c>
      <c r="H3" s="39">
        <v>1415052.41</v>
      </c>
      <c r="I3" s="39">
        <v>38</v>
      </c>
      <c r="J3" s="39">
        <v>0</v>
      </c>
      <c r="K3" s="39">
        <v>0</v>
      </c>
      <c r="L3" s="39">
        <v>246798.7</v>
      </c>
      <c r="M3" s="39">
        <v>22</v>
      </c>
    </row>
    <row r="4" spans="1:13" x14ac:dyDescent="0.25">
      <c r="A4" s="38" t="s">
        <v>49</v>
      </c>
      <c r="B4" s="39">
        <v>468127.88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425408.36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230895.56</v>
      </c>
      <c r="C5" s="39">
        <v>16</v>
      </c>
      <c r="D5" s="39">
        <v>0</v>
      </c>
      <c r="E5" s="39">
        <v>0</v>
      </c>
      <c r="F5" s="39">
        <v>0</v>
      </c>
      <c r="G5" s="39">
        <v>0</v>
      </c>
      <c r="H5" s="39">
        <v>192120</v>
      </c>
      <c r="I5" s="39">
        <v>15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2681312.83</v>
      </c>
      <c r="C6" s="39">
        <v>71</v>
      </c>
      <c r="D6" s="39">
        <v>794822.51</v>
      </c>
      <c r="E6" s="39">
        <v>20</v>
      </c>
      <c r="F6" s="39">
        <v>377074.11</v>
      </c>
      <c r="G6" s="39">
        <v>28</v>
      </c>
      <c r="H6" s="39">
        <v>2779186.46</v>
      </c>
      <c r="I6" s="39">
        <v>72</v>
      </c>
      <c r="J6" s="39">
        <v>850335.92</v>
      </c>
      <c r="K6" s="39">
        <v>22</v>
      </c>
      <c r="L6" s="39">
        <v>396799.31</v>
      </c>
      <c r="M6" s="39">
        <v>29</v>
      </c>
    </row>
    <row r="7" spans="1:13" x14ac:dyDescent="0.25">
      <c r="A7" s="38" t="s">
        <v>52</v>
      </c>
      <c r="B7" s="39">
        <v>1764433.9</v>
      </c>
      <c r="C7" s="39">
        <v>21</v>
      </c>
      <c r="D7" s="39">
        <v>0</v>
      </c>
      <c r="E7" s="39">
        <v>0</v>
      </c>
      <c r="F7" s="39">
        <v>0</v>
      </c>
      <c r="G7" s="39">
        <v>0</v>
      </c>
      <c r="H7" s="39">
        <v>1671600.86</v>
      </c>
      <c r="I7" s="39">
        <v>22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240701.61</v>
      </c>
      <c r="I8" s="39">
        <v>11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445628.36</v>
      </c>
      <c r="C9" s="39">
        <v>11</v>
      </c>
      <c r="D9" s="39">
        <v>0</v>
      </c>
      <c r="E9" s="39">
        <v>0</v>
      </c>
      <c r="F9" s="39">
        <v>0</v>
      </c>
      <c r="G9" s="39">
        <v>0</v>
      </c>
      <c r="H9" s="39">
        <v>470476.69</v>
      </c>
      <c r="I9" s="39">
        <v>12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370330.27</v>
      </c>
      <c r="C10" s="39">
        <v>17</v>
      </c>
      <c r="D10" s="39">
        <v>0</v>
      </c>
      <c r="E10" s="39">
        <v>0</v>
      </c>
      <c r="F10" s="39">
        <v>0</v>
      </c>
      <c r="G10" s="39">
        <v>0</v>
      </c>
      <c r="H10" s="39">
        <v>369137.7</v>
      </c>
      <c r="I10" s="39">
        <v>19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3481360.8</v>
      </c>
      <c r="C11" s="39">
        <v>79</v>
      </c>
      <c r="D11" s="39">
        <v>903515.51</v>
      </c>
      <c r="E11" s="39">
        <v>20</v>
      </c>
      <c r="F11" s="39">
        <v>514796.88</v>
      </c>
      <c r="G11" s="39">
        <v>37</v>
      </c>
      <c r="H11" s="39">
        <v>3635046.06</v>
      </c>
      <c r="I11" s="39">
        <v>84</v>
      </c>
      <c r="J11" s="39">
        <v>1000681.39</v>
      </c>
      <c r="K11" s="39">
        <v>17</v>
      </c>
      <c r="L11" s="39">
        <v>533317.64</v>
      </c>
      <c r="M11" s="39">
        <v>36</v>
      </c>
    </row>
    <row r="12" spans="1:13" x14ac:dyDescent="0.25">
      <c r="A12" s="38" t="s">
        <v>57</v>
      </c>
      <c r="B12" s="39">
        <v>421222.5</v>
      </c>
      <c r="C12" s="39">
        <v>14</v>
      </c>
      <c r="D12" s="39">
        <v>0</v>
      </c>
      <c r="E12" s="39">
        <v>0</v>
      </c>
      <c r="F12" s="39">
        <v>0</v>
      </c>
      <c r="G12" s="39">
        <v>0</v>
      </c>
      <c r="H12" s="39">
        <v>400260.95</v>
      </c>
      <c r="I12" s="39">
        <v>16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376046.07</v>
      </c>
      <c r="C13" s="39">
        <v>15</v>
      </c>
      <c r="D13" s="39">
        <v>457135.45</v>
      </c>
      <c r="E13" s="39">
        <v>22</v>
      </c>
      <c r="F13" s="39">
        <v>0</v>
      </c>
      <c r="G13" s="39">
        <v>0</v>
      </c>
      <c r="H13" s="39">
        <v>420431.3</v>
      </c>
      <c r="I13" s="39">
        <v>16</v>
      </c>
      <c r="J13" s="39">
        <v>438086.32</v>
      </c>
      <c r="K13" s="39">
        <v>20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11287195.58</v>
      </c>
      <c r="C14" s="39">
        <v>188</v>
      </c>
      <c r="D14" s="39">
        <v>5697951.8799999999</v>
      </c>
      <c r="E14" s="39">
        <v>21</v>
      </c>
      <c r="F14" s="39">
        <v>3817233.56</v>
      </c>
      <c r="G14" s="39">
        <v>106</v>
      </c>
      <c r="H14" s="39">
        <v>11230546.5</v>
      </c>
      <c r="I14" s="39">
        <v>197</v>
      </c>
      <c r="J14" s="39">
        <v>5425843.8799999999</v>
      </c>
      <c r="K14" s="39">
        <v>22</v>
      </c>
      <c r="L14" s="39">
        <v>3974179.86</v>
      </c>
      <c r="M14" s="39">
        <v>116</v>
      </c>
    </row>
    <row r="15" spans="1:13" x14ac:dyDescent="0.25">
      <c r="A15" s="38" t="s">
        <v>60</v>
      </c>
      <c r="B15" s="39">
        <v>544004.68000000005</v>
      </c>
      <c r="C15" s="39">
        <v>19</v>
      </c>
      <c r="D15" s="39">
        <v>226609.51</v>
      </c>
      <c r="E15" s="39">
        <v>11</v>
      </c>
      <c r="F15" s="39">
        <v>144283.37</v>
      </c>
      <c r="G15" s="39">
        <v>11</v>
      </c>
      <c r="H15" s="39">
        <v>611007.88</v>
      </c>
      <c r="I15" s="39">
        <v>17</v>
      </c>
      <c r="J15" s="39">
        <v>338350.56</v>
      </c>
      <c r="K15" s="39">
        <v>14</v>
      </c>
      <c r="L15" s="39">
        <v>184046.66</v>
      </c>
      <c r="M15" s="39">
        <v>10</v>
      </c>
    </row>
    <row r="16" spans="1:13" x14ac:dyDescent="0.25">
      <c r="A16" s="38" t="s">
        <v>61</v>
      </c>
      <c r="B16" s="39">
        <v>576411</v>
      </c>
      <c r="C16" s="39">
        <v>21</v>
      </c>
      <c r="D16" s="39">
        <v>0</v>
      </c>
      <c r="E16" s="39">
        <v>0</v>
      </c>
      <c r="F16" s="39">
        <v>0</v>
      </c>
      <c r="G16" s="39">
        <v>0</v>
      </c>
      <c r="H16" s="39">
        <v>634496.54</v>
      </c>
      <c r="I16" s="39">
        <v>23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335257.76</v>
      </c>
      <c r="C17" s="39">
        <v>15</v>
      </c>
      <c r="D17" s="39">
        <v>111794.64</v>
      </c>
      <c r="E17" s="39">
        <v>12</v>
      </c>
      <c r="F17" s="39">
        <v>0</v>
      </c>
      <c r="G17" s="39">
        <v>0</v>
      </c>
      <c r="H17" s="39">
        <v>328601.19</v>
      </c>
      <c r="I17" s="39">
        <v>15</v>
      </c>
      <c r="J17" s="39">
        <v>101545.9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2460637.96</v>
      </c>
      <c r="C18" s="39">
        <v>51</v>
      </c>
      <c r="D18" s="39">
        <v>1561630</v>
      </c>
      <c r="E18" s="39">
        <v>14</v>
      </c>
      <c r="F18" s="39">
        <v>254120</v>
      </c>
      <c r="G18" s="39">
        <v>16</v>
      </c>
      <c r="H18" s="39">
        <v>2428167.6</v>
      </c>
      <c r="I18" s="39">
        <v>52</v>
      </c>
      <c r="J18" s="39">
        <v>1700966.21</v>
      </c>
      <c r="K18" s="39">
        <v>17</v>
      </c>
      <c r="L18" s="39">
        <v>245339.74</v>
      </c>
      <c r="M18" s="39">
        <v>17</v>
      </c>
    </row>
    <row r="19" spans="1:13" x14ac:dyDescent="0.25">
      <c r="A19" s="38" t="s">
        <v>64</v>
      </c>
      <c r="B19" s="39">
        <v>218575.16</v>
      </c>
      <c r="C19" s="39">
        <v>11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928647.31</v>
      </c>
      <c r="C20" s="39">
        <v>24</v>
      </c>
      <c r="D20" s="39">
        <v>0</v>
      </c>
      <c r="E20" s="39">
        <v>0</v>
      </c>
      <c r="F20" s="39">
        <v>0</v>
      </c>
      <c r="G20" s="39">
        <v>0</v>
      </c>
      <c r="H20" s="39">
        <v>878291.21</v>
      </c>
      <c r="I20" s="39">
        <v>24</v>
      </c>
      <c r="J20" s="39">
        <v>65707.97</v>
      </c>
      <c r="K20" s="39">
        <v>10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569978.87</v>
      </c>
      <c r="C21" s="39">
        <v>12</v>
      </c>
      <c r="D21" s="39">
        <v>0</v>
      </c>
      <c r="E21" s="39">
        <v>0</v>
      </c>
      <c r="F21" s="39">
        <v>0</v>
      </c>
      <c r="G21" s="39">
        <v>0</v>
      </c>
      <c r="H21" s="39">
        <v>541982.89</v>
      </c>
      <c r="I21" s="39">
        <v>13</v>
      </c>
      <c r="J21" s="39">
        <v>148059.04999999999</v>
      </c>
      <c r="K21" s="39">
        <v>10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348761.91</v>
      </c>
      <c r="C22" s="39">
        <v>16</v>
      </c>
      <c r="D22" s="39">
        <v>142623.99</v>
      </c>
      <c r="E22" s="39">
        <v>12</v>
      </c>
      <c r="F22" s="39">
        <v>116115.93</v>
      </c>
      <c r="G22" s="39">
        <v>10</v>
      </c>
      <c r="H22" s="39">
        <v>346807.25</v>
      </c>
      <c r="I22" s="39">
        <v>18</v>
      </c>
      <c r="J22" s="39">
        <v>160667.45000000001</v>
      </c>
      <c r="K22" s="39">
        <v>18</v>
      </c>
      <c r="L22" s="39">
        <v>116730.94</v>
      </c>
      <c r="M22" s="39">
        <v>10</v>
      </c>
    </row>
    <row r="23" spans="1:13" x14ac:dyDescent="0.25">
      <c r="A23" s="38" t="s">
        <v>68</v>
      </c>
      <c r="B23" s="39">
        <v>419179.58</v>
      </c>
      <c r="C23" s="39">
        <v>18</v>
      </c>
      <c r="D23" s="39">
        <v>0</v>
      </c>
      <c r="E23" s="39">
        <v>0</v>
      </c>
      <c r="F23" s="39">
        <v>0</v>
      </c>
      <c r="G23" s="39">
        <v>0</v>
      </c>
      <c r="H23" s="39">
        <v>414855.71</v>
      </c>
      <c r="I23" s="39">
        <v>17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3653645.73</v>
      </c>
      <c r="C24" s="39">
        <v>84</v>
      </c>
      <c r="D24" s="39">
        <v>0</v>
      </c>
      <c r="E24" s="39">
        <v>0</v>
      </c>
      <c r="F24" s="39">
        <v>360643.06</v>
      </c>
      <c r="G24" s="39">
        <v>25</v>
      </c>
      <c r="H24" s="39">
        <v>3665124.7</v>
      </c>
      <c r="I24" s="39">
        <v>87</v>
      </c>
      <c r="J24" s="39">
        <v>0</v>
      </c>
      <c r="K24" s="39">
        <v>0</v>
      </c>
      <c r="L24" s="39">
        <v>369762.07</v>
      </c>
      <c r="M24" s="39">
        <v>26</v>
      </c>
    </row>
    <row r="25" spans="1:13" x14ac:dyDescent="0.25">
      <c r="A25" s="38" t="s">
        <v>70</v>
      </c>
      <c r="B25" s="39">
        <v>498295.59</v>
      </c>
      <c r="C25" s="39">
        <v>17</v>
      </c>
      <c r="D25" s="39">
        <v>0</v>
      </c>
      <c r="E25" s="39">
        <v>0</v>
      </c>
      <c r="F25" s="39">
        <v>0</v>
      </c>
      <c r="G25" s="39">
        <v>0</v>
      </c>
      <c r="H25" s="39">
        <v>488440.74</v>
      </c>
      <c r="I25" s="39">
        <v>16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211391.51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863967.38</v>
      </c>
      <c r="C27" s="39">
        <v>11</v>
      </c>
      <c r="D27" s="39">
        <v>0</v>
      </c>
      <c r="E27" s="39">
        <v>0</v>
      </c>
      <c r="F27" s="39">
        <v>0</v>
      </c>
      <c r="G27" s="39">
        <v>0</v>
      </c>
      <c r="H27" s="39">
        <v>870769.55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311223.88</v>
      </c>
      <c r="C28" s="39">
        <v>17</v>
      </c>
      <c r="D28" s="39">
        <v>0</v>
      </c>
      <c r="E28" s="39">
        <v>0</v>
      </c>
      <c r="F28" s="39">
        <v>0</v>
      </c>
      <c r="G28" s="39">
        <v>0</v>
      </c>
      <c r="H28" s="39">
        <v>352593.76</v>
      </c>
      <c r="I28" s="39">
        <v>17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2451486.5099999998</v>
      </c>
      <c r="C29" s="39">
        <v>43</v>
      </c>
      <c r="D29" s="39">
        <v>1659013.71</v>
      </c>
      <c r="E29" s="39">
        <v>19</v>
      </c>
      <c r="F29" s="39">
        <v>404928.63</v>
      </c>
      <c r="G29" s="39">
        <v>19</v>
      </c>
      <c r="H29" s="39">
        <v>2406992.77</v>
      </c>
      <c r="I29" s="39">
        <v>45</v>
      </c>
      <c r="J29" s="39">
        <v>1663827.34</v>
      </c>
      <c r="K29" s="39">
        <v>19</v>
      </c>
      <c r="L29" s="39">
        <v>429945.79</v>
      </c>
      <c r="M29" s="39">
        <v>20</v>
      </c>
    </row>
    <row r="30" spans="1:13" x14ac:dyDescent="0.25">
      <c r="A30" s="38" t="s">
        <v>75</v>
      </c>
      <c r="B30" s="39">
        <v>443038.94</v>
      </c>
      <c r="C30" s="39">
        <v>11</v>
      </c>
      <c r="D30" s="39">
        <v>0</v>
      </c>
      <c r="E30" s="39">
        <v>0</v>
      </c>
      <c r="F30" s="39">
        <v>0</v>
      </c>
      <c r="G30" s="39">
        <v>0</v>
      </c>
      <c r="H30" s="39">
        <v>435615.52</v>
      </c>
      <c r="I30" s="39">
        <v>11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399240.7</v>
      </c>
      <c r="C31" s="39">
        <v>11</v>
      </c>
      <c r="D31" s="39">
        <v>0</v>
      </c>
      <c r="E31" s="39">
        <v>0</v>
      </c>
      <c r="F31" s="39">
        <v>0</v>
      </c>
      <c r="G31" s="39">
        <v>0</v>
      </c>
      <c r="H31" s="39">
        <v>424318.07</v>
      </c>
      <c r="I31" s="39">
        <v>11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215252.34</v>
      </c>
      <c r="C32" s="39">
        <v>11</v>
      </c>
      <c r="D32" s="39">
        <v>0</v>
      </c>
      <c r="E32" s="39">
        <v>0</v>
      </c>
      <c r="F32" s="39">
        <v>0</v>
      </c>
      <c r="G32" s="39">
        <v>0</v>
      </c>
      <c r="H32" s="39">
        <v>202676.31</v>
      </c>
      <c r="I32" s="39">
        <v>11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1244450.51</v>
      </c>
      <c r="C33" s="39">
        <v>28</v>
      </c>
      <c r="D33" s="39">
        <v>1255421.1399999999</v>
      </c>
      <c r="E33" s="39">
        <v>37</v>
      </c>
      <c r="F33" s="39">
        <v>620529.04</v>
      </c>
      <c r="G33" s="39">
        <v>21</v>
      </c>
      <c r="H33" s="39">
        <v>1129322.28</v>
      </c>
      <c r="I33" s="39">
        <v>31</v>
      </c>
      <c r="J33" s="39">
        <v>1331592.18</v>
      </c>
      <c r="K33" s="39">
        <v>45</v>
      </c>
      <c r="L33" s="39">
        <v>545251.56999999995</v>
      </c>
      <c r="M33" s="39">
        <v>25</v>
      </c>
    </row>
    <row r="34" spans="1:13" x14ac:dyDescent="0.25">
      <c r="A34" s="38" t="s">
        <v>79</v>
      </c>
      <c r="B34" s="39">
        <v>213175.59</v>
      </c>
      <c r="C34" s="39">
        <v>13</v>
      </c>
      <c r="D34" s="39">
        <v>0</v>
      </c>
      <c r="E34" s="39">
        <v>0</v>
      </c>
      <c r="F34" s="39">
        <v>0</v>
      </c>
      <c r="G34" s="39">
        <v>0</v>
      </c>
      <c r="H34" s="39">
        <v>196187.28</v>
      </c>
      <c r="I34" s="39">
        <v>14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875853.96</v>
      </c>
      <c r="C35" s="39">
        <v>36</v>
      </c>
      <c r="D35" s="39">
        <v>145020.53</v>
      </c>
      <c r="E35" s="39">
        <v>15</v>
      </c>
      <c r="F35" s="39">
        <v>289410.73</v>
      </c>
      <c r="G35" s="39">
        <v>21</v>
      </c>
      <c r="H35" s="39">
        <v>956090.13</v>
      </c>
      <c r="I35" s="39">
        <v>38</v>
      </c>
      <c r="J35" s="39">
        <v>465026.38</v>
      </c>
      <c r="K35" s="39">
        <v>32</v>
      </c>
      <c r="L35" s="39">
        <v>335286.77</v>
      </c>
      <c r="M35" s="39">
        <v>23</v>
      </c>
    </row>
    <row r="36" spans="1:13" x14ac:dyDescent="0.25">
      <c r="A36" s="38" t="s">
        <v>81</v>
      </c>
      <c r="B36" s="39">
        <v>1209768.42</v>
      </c>
      <c r="C36" s="39">
        <v>25</v>
      </c>
      <c r="D36" s="39">
        <v>0</v>
      </c>
      <c r="E36" s="39">
        <v>0</v>
      </c>
      <c r="F36" s="39">
        <v>107962.03</v>
      </c>
      <c r="G36" s="39">
        <v>12</v>
      </c>
      <c r="H36" s="39">
        <v>1148032.58</v>
      </c>
      <c r="I36" s="39">
        <v>26</v>
      </c>
      <c r="J36" s="39">
        <v>0</v>
      </c>
      <c r="K36" s="39">
        <v>0</v>
      </c>
      <c r="L36" s="39">
        <v>103462.72</v>
      </c>
      <c r="M36" s="39">
        <v>12</v>
      </c>
    </row>
    <row r="37" spans="1:13" x14ac:dyDescent="0.25">
      <c r="A37" s="38" t="s">
        <v>82</v>
      </c>
      <c r="B37" s="39">
        <v>3116628.19</v>
      </c>
      <c r="C37" s="39">
        <v>59</v>
      </c>
      <c r="D37" s="39">
        <v>3080530.91</v>
      </c>
      <c r="E37" s="39">
        <v>30</v>
      </c>
      <c r="F37" s="39">
        <v>829187.56</v>
      </c>
      <c r="G37" s="39">
        <v>37</v>
      </c>
      <c r="H37" s="39">
        <v>3020988.61</v>
      </c>
      <c r="I37" s="39">
        <v>54</v>
      </c>
      <c r="J37" s="39">
        <v>3143986.82</v>
      </c>
      <c r="K37" s="39">
        <v>30</v>
      </c>
      <c r="L37" s="39">
        <v>839642.74</v>
      </c>
      <c r="M37" s="39">
        <v>35</v>
      </c>
    </row>
    <row r="38" spans="1:13" x14ac:dyDescent="0.25">
      <c r="A38" s="38" t="s">
        <v>83</v>
      </c>
      <c r="B38" s="39">
        <v>2331016.33</v>
      </c>
      <c r="C38" s="39">
        <v>50</v>
      </c>
      <c r="D38" s="39">
        <v>0</v>
      </c>
      <c r="E38" s="39">
        <v>0</v>
      </c>
      <c r="F38" s="39">
        <v>353832.38</v>
      </c>
      <c r="G38" s="39">
        <v>21</v>
      </c>
      <c r="H38" s="39">
        <v>2094031.55</v>
      </c>
      <c r="I38" s="39">
        <v>50</v>
      </c>
      <c r="J38" s="39">
        <v>0</v>
      </c>
      <c r="K38" s="39">
        <v>0</v>
      </c>
      <c r="L38" s="39">
        <v>324617.01</v>
      </c>
      <c r="M38" s="39">
        <v>23</v>
      </c>
    </row>
    <row r="39" spans="1:13" x14ac:dyDescent="0.25">
      <c r="A39" s="38" t="s">
        <v>84</v>
      </c>
      <c r="B39" s="39">
        <v>862238.6</v>
      </c>
      <c r="C39" s="39">
        <v>20</v>
      </c>
      <c r="D39" s="39">
        <v>0</v>
      </c>
      <c r="E39" s="39">
        <v>0</v>
      </c>
      <c r="F39" s="39">
        <v>0</v>
      </c>
      <c r="G39" s="39">
        <v>0</v>
      </c>
      <c r="H39" s="39">
        <v>879344.03</v>
      </c>
      <c r="I39" s="39">
        <v>22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115027.24</v>
      </c>
      <c r="C40" s="39">
        <v>10</v>
      </c>
      <c r="D40" s="39">
        <v>0</v>
      </c>
      <c r="E40" s="39">
        <v>0</v>
      </c>
      <c r="F40" s="39">
        <v>0</v>
      </c>
      <c r="G40" s="39">
        <v>0</v>
      </c>
      <c r="H40" s="39">
        <v>125825.22</v>
      </c>
      <c r="I40" s="39">
        <v>10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2205298.75</v>
      </c>
      <c r="C41" s="39">
        <v>53</v>
      </c>
      <c r="D41" s="39">
        <v>0</v>
      </c>
      <c r="E41" s="39">
        <v>0</v>
      </c>
      <c r="F41" s="39">
        <v>396189.75</v>
      </c>
      <c r="G41" s="39">
        <v>27</v>
      </c>
      <c r="H41" s="39">
        <v>2215911.41</v>
      </c>
      <c r="I41" s="39">
        <v>56</v>
      </c>
      <c r="J41" s="39">
        <v>0</v>
      </c>
      <c r="K41" s="39">
        <v>0</v>
      </c>
      <c r="L41" s="39">
        <v>401049.87</v>
      </c>
      <c r="M41" s="39">
        <v>25</v>
      </c>
    </row>
    <row r="42" spans="1:13" x14ac:dyDescent="0.25">
      <c r="A42" s="38" t="s">
        <v>87</v>
      </c>
      <c r="B42" s="39">
        <v>1322133.83</v>
      </c>
      <c r="C42" s="39">
        <v>34</v>
      </c>
      <c r="D42" s="39">
        <v>0</v>
      </c>
      <c r="E42" s="39">
        <v>0</v>
      </c>
      <c r="F42" s="39">
        <v>130538.55</v>
      </c>
      <c r="G42" s="39">
        <v>12</v>
      </c>
      <c r="H42" s="39">
        <v>1310473.06</v>
      </c>
      <c r="I42" s="39">
        <v>32</v>
      </c>
      <c r="J42" s="39">
        <v>0</v>
      </c>
      <c r="K42" s="39">
        <v>0</v>
      </c>
      <c r="L42" s="39">
        <v>141181.54999999999</v>
      </c>
      <c r="M42" s="39">
        <v>13</v>
      </c>
    </row>
    <row r="43" spans="1:13" x14ac:dyDescent="0.25">
      <c r="A43" s="38" t="s">
        <v>88</v>
      </c>
      <c r="B43" s="39">
        <v>1018418.35</v>
      </c>
      <c r="C43" s="39">
        <v>28</v>
      </c>
      <c r="D43" s="39">
        <v>0</v>
      </c>
      <c r="E43" s="39">
        <v>0</v>
      </c>
      <c r="F43" s="39">
        <v>152488.04999999999</v>
      </c>
      <c r="G43" s="39">
        <v>13</v>
      </c>
      <c r="H43" s="39">
        <v>970764.80000000005</v>
      </c>
      <c r="I43" s="39">
        <v>31</v>
      </c>
      <c r="J43" s="39">
        <v>0</v>
      </c>
      <c r="K43" s="39">
        <v>0</v>
      </c>
      <c r="L43" s="39">
        <v>144647.96</v>
      </c>
      <c r="M43" s="39">
        <v>13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227468.24</v>
      </c>
      <c r="E44" s="39">
        <v>14</v>
      </c>
      <c r="F44" s="39">
        <v>0</v>
      </c>
      <c r="G44" s="39">
        <v>0</v>
      </c>
      <c r="H44" s="39">
        <v>0</v>
      </c>
      <c r="I44" s="39">
        <v>0</v>
      </c>
      <c r="J44" s="39">
        <v>240585.53</v>
      </c>
      <c r="K44" s="39">
        <v>17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376581.97</v>
      </c>
      <c r="C45" s="39">
        <v>23</v>
      </c>
      <c r="D45" s="39">
        <v>0</v>
      </c>
      <c r="E45" s="39">
        <v>0</v>
      </c>
      <c r="F45" s="39">
        <v>0</v>
      </c>
      <c r="G45" s="39">
        <v>0</v>
      </c>
      <c r="H45" s="39">
        <v>357229.43</v>
      </c>
      <c r="I45" s="39">
        <v>23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239621.36</v>
      </c>
      <c r="C46" s="39">
        <v>15</v>
      </c>
      <c r="D46" s="39">
        <v>0</v>
      </c>
      <c r="E46" s="39">
        <v>0</v>
      </c>
      <c r="F46" s="39">
        <v>0</v>
      </c>
      <c r="G46" s="39">
        <v>0</v>
      </c>
      <c r="H46" s="39">
        <v>223372.34</v>
      </c>
      <c r="I46" s="39">
        <v>13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709996.16</v>
      </c>
      <c r="C47" s="39">
        <v>23</v>
      </c>
      <c r="D47" s="39">
        <v>0</v>
      </c>
      <c r="E47" s="39">
        <v>0</v>
      </c>
      <c r="F47" s="39">
        <v>0</v>
      </c>
      <c r="G47" s="39">
        <v>0</v>
      </c>
      <c r="H47" s="39">
        <v>625945.1</v>
      </c>
      <c r="I47" s="39">
        <v>21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294610.7</v>
      </c>
      <c r="C48" s="39">
        <v>10</v>
      </c>
      <c r="D48" s="39">
        <v>0</v>
      </c>
      <c r="E48" s="39">
        <v>0</v>
      </c>
      <c r="F48" s="39">
        <v>0</v>
      </c>
      <c r="G48" s="39">
        <v>0</v>
      </c>
      <c r="H48" s="39">
        <v>283199.02</v>
      </c>
      <c r="I48" s="39">
        <v>10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436435.9</v>
      </c>
      <c r="C49" s="39">
        <v>33</v>
      </c>
      <c r="D49" s="39">
        <v>0</v>
      </c>
      <c r="E49" s="39">
        <v>0</v>
      </c>
      <c r="F49" s="39">
        <v>84290.69</v>
      </c>
      <c r="G49" s="39">
        <v>13</v>
      </c>
      <c r="H49" s="39">
        <v>496189.13</v>
      </c>
      <c r="I49" s="39">
        <v>34</v>
      </c>
      <c r="J49" s="39">
        <v>0</v>
      </c>
      <c r="K49" s="39">
        <v>0</v>
      </c>
      <c r="L49" s="39">
        <v>114327.73</v>
      </c>
      <c r="M49" s="39">
        <v>14</v>
      </c>
    </row>
    <row r="50" spans="1:13" x14ac:dyDescent="0.25">
      <c r="A50" s="38" t="s">
        <v>95</v>
      </c>
      <c r="B50" s="39">
        <v>358083.76</v>
      </c>
      <c r="C50" s="39">
        <v>11</v>
      </c>
      <c r="D50" s="39">
        <v>0</v>
      </c>
      <c r="E50" s="39">
        <v>0</v>
      </c>
      <c r="F50" s="39">
        <v>0</v>
      </c>
      <c r="G50" s="39">
        <v>0</v>
      </c>
      <c r="H50" s="39">
        <v>353429.41</v>
      </c>
      <c r="I50" s="39">
        <v>11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3390627.75</v>
      </c>
      <c r="C51" s="39">
        <v>81</v>
      </c>
      <c r="D51" s="39">
        <v>380939.97</v>
      </c>
      <c r="E51" s="39">
        <v>12</v>
      </c>
      <c r="F51" s="39">
        <v>392924.5</v>
      </c>
      <c r="G51" s="39">
        <v>34</v>
      </c>
      <c r="H51" s="39">
        <v>3278341.46</v>
      </c>
      <c r="I51" s="39">
        <v>85</v>
      </c>
      <c r="J51" s="39">
        <v>337408.57</v>
      </c>
      <c r="K51" s="39">
        <v>12</v>
      </c>
      <c r="L51" s="39">
        <v>416531</v>
      </c>
      <c r="M51" s="39">
        <v>35</v>
      </c>
    </row>
    <row r="52" spans="1:13" x14ac:dyDescent="0.25">
      <c r="A52" s="38" t="s">
        <v>97</v>
      </c>
      <c r="B52" s="39">
        <v>1525300.65</v>
      </c>
      <c r="C52" s="39">
        <v>19</v>
      </c>
      <c r="D52" s="39">
        <v>0</v>
      </c>
      <c r="E52" s="39">
        <v>0</v>
      </c>
      <c r="F52" s="39">
        <v>0</v>
      </c>
      <c r="G52" s="39">
        <v>0</v>
      </c>
      <c r="H52" s="39">
        <v>1507897.9</v>
      </c>
      <c r="I52" s="39">
        <v>18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1170844.3</v>
      </c>
      <c r="C53" s="39">
        <v>25</v>
      </c>
      <c r="D53" s="39">
        <v>0</v>
      </c>
      <c r="E53" s="39">
        <v>0</v>
      </c>
      <c r="F53" s="39">
        <v>257427.72</v>
      </c>
      <c r="G53" s="39">
        <v>16</v>
      </c>
      <c r="H53" s="39">
        <v>1204514.33</v>
      </c>
      <c r="I53" s="39">
        <v>27</v>
      </c>
      <c r="J53" s="39">
        <v>757905.75</v>
      </c>
      <c r="K53" s="39">
        <v>11</v>
      </c>
      <c r="L53" s="39">
        <v>246828.79999999999</v>
      </c>
      <c r="M53" s="39">
        <v>18</v>
      </c>
    </row>
    <row r="54" spans="1:13" x14ac:dyDescent="0.25">
      <c r="A54" s="38" t="s">
        <v>99</v>
      </c>
      <c r="B54" s="39">
        <v>7724612.2999999998</v>
      </c>
      <c r="C54" s="39">
        <v>103</v>
      </c>
      <c r="D54" s="39">
        <v>4304153.24</v>
      </c>
      <c r="E54" s="39">
        <v>21</v>
      </c>
      <c r="F54" s="39">
        <v>913261.64</v>
      </c>
      <c r="G54" s="39">
        <v>37</v>
      </c>
      <c r="H54" s="39">
        <v>7337227.4900000002</v>
      </c>
      <c r="I54" s="39">
        <v>98</v>
      </c>
      <c r="J54" s="39">
        <v>4147404.07</v>
      </c>
      <c r="K54" s="39">
        <v>21</v>
      </c>
      <c r="L54" s="39">
        <v>946944.37</v>
      </c>
      <c r="M54" s="39">
        <v>37</v>
      </c>
    </row>
    <row r="55" spans="1:13" x14ac:dyDescent="0.25">
      <c r="A55" s="38" t="s">
        <v>100</v>
      </c>
      <c r="B55" s="39">
        <v>325433.05</v>
      </c>
      <c r="C55" s="39">
        <v>16</v>
      </c>
      <c r="D55" s="39">
        <v>96307.23</v>
      </c>
      <c r="E55" s="39">
        <v>13</v>
      </c>
      <c r="F55" s="39">
        <v>0</v>
      </c>
      <c r="G55" s="39">
        <v>0</v>
      </c>
      <c r="H55" s="39">
        <v>283332.42</v>
      </c>
      <c r="I55" s="39">
        <v>16</v>
      </c>
      <c r="J55" s="39">
        <v>89632.02</v>
      </c>
      <c r="K55" s="39">
        <v>17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996373.13</v>
      </c>
      <c r="C56" s="39">
        <v>35</v>
      </c>
      <c r="D56" s="39">
        <v>0</v>
      </c>
      <c r="E56" s="39">
        <v>0</v>
      </c>
      <c r="F56" s="39">
        <v>97590.76</v>
      </c>
      <c r="G56" s="39">
        <v>15</v>
      </c>
      <c r="H56" s="39">
        <v>894066.67</v>
      </c>
      <c r="I56" s="39">
        <v>36</v>
      </c>
      <c r="J56" s="39">
        <v>0</v>
      </c>
      <c r="K56" s="39">
        <v>0</v>
      </c>
      <c r="L56" s="39">
        <v>85366.38</v>
      </c>
      <c r="M56" s="39">
        <v>14</v>
      </c>
    </row>
    <row r="57" spans="1:13" x14ac:dyDescent="0.25">
      <c r="A57" s="38" t="s">
        <v>102</v>
      </c>
      <c r="B57" s="39">
        <v>1307186.98</v>
      </c>
      <c r="C57" s="39">
        <v>37</v>
      </c>
      <c r="D57" s="39">
        <v>0</v>
      </c>
      <c r="E57" s="39">
        <v>0</v>
      </c>
      <c r="F57" s="39">
        <v>159204.76</v>
      </c>
      <c r="G57" s="39">
        <v>14</v>
      </c>
      <c r="H57" s="39">
        <v>1282709.76</v>
      </c>
      <c r="I57" s="39">
        <v>37</v>
      </c>
      <c r="J57" s="39">
        <v>0</v>
      </c>
      <c r="K57" s="39">
        <v>0</v>
      </c>
      <c r="L57" s="39">
        <v>183052.81</v>
      </c>
      <c r="M57" s="39">
        <v>17</v>
      </c>
    </row>
    <row r="58" spans="1:13" x14ac:dyDescent="0.25">
      <c r="A58" s="38" t="s">
        <v>103</v>
      </c>
      <c r="B58" s="39">
        <v>1175813.4099999999</v>
      </c>
      <c r="C58" s="39">
        <v>22</v>
      </c>
      <c r="D58" s="39">
        <v>0</v>
      </c>
      <c r="E58" s="39">
        <v>0</v>
      </c>
      <c r="F58" s="39">
        <v>0</v>
      </c>
      <c r="G58" s="39">
        <v>0</v>
      </c>
      <c r="H58" s="39">
        <v>1176810.72</v>
      </c>
      <c r="I58" s="39">
        <v>21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1131301.45</v>
      </c>
      <c r="C59" s="39">
        <v>47</v>
      </c>
      <c r="D59" s="39">
        <v>0</v>
      </c>
      <c r="E59" s="39">
        <v>0</v>
      </c>
      <c r="F59" s="39">
        <v>111312.09</v>
      </c>
      <c r="G59" s="39">
        <v>21</v>
      </c>
      <c r="H59" s="39">
        <v>1065475.6299999999</v>
      </c>
      <c r="I59" s="39">
        <v>48</v>
      </c>
      <c r="J59" s="39">
        <v>0</v>
      </c>
      <c r="K59" s="39">
        <v>0</v>
      </c>
      <c r="L59" s="39">
        <v>97733.7</v>
      </c>
      <c r="M59" s="39">
        <v>20</v>
      </c>
    </row>
    <row r="60" spans="1:13" x14ac:dyDescent="0.25">
      <c r="A60" s="38" t="s">
        <v>105</v>
      </c>
      <c r="B60" s="39">
        <v>4775149.01</v>
      </c>
      <c r="C60" s="39">
        <v>62</v>
      </c>
      <c r="D60" s="39">
        <v>5595467.1200000001</v>
      </c>
      <c r="E60" s="39">
        <v>78</v>
      </c>
      <c r="F60" s="39">
        <v>1658076.6</v>
      </c>
      <c r="G60" s="39">
        <v>44</v>
      </c>
      <c r="H60" s="39">
        <v>4474388.9800000004</v>
      </c>
      <c r="I60" s="39">
        <v>72</v>
      </c>
      <c r="J60" s="39">
        <v>5835661.2400000002</v>
      </c>
      <c r="K60" s="39">
        <v>87</v>
      </c>
      <c r="L60" s="39">
        <v>1622462.13</v>
      </c>
      <c r="M60" s="39">
        <v>45</v>
      </c>
    </row>
    <row r="61" spans="1:13" x14ac:dyDescent="0.25">
      <c r="A61" s="38" t="s">
        <v>106</v>
      </c>
      <c r="B61" s="39">
        <v>540422.07999999996</v>
      </c>
      <c r="C61" s="39">
        <v>15</v>
      </c>
      <c r="D61" s="39">
        <v>0</v>
      </c>
      <c r="E61" s="39">
        <v>0</v>
      </c>
      <c r="F61" s="39">
        <v>0</v>
      </c>
      <c r="G61" s="39">
        <v>0</v>
      </c>
      <c r="H61" s="39">
        <v>555978.37</v>
      </c>
      <c r="I61" s="39">
        <v>16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407654.35</v>
      </c>
      <c r="C62" s="39">
        <v>15</v>
      </c>
      <c r="D62" s="39">
        <v>0</v>
      </c>
      <c r="E62" s="39">
        <v>0</v>
      </c>
      <c r="F62" s="39">
        <v>81932.31</v>
      </c>
      <c r="G62" s="39">
        <v>10</v>
      </c>
      <c r="H62" s="39">
        <v>354886.79</v>
      </c>
      <c r="I62" s="39">
        <v>15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1092005.45</v>
      </c>
      <c r="C63" s="39">
        <v>32</v>
      </c>
      <c r="D63" s="39">
        <v>428927.9</v>
      </c>
      <c r="E63" s="39">
        <v>17</v>
      </c>
      <c r="F63" s="39">
        <v>417750.88</v>
      </c>
      <c r="G63" s="39">
        <v>20</v>
      </c>
      <c r="H63" s="39">
        <v>986457.64</v>
      </c>
      <c r="I63" s="39">
        <v>27</v>
      </c>
      <c r="J63" s="39">
        <v>395302.23</v>
      </c>
      <c r="K63" s="39">
        <v>16</v>
      </c>
      <c r="L63" s="39">
        <v>305279.43</v>
      </c>
      <c r="M63" s="39">
        <v>17</v>
      </c>
    </row>
    <row r="64" spans="1:13" x14ac:dyDescent="0.25">
      <c r="A64" s="38" t="s">
        <v>109</v>
      </c>
      <c r="B64" s="39">
        <v>414087.23</v>
      </c>
      <c r="C64" s="39">
        <v>13</v>
      </c>
      <c r="D64" s="39">
        <v>537085.18999999994</v>
      </c>
      <c r="E64" s="39">
        <v>15</v>
      </c>
      <c r="F64" s="39">
        <v>0</v>
      </c>
      <c r="G64" s="39">
        <v>0</v>
      </c>
      <c r="H64" s="39">
        <v>247657.65</v>
      </c>
      <c r="I64" s="39">
        <v>12</v>
      </c>
      <c r="J64" s="39">
        <v>510056.91</v>
      </c>
      <c r="K64" s="39">
        <v>16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1484237.3</v>
      </c>
      <c r="C65" s="39">
        <v>43</v>
      </c>
      <c r="D65" s="39">
        <v>0</v>
      </c>
      <c r="E65" s="39">
        <v>0</v>
      </c>
      <c r="F65" s="39">
        <v>362746.69</v>
      </c>
      <c r="G65" s="39">
        <v>18</v>
      </c>
      <c r="H65" s="39">
        <v>1605523.85</v>
      </c>
      <c r="I65" s="39">
        <v>44</v>
      </c>
      <c r="J65" s="39">
        <v>857178.49</v>
      </c>
      <c r="K65" s="39">
        <v>13</v>
      </c>
      <c r="L65" s="39">
        <v>416031.93</v>
      </c>
      <c r="M65" s="39">
        <v>17</v>
      </c>
    </row>
    <row r="66" spans="1:13" x14ac:dyDescent="0.25">
      <c r="A66" s="38" t="s">
        <v>111</v>
      </c>
      <c r="B66" s="39">
        <v>3623026.59</v>
      </c>
      <c r="C66" s="39">
        <v>49</v>
      </c>
      <c r="D66" s="39">
        <v>0</v>
      </c>
      <c r="E66" s="39">
        <v>0</v>
      </c>
      <c r="F66" s="39">
        <v>351113.44</v>
      </c>
      <c r="G66" s="39">
        <v>19</v>
      </c>
      <c r="H66" s="39">
        <v>3123707.02</v>
      </c>
      <c r="I66" s="39">
        <v>45</v>
      </c>
      <c r="J66" s="39">
        <v>0</v>
      </c>
      <c r="K66" s="39">
        <v>0</v>
      </c>
      <c r="L66" s="39">
        <v>349107.92</v>
      </c>
      <c r="M66" s="39">
        <v>18</v>
      </c>
    </row>
    <row r="67" spans="1:13" x14ac:dyDescent="0.25">
      <c r="A67" s="38" t="s">
        <v>112</v>
      </c>
      <c r="B67" s="39">
        <v>562349.62</v>
      </c>
      <c r="C67" s="39">
        <v>25</v>
      </c>
      <c r="D67" s="39">
        <v>136158.32999999999</v>
      </c>
      <c r="E67" s="39">
        <v>15</v>
      </c>
      <c r="F67" s="39">
        <v>101126.29</v>
      </c>
      <c r="G67" s="39">
        <v>13</v>
      </c>
      <c r="H67" s="39">
        <v>579515.18999999994</v>
      </c>
      <c r="I67" s="39">
        <v>22</v>
      </c>
      <c r="J67" s="39">
        <v>110438.85</v>
      </c>
      <c r="K67" s="39">
        <v>17</v>
      </c>
      <c r="L67" s="39">
        <v>99223.5</v>
      </c>
      <c r="M67" s="39">
        <v>13</v>
      </c>
    </row>
    <row r="68" spans="1:13" x14ac:dyDescent="0.25">
      <c r="A68" s="38" t="s">
        <v>113</v>
      </c>
      <c r="B68" s="39">
        <v>383046.52</v>
      </c>
      <c r="C68" s="39">
        <v>13</v>
      </c>
      <c r="D68" s="39">
        <v>0</v>
      </c>
      <c r="E68" s="39">
        <v>0</v>
      </c>
      <c r="F68" s="39">
        <v>0</v>
      </c>
      <c r="G68" s="39">
        <v>0</v>
      </c>
      <c r="H68" s="39">
        <v>392291.23</v>
      </c>
      <c r="I68" s="39">
        <v>14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49271.03</v>
      </c>
      <c r="K69" s="39">
        <v>13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1281716.49</v>
      </c>
      <c r="C70" s="39">
        <v>32</v>
      </c>
      <c r="D70" s="39">
        <v>0</v>
      </c>
      <c r="E70" s="39">
        <v>0</v>
      </c>
      <c r="F70" s="39">
        <v>454888.27</v>
      </c>
      <c r="G70" s="39">
        <v>16</v>
      </c>
      <c r="H70" s="39">
        <v>1144235.6499999999</v>
      </c>
      <c r="I70" s="39">
        <v>36</v>
      </c>
      <c r="J70" s="39">
        <v>0</v>
      </c>
      <c r="K70" s="39">
        <v>0</v>
      </c>
      <c r="L70" s="39">
        <v>435408.65</v>
      </c>
      <c r="M70" s="39">
        <v>16</v>
      </c>
    </row>
    <row r="71" spans="1:13" x14ac:dyDescent="0.25">
      <c r="A71" s="38" t="s">
        <v>116</v>
      </c>
      <c r="B71" s="39">
        <v>1549699.82</v>
      </c>
      <c r="C71" s="39">
        <v>23</v>
      </c>
      <c r="D71" s="39">
        <v>2249890.77</v>
      </c>
      <c r="E71" s="39">
        <v>24</v>
      </c>
      <c r="F71" s="39">
        <v>401938.87</v>
      </c>
      <c r="G71" s="39">
        <v>13</v>
      </c>
      <c r="H71" s="39">
        <v>1614440.75</v>
      </c>
      <c r="I71" s="39">
        <v>24</v>
      </c>
      <c r="J71" s="39">
        <v>2159095.0699999998</v>
      </c>
      <c r="K71" s="39">
        <v>24</v>
      </c>
      <c r="L71" s="39">
        <v>502672.99</v>
      </c>
      <c r="M71" s="39">
        <v>15</v>
      </c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117</v>
      </c>
      <c r="B2" s="35">
        <v>4597853.83</v>
      </c>
      <c r="C2" s="36">
        <v>129</v>
      </c>
      <c r="D2" s="35">
        <v>1711386.06</v>
      </c>
      <c r="E2" s="36">
        <v>59</v>
      </c>
      <c r="F2" s="35">
        <v>785747.35</v>
      </c>
      <c r="G2" s="36">
        <v>55</v>
      </c>
      <c r="H2" s="35">
        <v>4256923.51</v>
      </c>
      <c r="I2" s="36">
        <v>128</v>
      </c>
      <c r="J2" s="35">
        <v>1714228.96</v>
      </c>
      <c r="K2" s="36">
        <v>65</v>
      </c>
      <c r="L2" s="35">
        <v>780518.14</v>
      </c>
      <c r="M2" s="37">
        <v>54</v>
      </c>
      <c r="N2" s="35"/>
      <c r="O2" s="35"/>
      <c r="P2" s="35"/>
      <c r="Q2" s="35"/>
      <c r="R2" s="35"/>
    </row>
    <row r="3" spans="1:18" x14ac:dyDescent="0.25">
      <c r="A3" s="35" t="s">
        <v>118</v>
      </c>
      <c r="B3" s="35">
        <v>6867494.4400000004</v>
      </c>
      <c r="C3" s="36">
        <v>176</v>
      </c>
      <c r="D3" s="35">
        <v>4488853.09</v>
      </c>
      <c r="E3" s="36">
        <v>94</v>
      </c>
      <c r="F3" s="35">
        <v>1524655.07</v>
      </c>
      <c r="G3" s="36">
        <v>90</v>
      </c>
      <c r="H3" s="35">
        <v>6880496.7699999996</v>
      </c>
      <c r="I3" s="36">
        <v>175</v>
      </c>
      <c r="J3" s="35">
        <v>4542361.1500000004</v>
      </c>
      <c r="K3" s="36">
        <v>104</v>
      </c>
      <c r="L3" s="35">
        <v>1515750.32</v>
      </c>
      <c r="M3" s="37">
        <v>87</v>
      </c>
      <c r="N3" s="35"/>
      <c r="O3" s="35"/>
      <c r="P3" s="35"/>
      <c r="Q3" s="35"/>
      <c r="R3" s="35"/>
    </row>
    <row r="4" spans="1:18" x14ac:dyDescent="0.25">
      <c r="A4" s="35" t="s">
        <v>119</v>
      </c>
      <c r="B4" s="35">
        <v>3360442.79</v>
      </c>
      <c r="C4" s="36">
        <v>125</v>
      </c>
      <c r="D4" s="35">
        <v>1206676.58</v>
      </c>
      <c r="E4" s="36">
        <v>56</v>
      </c>
      <c r="F4" s="35">
        <v>532383.94999999995</v>
      </c>
      <c r="G4" s="36">
        <v>51</v>
      </c>
      <c r="H4" s="35">
        <v>3304915.83</v>
      </c>
      <c r="I4" s="36">
        <v>128</v>
      </c>
      <c r="J4" s="35">
        <v>1192686.8799999999</v>
      </c>
      <c r="K4" s="36">
        <v>48</v>
      </c>
      <c r="L4" s="35">
        <v>529063.46</v>
      </c>
      <c r="M4" s="37">
        <v>50</v>
      </c>
      <c r="N4" s="35"/>
      <c r="O4" s="35"/>
      <c r="P4" s="35"/>
      <c r="Q4" s="35"/>
      <c r="R4" s="35"/>
    </row>
    <row r="5" spans="1:18" x14ac:dyDescent="0.25">
      <c r="A5" s="35" t="s">
        <v>120</v>
      </c>
      <c r="B5" s="35">
        <v>33444849.699999999</v>
      </c>
      <c r="C5" s="36">
        <v>604</v>
      </c>
      <c r="D5" s="35">
        <v>14066573.689999999</v>
      </c>
      <c r="E5" s="36">
        <v>92</v>
      </c>
      <c r="F5" s="35">
        <v>6736717.0800000001</v>
      </c>
      <c r="G5" s="36">
        <v>258</v>
      </c>
      <c r="H5" s="35">
        <v>32308154.960000001</v>
      </c>
      <c r="I5" s="36">
        <v>612</v>
      </c>
      <c r="J5" s="35">
        <v>14184693.880000001</v>
      </c>
      <c r="K5" s="36">
        <v>108</v>
      </c>
      <c r="L5" s="35">
        <v>6831567.4800000004</v>
      </c>
      <c r="M5" s="37">
        <v>271</v>
      </c>
      <c r="N5" s="35"/>
      <c r="O5" s="35"/>
      <c r="P5" s="35"/>
      <c r="Q5" s="35"/>
      <c r="R5" s="35"/>
    </row>
    <row r="6" spans="1:18" x14ac:dyDescent="0.25">
      <c r="A6" s="35" t="s">
        <v>121</v>
      </c>
      <c r="B6" s="35">
        <v>200854.02</v>
      </c>
      <c r="C6" s="36">
        <v>17</v>
      </c>
      <c r="D6" s="35">
        <v>0</v>
      </c>
      <c r="E6" s="36">
        <v>0</v>
      </c>
      <c r="F6" s="35">
        <v>0</v>
      </c>
      <c r="G6" s="36">
        <v>0</v>
      </c>
      <c r="H6" s="35">
        <v>246445.16</v>
      </c>
      <c r="I6" s="36">
        <v>18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122</v>
      </c>
      <c r="B7" s="35">
        <v>4136487.7</v>
      </c>
      <c r="C7" s="36">
        <v>135</v>
      </c>
      <c r="D7" s="35">
        <v>1623563.19</v>
      </c>
      <c r="E7" s="36">
        <v>31</v>
      </c>
      <c r="F7" s="35">
        <v>411034.99</v>
      </c>
      <c r="G7" s="36">
        <v>43</v>
      </c>
      <c r="H7" s="35">
        <v>4113045.35</v>
      </c>
      <c r="I7" s="36">
        <v>135</v>
      </c>
      <c r="J7" s="35">
        <v>1522721.26</v>
      </c>
      <c r="K7" s="36">
        <v>31</v>
      </c>
      <c r="L7" s="35">
        <v>425643.1</v>
      </c>
      <c r="M7" s="37">
        <v>48</v>
      </c>
      <c r="N7" s="35"/>
      <c r="O7" s="35"/>
      <c r="P7" s="35"/>
      <c r="Q7" s="35"/>
      <c r="R7" s="35"/>
    </row>
    <row r="8" spans="1:18" x14ac:dyDescent="0.25">
      <c r="A8" s="35" t="s">
        <v>123</v>
      </c>
      <c r="B8" s="35">
        <v>717240.9</v>
      </c>
      <c r="C8" s="36">
        <v>38</v>
      </c>
      <c r="D8" s="35">
        <v>406385.94</v>
      </c>
      <c r="E8" s="36">
        <v>48</v>
      </c>
      <c r="F8" s="35">
        <v>154001.94</v>
      </c>
      <c r="G8" s="36">
        <v>15</v>
      </c>
      <c r="H8" s="35">
        <v>758740.91</v>
      </c>
      <c r="I8" s="36">
        <v>40</v>
      </c>
      <c r="J8" s="35">
        <v>438079.7</v>
      </c>
      <c r="K8" s="36">
        <v>53</v>
      </c>
      <c r="L8" s="35">
        <v>166224.84</v>
      </c>
      <c r="M8" s="37">
        <v>12</v>
      </c>
      <c r="N8" s="35"/>
      <c r="O8" s="35"/>
      <c r="P8" s="35"/>
      <c r="Q8" s="35"/>
      <c r="R8" s="35"/>
    </row>
    <row r="9" spans="1:18" x14ac:dyDescent="0.25">
      <c r="A9" s="35" t="s">
        <v>124</v>
      </c>
      <c r="B9" s="35">
        <v>7036137.2999999998</v>
      </c>
      <c r="C9" s="36">
        <v>138</v>
      </c>
      <c r="D9" s="35">
        <v>5943376.7199999997</v>
      </c>
      <c r="E9" s="36">
        <v>105</v>
      </c>
      <c r="F9" s="35">
        <v>1990551.22</v>
      </c>
      <c r="G9" s="36">
        <v>74</v>
      </c>
      <c r="H9" s="35">
        <v>6784506.8200000003</v>
      </c>
      <c r="I9" s="36">
        <v>144</v>
      </c>
      <c r="J9" s="35">
        <v>6309120.0300000003</v>
      </c>
      <c r="K9" s="36">
        <v>121</v>
      </c>
      <c r="L9" s="35">
        <v>1998721.69</v>
      </c>
      <c r="M9" s="37">
        <v>73</v>
      </c>
      <c r="N9" s="35"/>
      <c r="O9" s="35"/>
      <c r="P9" s="35"/>
      <c r="Q9" s="35"/>
      <c r="R9" s="35"/>
    </row>
    <row r="10" spans="1:18" x14ac:dyDescent="0.25">
      <c r="A10" s="35" t="s">
        <v>125</v>
      </c>
      <c r="B10" s="35">
        <v>1925043.61</v>
      </c>
      <c r="C10" s="36">
        <v>75</v>
      </c>
      <c r="D10" s="35">
        <v>819479.22</v>
      </c>
      <c r="E10" s="36">
        <v>23</v>
      </c>
      <c r="F10" s="35">
        <v>269268.09999999998</v>
      </c>
      <c r="G10" s="36">
        <v>23</v>
      </c>
      <c r="H10" s="35">
        <v>1837342.11</v>
      </c>
      <c r="I10" s="36">
        <v>74</v>
      </c>
      <c r="J10" s="35">
        <v>809209.56</v>
      </c>
      <c r="K10" s="36">
        <v>25</v>
      </c>
      <c r="L10" s="35">
        <v>221900.7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126</v>
      </c>
      <c r="B11" s="35">
        <v>2920298.29</v>
      </c>
      <c r="C11" s="36">
        <v>109</v>
      </c>
      <c r="D11" s="35">
        <v>553118.88</v>
      </c>
      <c r="E11" s="36">
        <v>49</v>
      </c>
      <c r="F11" s="35">
        <v>455013.64</v>
      </c>
      <c r="G11" s="36">
        <v>39</v>
      </c>
      <c r="H11" s="35">
        <v>2740225.73</v>
      </c>
      <c r="I11" s="36">
        <v>110</v>
      </c>
      <c r="J11" s="35">
        <v>652416.73</v>
      </c>
      <c r="K11" s="36">
        <v>61</v>
      </c>
      <c r="L11" s="35">
        <v>415491.45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127</v>
      </c>
      <c r="B12" s="35">
        <v>1828727.02</v>
      </c>
      <c r="C12" s="36">
        <v>49</v>
      </c>
      <c r="D12" s="35">
        <v>9696421</v>
      </c>
      <c r="E12" s="36">
        <v>39</v>
      </c>
      <c r="F12" s="35">
        <v>465706.99</v>
      </c>
      <c r="G12" s="36">
        <v>16</v>
      </c>
      <c r="H12" s="35">
        <v>1642178.99</v>
      </c>
      <c r="I12" s="36">
        <v>52</v>
      </c>
      <c r="J12" s="35">
        <v>6423038.75</v>
      </c>
      <c r="K12" s="36">
        <v>30</v>
      </c>
      <c r="L12" s="35">
        <v>445664.53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128</v>
      </c>
      <c r="B13" s="35">
        <v>9269544</v>
      </c>
      <c r="C13" s="36">
        <v>265</v>
      </c>
      <c r="D13" s="35">
        <v>3777049.19</v>
      </c>
      <c r="E13" s="36">
        <v>103</v>
      </c>
      <c r="F13" s="35">
        <v>1762358.18</v>
      </c>
      <c r="G13" s="36">
        <v>112</v>
      </c>
      <c r="H13" s="35">
        <v>9125608.7200000007</v>
      </c>
      <c r="I13" s="36">
        <v>273</v>
      </c>
      <c r="J13" s="35">
        <v>3784258.01</v>
      </c>
      <c r="K13" s="36">
        <v>126</v>
      </c>
      <c r="L13" s="35">
        <v>1726356.66</v>
      </c>
      <c r="M13" s="37">
        <v>117</v>
      </c>
      <c r="N13" s="35"/>
      <c r="O13" s="35"/>
      <c r="P13" s="35"/>
      <c r="Q13" s="35"/>
      <c r="R13" s="35"/>
    </row>
    <row r="14" spans="1:18" x14ac:dyDescent="0.25">
      <c r="A14" s="35" t="s">
        <v>129</v>
      </c>
      <c r="B14" s="35">
        <v>9573913.3800000008</v>
      </c>
      <c r="C14" s="36">
        <v>262</v>
      </c>
      <c r="D14" s="35">
        <v>2873689.02</v>
      </c>
      <c r="E14" s="36">
        <v>78</v>
      </c>
      <c r="F14" s="35">
        <v>1737832.85</v>
      </c>
      <c r="G14" s="36">
        <v>110</v>
      </c>
      <c r="H14" s="35">
        <v>9488157.8000000007</v>
      </c>
      <c r="I14" s="36">
        <v>265</v>
      </c>
      <c r="J14" s="35">
        <v>2914193.9</v>
      </c>
      <c r="K14" s="36">
        <v>85</v>
      </c>
      <c r="L14" s="35">
        <v>1701734.12</v>
      </c>
      <c r="M14" s="37">
        <v>110</v>
      </c>
      <c r="N14" s="35"/>
      <c r="O14" s="35"/>
      <c r="P14" s="35"/>
      <c r="Q14" s="35"/>
      <c r="R14" s="35"/>
    </row>
    <row r="15" spans="1:18" x14ac:dyDescent="0.25">
      <c r="A15" s="35" t="s">
        <v>130</v>
      </c>
      <c r="B15" s="35">
        <v>6403631.0899999999</v>
      </c>
      <c r="C15" s="36">
        <v>223</v>
      </c>
      <c r="D15" s="35">
        <v>2053134.95</v>
      </c>
      <c r="E15" s="36">
        <v>94</v>
      </c>
      <c r="F15" s="35">
        <v>1175970.45</v>
      </c>
      <c r="G15" s="36">
        <v>101</v>
      </c>
      <c r="H15" s="35">
        <v>6536042.5099999998</v>
      </c>
      <c r="I15" s="36">
        <v>227</v>
      </c>
      <c r="J15" s="35">
        <v>2211200.9</v>
      </c>
      <c r="K15" s="36">
        <v>96</v>
      </c>
      <c r="L15" s="35">
        <v>1221301.33</v>
      </c>
      <c r="M15" s="37">
        <v>103</v>
      </c>
      <c r="N15" s="35"/>
      <c r="O15" s="35"/>
      <c r="P15" s="35"/>
      <c r="Q15" s="35"/>
      <c r="R15" s="35"/>
    </row>
    <row r="16" spans="1:18" x14ac:dyDescent="0.25">
      <c r="A16" s="35" t="s">
        <v>131</v>
      </c>
      <c r="B16" s="35">
        <v>8856578.5500000007</v>
      </c>
      <c r="C16" s="36">
        <v>245</v>
      </c>
      <c r="D16" s="35">
        <v>6030469.5899999999</v>
      </c>
      <c r="E16" s="36">
        <v>124</v>
      </c>
      <c r="F16" s="35">
        <v>1864987.55</v>
      </c>
      <c r="G16" s="36">
        <v>116</v>
      </c>
      <c r="H16" s="35">
        <v>8855045.5800000001</v>
      </c>
      <c r="I16" s="36">
        <v>258</v>
      </c>
      <c r="J16" s="35">
        <v>6443718.4699999997</v>
      </c>
      <c r="K16" s="36">
        <v>155</v>
      </c>
      <c r="L16" s="35">
        <v>2084559.45</v>
      </c>
      <c r="M16" s="37">
        <v>124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2020-04-02T13:10:14Z</dcterms:modified>
</cp:coreProperties>
</file>