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ECE8480-F303-409F-8974-4243FF307718}" xr6:coauthVersionLast="45" xr6:coauthVersionMax="45" xr10:uidLastSave="{00000000-0000-0000-0000-000000000000}"/>
  <bookViews>
    <workbookView xWindow="-23535" yWindow="-75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J313" i="3" s="1"/>
  <c r="F313" i="3"/>
  <c r="E313" i="3"/>
  <c r="K313" i="3" s="1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J309" i="3" s="1"/>
  <c r="F309" i="3"/>
  <c r="E309" i="3"/>
  <c r="K309" i="3" s="1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B302" i="3"/>
  <c r="H301" i="3"/>
  <c r="G301" i="3"/>
  <c r="F301" i="3"/>
  <c r="E301" i="3"/>
  <c r="K301" i="3" s="1"/>
  <c r="D301" i="3"/>
  <c r="J301" i="3" s="1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I299" i="3"/>
  <c r="H299" i="3"/>
  <c r="G299" i="3"/>
  <c r="F299" i="3"/>
  <c r="E299" i="3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E297" i="3"/>
  <c r="D297" i="3"/>
  <c r="J297" i="3" s="1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I295" i="3"/>
  <c r="H295" i="3"/>
  <c r="G295" i="3"/>
  <c r="F295" i="3"/>
  <c r="E295" i="3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B294" i="3"/>
  <c r="H293" i="3"/>
  <c r="G293" i="3"/>
  <c r="F293" i="3"/>
  <c r="E293" i="3"/>
  <c r="K293" i="3" s="1"/>
  <c r="D293" i="3"/>
  <c r="J293" i="3" s="1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I291" i="3"/>
  <c r="H291" i="3"/>
  <c r="G291" i="3"/>
  <c r="F291" i="3"/>
  <c r="E291" i="3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B286" i="3"/>
  <c r="H285" i="3"/>
  <c r="G285" i="3"/>
  <c r="F285" i="3"/>
  <c r="E285" i="3"/>
  <c r="K285" i="3" s="1"/>
  <c r="D285" i="3"/>
  <c r="J285" i="3" s="1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I283" i="3"/>
  <c r="H283" i="3"/>
  <c r="G283" i="3"/>
  <c r="F283" i="3"/>
  <c r="E283" i="3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B282" i="3"/>
  <c r="H281" i="3"/>
  <c r="G281" i="3"/>
  <c r="F281" i="3"/>
  <c r="E281" i="3"/>
  <c r="D281" i="3"/>
  <c r="J281" i="3" s="1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I279" i="3"/>
  <c r="H279" i="3"/>
  <c r="G279" i="3"/>
  <c r="F279" i="3"/>
  <c r="E279" i="3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B278" i="3"/>
  <c r="H277" i="3"/>
  <c r="G277" i="3"/>
  <c r="J277" i="3" s="1"/>
  <c r="F277" i="3"/>
  <c r="E277" i="3"/>
  <c r="K277" i="3" s="1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I275" i="3"/>
  <c r="H275" i="3"/>
  <c r="G275" i="3"/>
  <c r="F275" i="3"/>
  <c r="E275" i="3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E273" i="3"/>
  <c r="D273" i="3"/>
  <c r="J273" i="3" s="1"/>
  <c r="C273" i="3"/>
  <c r="I273" i="3" s="1"/>
  <c r="B273" i="3"/>
  <c r="I272" i="3"/>
  <c r="H272" i="3"/>
  <c r="G272" i="3"/>
  <c r="J272" i="3" s="1"/>
  <c r="F272" i="3"/>
  <c r="E272" i="3"/>
  <c r="K272" i="3" s="1"/>
  <c r="D272" i="3"/>
  <c r="C272" i="3"/>
  <c r="B272" i="3"/>
  <c r="K271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B270" i="3"/>
  <c r="H269" i="3"/>
  <c r="G269" i="3"/>
  <c r="F269" i="3"/>
  <c r="E269" i="3"/>
  <c r="K269" i="3" s="1"/>
  <c r="D269" i="3"/>
  <c r="J269" i="3" s="1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I267" i="3"/>
  <c r="H267" i="3"/>
  <c r="G267" i="3"/>
  <c r="F267" i="3"/>
  <c r="E267" i="3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E265" i="3"/>
  <c r="D265" i="3"/>
  <c r="J265" i="3" s="1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I263" i="3"/>
  <c r="H263" i="3"/>
  <c r="G263" i="3"/>
  <c r="F263" i="3"/>
  <c r="E263" i="3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B262" i="3"/>
  <c r="H261" i="3"/>
  <c r="G261" i="3"/>
  <c r="F261" i="3"/>
  <c r="E261" i="3"/>
  <c r="K261" i="3" s="1"/>
  <c r="D261" i="3"/>
  <c r="J261" i="3" s="1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I259" i="3"/>
  <c r="H259" i="3"/>
  <c r="G259" i="3"/>
  <c r="F259" i="3"/>
  <c r="E259" i="3"/>
  <c r="D259" i="3"/>
  <c r="J259" i="3" s="1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B254" i="3"/>
  <c r="I253" i="3"/>
  <c r="H253" i="3"/>
  <c r="G253" i="3"/>
  <c r="J253" i="3" s="1"/>
  <c r="F253" i="3"/>
  <c r="E253" i="3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C250" i="3"/>
  <c r="I250" i="3" s="1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B246" i="3"/>
  <c r="I245" i="3"/>
  <c r="H245" i="3"/>
  <c r="G245" i="3"/>
  <c r="F245" i="3"/>
  <c r="E245" i="3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C242" i="3"/>
  <c r="I242" i="3" s="1"/>
  <c r="B242" i="3"/>
  <c r="I241" i="3"/>
  <c r="H241" i="3"/>
  <c r="G241" i="3"/>
  <c r="J241" i="3" s="1"/>
  <c r="F241" i="3"/>
  <c r="E241" i="3"/>
  <c r="K241" i="3" s="1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J238" i="3" s="1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B230" i="3"/>
  <c r="I229" i="3"/>
  <c r="H229" i="3"/>
  <c r="G229" i="3"/>
  <c r="F229" i="3"/>
  <c r="E229" i="3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B222" i="3"/>
  <c r="I221" i="3"/>
  <c r="H221" i="3"/>
  <c r="G221" i="3"/>
  <c r="F221" i="3"/>
  <c r="E221" i="3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J206" i="3" s="1"/>
  <c r="C206" i="3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K199" i="3"/>
  <c r="I199" i="3"/>
  <c r="H199" i="3"/>
  <c r="G199" i="3"/>
  <c r="F199" i="3"/>
  <c r="E199" i="3"/>
  <c r="D199" i="3"/>
  <c r="J199" i="3" s="1"/>
  <c r="C199" i="3"/>
  <c r="B199" i="3"/>
  <c r="H198" i="3"/>
  <c r="G198" i="3"/>
  <c r="F198" i="3"/>
  <c r="E198" i="3"/>
  <c r="K198" i="3" s="1"/>
  <c r="D198" i="3"/>
  <c r="J198" i="3" s="1"/>
  <c r="C198" i="3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I196" i="3"/>
  <c r="H196" i="3"/>
  <c r="G196" i="3"/>
  <c r="F196" i="3"/>
  <c r="E196" i="3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C193" i="3"/>
  <c r="B193" i="3"/>
  <c r="K192" i="3"/>
  <c r="I192" i="3"/>
  <c r="H192" i="3"/>
  <c r="G192" i="3"/>
  <c r="J192" i="3" s="1"/>
  <c r="F192" i="3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F190" i="3"/>
  <c r="E190" i="3"/>
  <c r="K190" i="3" s="1"/>
  <c r="D190" i="3"/>
  <c r="J190" i="3" s="1"/>
  <c r="C190" i="3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I188" i="3"/>
  <c r="H188" i="3"/>
  <c r="G188" i="3"/>
  <c r="F188" i="3"/>
  <c r="E188" i="3"/>
  <c r="D188" i="3"/>
  <c r="C188" i="3"/>
  <c r="B188" i="3"/>
  <c r="I187" i="3"/>
  <c r="H187" i="3"/>
  <c r="G187" i="3"/>
  <c r="F187" i="3"/>
  <c r="E187" i="3"/>
  <c r="K187" i="3" s="1"/>
  <c r="D187" i="3"/>
  <c r="J187" i="3" s="1"/>
  <c r="C187" i="3"/>
  <c r="B187" i="3"/>
  <c r="H186" i="3"/>
  <c r="G186" i="3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K185" i="3" s="1"/>
  <c r="D185" i="3"/>
  <c r="C185" i="3"/>
  <c r="B185" i="3"/>
  <c r="K184" i="3"/>
  <c r="I184" i="3"/>
  <c r="H184" i="3"/>
  <c r="G184" i="3"/>
  <c r="J184" i="3" s="1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B182" i="3"/>
  <c r="J181" i="3"/>
  <c r="H181" i="3"/>
  <c r="G181" i="3"/>
  <c r="F181" i="3"/>
  <c r="E181" i="3"/>
  <c r="K181" i="3" s="1"/>
  <c r="D181" i="3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J179" i="3"/>
  <c r="H179" i="3"/>
  <c r="K179" i="3" s="1"/>
  <c r="G179" i="3"/>
  <c r="F179" i="3"/>
  <c r="I179" i="3" s="1"/>
  <c r="E179" i="3"/>
  <c r="D179" i="3"/>
  <c r="C179" i="3"/>
  <c r="B179" i="3"/>
  <c r="J178" i="3"/>
  <c r="H178" i="3"/>
  <c r="K178" i="3" s="1"/>
  <c r="G178" i="3"/>
  <c r="F178" i="3"/>
  <c r="E178" i="3"/>
  <c r="D178" i="3"/>
  <c r="C178" i="3"/>
  <c r="I178" i="3" s="1"/>
  <c r="B178" i="3"/>
  <c r="J177" i="3"/>
  <c r="H177" i="3"/>
  <c r="G177" i="3"/>
  <c r="F177" i="3"/>
  <c r="E177" i="3"/>
  <c r="K177" i="3" s="1"/>
  <c r="D177" i="3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J175" i="3"/>
  <c r="H175" i="3"/>
  <c r="K175" i="3" s="1"/>
  <c r="G175" i="3"/>
  <c r="F175" i="3"/>
  <c r="I175" i="3" s="1"/>
  <c r="E175" i="3"/>
  <c r="D175" i="3"/>
  <c r="C175" i="3"/>
  <c r="B175" i="3"/>
  <c r="J174" i="3"/>
  <c r="H174" i="3"/>
  <c r="K174" i="3" s="1"/>
  <c r="G174" i="3"/>
  <c r="F174" i="3"/>
  <c r="E174" i="3"/>
  <c r="D174" i="3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J171" i="3"/>
  <c r="H171" i="3"/>
  <c r="K171" i="3" s="1"/>
  <c r="G171" i="3"/>
  <c r="F171" i="3"/>
  <c r="I171" i="3" s="1"/>
  <c r="E171" i="3"/>
  <c r="D171" i="3"/>
  <c r="C171" i="3"/>
  <c r="B171" i="3"/>
  <c r="J170" i="3"/>
  <c r="H170" i="3"/>
  <c r="K170" i="3" s="1"/>
  <c r="G170" i="3"/>
  <c r="F170" i="3"/>
  <c r="E170" i="3"/>
  <c r="D170" i="3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J167" i="3"/>
  <c r="H167" i="3"/>
  <c r="K167" i="3" s="1"/>
  <c r="G167" i="3"/>
  <c r="F167" i="3"/>
  <c r="I167" i="3" s="1"/>
  <c r="E167" i="3"/>
  <c r="D167" i="3"/>
  <c r="C167" i="3"/>
  <c r="B167" i="3"/>
  <c r="J166" i="3"/>
  <c r="H166" i="3"/>
  <c r="K166" i="3" s="1"/>
  <c r="G166" i="3"/>
  <c r="F166" i="3"/>
  <c r="E166" i="3"/>
  <c r="D166" i="3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J163" i="3"/>
  <c r="H163" i="3"/>
  <c r="K163" i="3" s="1"/>
  <c r="G163" i="3"/>
  <c r="F163" i="3"/>
  <c r="I163" i="3" s="1"/>
  <c r="E163" i="3"/>
  <c r="D163" i="3"/>
  <c r="C163" i="3"/>
  <c r="B163" i="3"/>
  <c r="J162" i="3"/>
  <c r="H162" i="3"/>
  <c r="K162" i="3" s="1"/>
  <c r="G162" i="3"/>
  <c r="F162" i="3"/>
  <c r="E162" i="3"/>
  <c r="D162" i="3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J159" i="3"/>
  <c r="H159" i="3"/>
  <c r="K159" i="3" s="1"/>
  <c r="G159" i="3"/>
  <c r="F159" i="3"/>
  <c r="I159" i="3" s="1"/>
  <c r="E159" i="3"/>
  <c r="D159" i="3"/>
  <c r="C159" i="3"/>
  <c r="B159" i="3"/>
  <c r="J158" i="3"/>
  <c r="H158" i="3"/>
  <c r="K158" i="3" s="1"/>
  <c r="G158" i="3"/>
  <c r="F158" i="3"/>
  <c r="E158" i="3"/>
  <c r="D158" i="3"/>
  <c r="C158" i="3"/>
  <c r="I158" i="3" s="1"/>
  <c r="B158" i="3"/>
  <c r="J157" i="3"/>
  <c r="H157" i="3"/>
  <c r="G157" i="3"/>
  <c r="F157" i="3"/>
  <c r="E157" i="3"/>
  <c r="K157" i="3" s="1"/>
  <c r="D157" i="3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J155" i="3"/>
  <c r="H155" i="3"/>
  <c r="K155" i="3" s="1"/>
  <c r="G155" i="3"/>
  <c r="F155" i="3"/>
  <c r="I155" i="3" s="1"/>
  <c r="E155" i="3"/>
  <c r="D155" i="3"/>
  <c r="C155" i="3"/>
  <c r="B155" i="3"/>
  <c r="J154" i="3"/>
  <c r="H154" i="3"/>
  <c r="K154" i="3" s="1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J151" i="3"/>
  <c r="H151" i="3"/>
  <c r="K151" i="3" s="1"/>
  <c r="G151" i="3"/>
  <c r="F151" i="3"/>
  <c r="I151" i="3" s="1"/>
  <c r="E151" i="3"/>
  <c r="D151" i="3"/>
  <c r="C151" i="3"/>
  <c r="B151" i="3"/>
  <c r="J150" i="3"/>
  <c r="H150" i="3"/>
  <c r="K150" i="3" s="1"/>
  <c r="G150" i="3"/>
  <c r="F150" i="3"/>
  <c r="E150" i="3"/>
  <c r="D150" i="3"/>
  <c r="C150" i="3"/>
  <c r="I150" i="3" s="1"/>
  <c r="B150" i="3"/>
  <c r="H149" i="3"/>
  <c r="G149" i="3"/>
  <c r="F149" i="3"/>
  <c r="E149" i="3"/>
  <c r="K149" i="3" s="1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J147" i="3"/>
  <c r="H147" i="3"/>
  <c r="K147" i="3" s="1"/>
  <c r="G147" i="3"/>
  <c r="F147" i="3"/>
  <c r="I147" i="3" s="1"/>
  <c r="E147" i="3"/>
  <c r="D147" i="3"/>
  <c r="C147" i="3"/>
  <c r="B147" i="3"/>
  <c r="J146" i="3"/>
  <c r="H146" i="3"/>
  <c r="K146" i="3" s="1"/>
  <c r="G146" i="3"/>
  <c r="F146" i="3"/>
  <c r="E146" i="3"/>
  <c r="D146" i="3"/>
  <c r="C146" i="3"/>
  <c r="I146" i="3" s="1"/>
  <c r="B146" i="3"/>
  <c r="J145" i="3"/>
  <c r="H145" i="3"/>
  <c r="G145" i="3"/>
  <c r="F145" i="3"/>
  <c r="E145" i="3"/>
  <c r="K145" i="3" s="1"/>
  <c r="D145" i="3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J143" i="3"/>
  <c r="H143" i="3"/>
  <c r="K143" i="3" s="1"/>
  <c r="G143" i="3"/>
  <c r="F143" i="3"/>
  <c r="I143" i="3" s="1"/>
  <c r="E143" i="3"/>
  <c r="D143" i="3"/>
  <c r="C143" i="3"/>
  <c r="B143" i="3"/>
  <c r="J142" i="3"/>
  <c r="H142" i="3"/>
  <c r="K142" i="3" s="1"/>
  <c r="G142" i="3"/>
  <c r="F142" i="3"/>
  <c r="E142" i="3"/>
  <c r="D142" i="3"/>
  <c r="C142" i="3"/>
  <c r="I142" i="3" s="1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J139" i="3"/>
  <c r="H139" i="3"/>
  <c r="K139" i="3" s="1"/>
  <c r="G139" i="3"/>
  <c r="F139" i="3"/>
  <c r="I139" i="3" s="1"/>
  <c r="E139" i="3"/>
  <c r="D139" i="3"/>
  <c r="C139" i="3"/>
  <c r="B139" i="3"/>
  <c r="J138" i="3"/>
  <c r="H138" i="3"/>
  <c r="K138" i="3" s="1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J135" i="3"/>
  <c r="H135" i="3"/>
  <c r="K135" i="3" s="1"/>
  <c r="G135" i="3"/>
  <c r="F135" i="3"/>
  <c r="I135" i="3" s="1"/>
  <c r="E135" i="3"/>
  <c r="D135" i="3"/>
  <c r="C135" i="3"/>
  <c r="B135" i="3"/>
  <c r="J134" i="3"/>
  <c r="H134" i="3"/>
  <c r="K134" i="3" s="1"/>
  <c r="G134" i="3"/>
  <c r="F134" i="3"/>
  <c r="E134" i="3"/>
  <c r="D134" i="3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J131" i="3"/>
  <c r="H131" i="3"/>
  <c r="K131" i="3" s="1"/>
  <c r="G131" i="3"/>
  <c r="F131" i="3"/>
  <c r="I131" i="3" s="1"/>
  <c r="E131" i="3"/>
  <c r="D131" i="3"/>
  <c r="C131" i="3"/>
  <c r="B131" i="3"/>
  <c r="J130" i="3"/>
  <c r="H130" i="3"/>
  <c r="K130" i="3" s="1"/>
  <c r="G130" i="3"/>
  <c r="F130" i="3"/>
  <c r="E130" i="3"/>
  <c r="D130" i="3"/>
  <c r="C130" i="3"/>
  <c r="I130" i="3" s="1"/>
  <c r="B130" i="3"/>
  <c r="J129" i="3"/>
  <c r="H129" i="3"/>
  <c r="G129" i="3"/>
  <c r="F129" i="3"/>
  <c r="E129" i="3"/>
  <c r="K129" i="3" s="1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J127" i="3"/>
  <c r="H127" i="3"/>
  <c r="K127" i="3" s="1"/>
  <c r="G127" i="3"/>
  <c r="F127" i="3"/>
  <c r="I127" i="3" s="1"/>
  <c r="E127" i="3"/>
  <c r="D127" i="3"/>
  <c r="C127" i="3"/>
  <c r="B127" i="3"/>
  <c r="J126" i="3"/>
  <c r="H126" i="3"/>
  <c r="K126" i="3" s="1"/>
  <c r="G126" i="3"/>
  <c r="F126" i="3"/>
  <c r="E126" i="3"/>
  <c r="D126" i="3"/>
  <c r="C126" i="3"/>
  <c r="I126" i="3" s="1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J123" i="3"/>
  <c r="H123" i="3"/>
  <c r="K123" i="3" s="1"/>
  <c r="G123" i="3"/>
  <c r="F123" i="3"/>
  <c r="I123" i="3" s="1"/>
  <c r="E123" i="3"/>
  <c r="D123" i="3"/>
  <c r="C123" i="3"/>
  <c r="B123" i="3"/>
  <c r="J122" i="3"/>
  <c r="H122" i="3"/>
  <c r="K122" i="3" s="1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J119" i="3"/>
  <c r="H119" i="3"/>
  <c r="K119" i="3" s="1"/>
  <c r="G119" i="3"/>
  <c r="F119" i="3"/>
  <c r="I119" i="3" s="1"/>
  <c r="E119" i="3"/>
  <c r="D119" i="3"/>
  <c r="C119" i="3"/>
  <c r="B119" i="3"/>
  <c r="J118" i="3"/>
  <c r="H118" i="3"/>
  <c r="K118" i="3" s="1"/>
  <c r="G118" i="3"/>
  <c r="F118" i="3"/>
  <c r="E118" i="3"/>
  <c r="D118" i="3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J115" i="3"/>
  <c r="H115" i="3"/>
  <c r="K115" i="3" s="1"/>
  <c r="G115" i="3"/>
  <c r="F115" i="3"/>
  <c r="I115" i="3" s="1"/>
  <c r="E115" i="3"/>
  <c r="D115" i="3"/>
  <c r="C115" i="3"/>
  <c r="B115" i="3"/>
  <c r="J114" i="3"/>
  <c r="H114" i="3"/>
  <c r="K114" i="3" s="1"/>
  <c r="G114" i="3"/>
  <c r="F114" i="3"/>
  <c r="E114" i="3"/>
  <c r="D114" i="3"/>
  <c r="C114" i="3"/>
  <c r="I114" i="3" s="1"/>
  <c r="B114" i="3"/>
  <c r="J113" i="3"/>
  <c r="H113" i="3"/>
  <c r="G113" i="3"/>
  <c r="F113" i="3"/>
  <c r="E113" i="3"/>
  <c r="K113" i="3" s="1"/>
  <c r="D113" i="3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J111" i="3"/>
  <c r="H111" i="3"/>
  <c r="K111" i="3" s="1"/>
  <c r="G111" i="3"/>
  <c r="F111" i="3"/>
  <c r="I111" i="3" s="1"/>
  <c r="E111" i="3"/>
  <c r="D111" i="3"/>
  <c r="C111" i="3"/>
  <c r="B111" i="3"/>
  <c r="J110" i="3"/>
  <c r="H110" i="3"/>
  <c r="K110" i="3" s="1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J107" i="3"/>
  <c r="H107" i="3"/>
  <c r="K107" i="3" s="1"/>
  <c r="G107" i="3"/>
  <c r="F107" i="3"/>
  <c r="I107" i="3" s="1"/>
  <c r="E107" i="3"/>
  <c r="D107" i="3"/>
  <c r="C107" i="3"/>
  <c r="B107" i="3"/>
  <c r="J106" i="3"/>
  <c r="H106" i="3"/>
  <c r="K106" i="3" s="1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J103" i="3"/>
  <c r="H103" i="3"/>
  <c r="K103" i="3" s="1"/>
  <c r="G103" i="3"/>
  <c r="F103" i="3"/>
  <c r="I103" i="3" s="1"/>
  <c r="E103" i="3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B101" i="3"/>
  <c r="H100" i="3"/>
  <c r="G100" i="3"/>
  <c r="F100" i="3"/>
  <c r="I100" i="3" s="1"/>
  <c r="E100" i="3"/>
  <c r="K100" i="3" s="1"/>
  <c r="D100" i="3"/>
  <c r="J100" i="3" s="1"/>
  <c r="C100" i="3"/>
  <c r="B100" i="3"/>
  <c r="J99" i="3"/>
  <c r="H99" i="3"/>
  <c r="K99" i="3" s="1"/>
  <c r="G99" i="3"/>
  <c r="F99" i="3"/>
  <c r="I99" i="3" s="1"/>
  <c r="E99" i="3"/>
  <c r="D99" i="3"/>
  <c r="C99" i="3"/>
  <c r="B99" i="3"/>
  <c r="J98" i="3"/>
  <c r="H98" i="3"/>
  <c r="K98" i="3" s="1"/>
  <c r="G98" i="3"/>
  <c r="F98" i="3"/>
  <c r="E98" i="3"/>
  <c r="D98" i="3"/>
  <c r="C98" i="3"/>
  <c r="I98" i="3" s="1"/>
  <c r="B98" i="3"/>
  <c r="J97" i="3"/>
  <c r="H97" i="3"/>
  <c r="G97" i="3"/>
  <c r="F97" i="3"/>
  <c r="E97" i="3"/>
  <c r="K97" i="3" s="1"/>
  <c r="D97" i="3"/>
  <c r="C97" i="3"/>
  <c r="B97" i="3"/>
  <c r="H96" i="3"/>
  <c r="G96" i="3"/>
  <c r="F96" i="3"/>
  <c r="I96" i="3" s="1"/>
  <c r="E96" i="3"/>
  <c r="D96" i="3"/>
  <c r="J96" i="3" s="1"/>
  <c r="C96" i="3"/>
  <c r="B96" i="3"/>
  <c r="J95" i="3"/>
  <c r="H95" i="3"/>
  <c r="K95" i="3" s="1"/>
  <c r="G95" i="3"/>
  <c r="F95" i="3"/>
  <c r="I95" i="3" s="1"/>
  <c r="E95" i="3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B93" i="3"/>
  <c r="H92" i="3"/>
  <c r="G92" i="3"/>
  <c r="F92" i="3"/>
  <c r="I92" i="3" s="1"/>
  <c r="E92" i="3"/>
  <c r="D92" i="3"/>
  <c r="J92" i="3" s="1"/>
  <c r="C92" i="3"/>
  <c r="B92" i="3"/>
  <c r="J91" i="3"/>
  <c r="H91" i="3"/>
  <c r="K91" i="3" s="1"/>
  <c r="G91" i="3"/>
  <c r="F91" i="3"/>
  <c r="I91" i="3" s="1"/>
  <c r="E91" i="3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J87" i="3"/>
  <c r="H87" i="3"/>
  <c r="K87" i="3" s="1"/>
  <c r="G87" i="3"/>
  <c r="F87" i="3"/>
  <c r="I87" i="3" s="1"/>
  <c r="E87" i="3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H85" i="3"/>
  <c r="G85" i="3"/>
  <c r="F85" i="3"/>
  <c r="E85" i="3"/>
  <c r="K85" i="3" s="1"/>
  <c r="D85" i="3"/>
  <c r="J85" i="3" s="1"/>
  <c r="C85" i="3"/>
  <c r="B85" i="3"/>
  <c r="H84" i="3"/>
  <c r="G84" i="3"/>
  <c r="F84" i="3"/>
  <c r="I84" i="3" s="1"/>
  <c r="E84" i="3"/>
  <c r="K84" i="3" s="1"/>
  <c r="D84" i="3"/>
  <c r="J84" i="3" s="1"/>
  <c r="C84" i="3"/>
  <c r="B84" i="3"/>
  <c r="J83" i="3"/>
  <c r="H83" i="3"/>
  <c r="K83" i="3" s="1"/>
  <c r="G83" i="3"/>
  <c r="F83" i="3"/>
  <c r="I83" i="3" s="1"/>
  <c r="E83" i="3"/>
  <c r="D83" i="3"/>
  <c r="C83" i="3"/>
  <c r="B83" i="3"/>
  <c r="J82" i="3"/>
  <c r="H82" i="3"/>
  <c r="K82" i="3" s="1"/>
  <c r="G82" i="3"/>
  <c r="F82" i="3"/>
  <c r="E82" i="3"/>
  <c r="D82" i="3"/>
  <c r="C82" i="3"/>
  <c r="I82" i="3" s="1"/>
  <c r="B82" i="3"/>
  <c r="J81" i="3"/>
  <c r="H81" i="3"/>
  <c r="G81" i="3"/>
  <c r="F81" i="3"/>
  <c r="E81" i="3"/>
  <c r="K81" i="3" s="1"/>
  <c r="D81" i="3"/>
  <c r="C81" i="3"/>
  <c r="B81" i="3"/>
  <c r="H80" i="3"/>
  <c r="G80" i="3"/>
  <c r="F80" i="3"/>
  <c r="I80" i="3" s="1"/>
  <c r="E80" i="3"/>
  <c r="D80" i="3"/>
  <c r="J80" i="3" s="1"/>
  <c r="C80" i="3"/>
  <c r="B80" i="3"/>
  <c r="J79" i="3"/>
  <c r="H79" i="3"/>
  <c r="K79" i="3" s="1"/>
  <c r="G79" i="3"/>
  <c r="F79" i="3"/>
  <c r="I79" i="3" s="1"/>
  <c r="E79" i="3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F76" i="3"/>
  <c r="I76" i="3" s="1"/>
  <c r="E76" i="3"/>
  <c r="D76" i="3"/>
  <c r="J76" i="3" s="1"/>
  <c r="C76" i="3"/>
  <c r="B76" i="3"/>
  <c r="J75" i="3"/>
  <c r="H75" i="3"/>
  <c r="K75" i="3" s="1"/>
  <c r="G75" i="3"/>
  <c r="F75" i="3"/>
  <c r="I75" i="3" s="1"/>
  <c r="E75" i="3"/>
  <c r="D75" i="3"/>
  <c r="C75" i="3"/>
  <c r="B75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F72" i="3"/>
  <c r="E72" i="3"/>
  <c r="D72" i="3"/>
  <c r="J72" i="3" s="1"/>
  <c r="C72" i="3"/>
  <c r="B72" i="3"/>
  <c r="J71" i="3"/>
  <c r="H71" i="3"/>
  <c r="G71" i="3"/>
  <c r="F71" i="3"/>
  <c r="E71" i="3"/>
  <c r="D71" i="3"/>
  <c r="C71" i="3"/>
  <c r="B71" i="3"/>
  <c r="J70" i="3"/>
  <c r="H70" i="3"/>
  <c r="G70" i="3"/>
  <c r="F70" i="3"/>
  <c r="E70" i="3"/>
  <c r="D70" i="3"/>
  <c r="C70" i="3"/>
  <c r="I70" i="3" s="1"/>
  <c r="B70" i="3"/>
  <c r="J69" i="3"/>
  <c r="H69" i="3"/>
  <c r="G69" i="3"/>
  <c r="F69" i="3"/>
  <c r="E69" i="3"/>
  <c r="K69" i="3" s="1"/>
  <c r="D69" i="3"/>
  <c r="C69" i="3"/>
  <c r="B69" i="3"/>
  <c r="H68" i="3"/>
  <c r="G68" i="3"/>
  <c r="F68" i="3"/>
  <c r="E68" i="3"/>
  <c r="K68" i="3" s="1"/>
  <c r="D68" i="3"/>
  <c r="J68" i="3" s="1"/>
  <c r="C68" i="3"/>
  <c r="B68" i="3"/>
  <c r="J67" i="3"/>
  <c r="H67" i="3"/>
  <c r="G67" i="3"/>
  <c r="F67" i="3"/>
  <c r="E67" i="3"/>
  <c r="K67" i="3" s="1"/>
  <c r="D67" i="3"/>
  <c r="C67" i="3"/>
  <c r="B67" i="3"/>
  <c r="J66" i="3"/>
  <c r="H66" i="3"/>
  <c r="G66" i="3"/>
  <c r="F66" i="3"/>
  <c r="E66" i="3"/>
  <c r="K66" i="3" s="1"/>
  <c r="D66" i="3"/>
  <c r="C66" i="3"/>
  <c r="I66" i="3" s="1"/>
  <c r="B66" i="3"/>
  <c r="J65" i="3"/>
  <c r="H65" i="3"/>
  <c r="G65" i="3"/>
  <c r="F65" i="3"/>
  <c r="E65" i="3"/>
  <c r="K65" i="3" s="1"/>
  <c r="D65" i="3"/>
  <c r="C65" i="3"/>
  <c r="B65" i="3"/>
  <c r="H64" i="3"/>
  <c r="G64" i="3"/>
  <c r="F64" i="3"/>
  <c r="E64" i="3"/>
  <c r="D64" i="3"/>
  <c r="J64" i="3" s="1"/>
  <c r="C64" i="3"/>
  <c r="B64" i="3"/>
  <c r="J63" i="3"/>
  <c r="H63" i="3"/>
  <c r="G63" i="3"/>
  <c r="F63" i="3"/>
  <c r="E63" i="3"/>
  <c r="D63" i="3"/>
  <c r="C63" i="3"/>
  <c r="B63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E61" i="3"/>
  <c r="K61" i="3" s="1"/>
  <c r="D61" i="3"/>
  <c r="J61" i="3" s="1"/>
  <c r="C61" i="3"/>
  <c r="B61" i="3"/>
  <c r="H60" i="3"/>
  <c r="G60" i="3"/>
  <c r="F60" i="3"/>
  <c r="E60" i="3"/>
  <c r="D60" i="3"/>
  <c r="J60" i="3" s="1"/>
  <c r="C60" i="3"/>
  <c r="I60" i="3" s="1"/>
  <c r="B60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D58" i="3"/>
  <c r="J58" i="3" s="1"/>
  <c r="C58" i="3"/>
  <c r="I58" i="3" s="1"/>
  <c r="B58" i="3"/>
  <c r="H57" i="3"/>
  <c r="G57" i="3"/>
  <c r="F57" i="3"/>
  <c r="E57" i="3"/>
  <c r="K57" i="3" s="1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B56" i="3"/>
  <c r="J55" i="3"/>
  <c r="H55" i="3"/>
  <c r="G55" i="3"/>
  <c r="F55" i="3"/>
  <c r="E55" i="3"/>
  <c r="K55" i="3" s="1"/>
  <c r="D55" i="3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B53" i="3"/>
  <c r="H52" i="3"/>
  <c r="G52" i="3"/>
  <c r="F52" i="3"/>
  <c r="E52" i="3"/>
  <c r="K52" i="3" s="1"/>
  <c r="D52" i="3"/>
  <c r="J52" i="3" s="1"/>
  <c r="C52" i="3"/>
  <c r="B52" i="3"/>
  <c r="J51" i="3"/>
  <c r="H51" i="3"/>
  <c r="G51" i="3"/>
  <c r="F51" i="3"/>
  <c r="E51" i="3"/>
  <c r="K51" i="3" s="1"/>
  <c r="D51" i="3"/>
  <c r="C51" i="3"/>
  <c r="B51" i="3"/>
  <c r="J50" i="3"/>
  <c r="H50" i="3"/>
  <c r="G50" i="3"/>
  <c r="F50" i="3"/>
  <c r="E50" i="3"/>
  <c r="K50" i="3" s="1"/>
  <c r="D50" i="3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E45" i="3"/>
  <c r="D45" i="3"/>
  <c r="J45" i="3" s="1"/>
  <c r="C45" i="3"/>
  <c r="I45" i="3" s="1"/>
  <c r="B45" i="3"/>
  <c r="J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E199" i="2"/>
  <c r="D199" i="2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C179" i="2"/>
  <c r="B179" i="2"/>
  <c r="J178" i="2"/>
  <c r="I178" i="2"/>
  <c r="H178" i="2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E171" i="2"/>
  <c r="D171" i="2"/>
  <c r="J171" i="2" s="1"/>
  <c r="C171" i="2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F163" i="2"/>
  <c r="E163" i="2"/>
  <c r="D163" i="2"/>
  <c r="C163" i="2"/>
  <c r="B163" i="2"/>
  <c r="J162" i="2"/>
  <c r="I162" i="2"/>
  <c r="H162" i="2"/>
  <c r="G162" i="2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K155" i="2"/>
  <c r="H155" i="2"/>
  <c r="G155" i="2"/>
  <c r="F155" i="2"/>
  <c r="E155" i="2"/>
  <c r="D155" i="2"/>
  <c r="J155" i="2" s="1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K147" i="2"/>
  <c r="H147" i="2"/>
  <c r="G147" i="2"/>
  <c r="F147" i="2"/>
  <c r="E147" i="2"/>
  <c r="D147" i="2"/>
  <c r="C147" i="2"/>
  <c r="B147" i="2"/>
  <c r="J146" i="2"/>
  <c r="I146" i="2"/>
  <c r="H146" i="2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K131" i="2"/>
  <c r="H131" i="2"/>
  <c r="G131" i="2"/>
  <c r="F131" i="2"/>
  <c r="E131" i="2"/>
  <c r="D131" i="2"/>
  <c r="C131" i="2"/>
  <c r="B131" i="2"/>
  <c r="J130" i="2"/>
  <c r="I130" i="2"/>
  <c r="H130" i="2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K123" i="2"/>
  <c r="H123" i="2"/>
  <c r="G123" i="2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J120" i="2" s="1"/>
  <c r="F120" i="2"/>
  <c r="I120" i="2" s="1"/>
  <c r="E120" i="2"/>
  <c r="K120" i="2" s="1"/>
  <c r="D120" i="2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J118" i="2"/>
  <c r="H118" i="2"/>
  <c r="G118" i="2"/>
  <c r="F118" i="2"/>
  <c r="E118" i="2"/>
  <c r="K118" i="2" s="1"/>
  <c r="D118" i="2"/>
  <c r="C118" i="2"/>
  <c r="I118" i="2" s="1"/>
  <c r="B118" i="2"/>
  <c r="K117" i="2"/>
  <c r="H117" i="2"/>
  <c r="G117" i="2"/>
  <c r="F117" i="2"/>
  <c r="E117" i="2"/>
  <c r="D117" i="2"/>
  <c r="J117" i="2" s="1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F57" i="2"/>
  <c r="E57" i="2"/>
  <c r="D57" i="2"/>
  <c r="J57" i="2" s="1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F53" i="2"/>
  <c r="E53" i="2"/>
  <c r="D53" i="2"/>
  <c r="J53" i="2" s="1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F9" i="2"/>
  <c r="F6" i="2" s="1"/>
  <c r="E9" i="2"/>
  <c r="D9" i="2"/>
  <c r="J9" i="2" s="1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C7" i="2"/>
  <c r="I7" i="2" s="1"/>
  <c r="B7" i="2"/>
  <c r="D6" i="2"/>
  <c r="F4" i="2"/>
  <c r="C4" i="2"/>
  <c r="I2" i="2"/>
  <c r="G2" i="2"/>
  <c r="J6" i="2" l="1"/>
  <c r="J123" i="2"/>
  <c r="I139" i="2"/>
  <c r="I155" i="2"/>
  <c r="I171" i="2"/>
  <c r="I187" i="2"/>
  <c r="J215" i="2"/>
  <c r="J9" i="3"/>
  <c r="C6" i="2"/>
  <c r="I6" i="2" s="1"/>
  <c r="J13" i="3"/>
  <c r="J21" i="3"/>
  <c r="J7" i="2"/>
  <c r="E6" i="2"/>
  <c r="K6" i="2" s="1"/>
  <c r="I131" i="2"/>
  <c r="I147" i="2"/>
  <c r="I163" i="2"/>
  <c r="I179" i="2"/>
  <c r="J199" i="2"/>
  <c r="J25" i="3"/>
  <c r="K130" i="2"/>
  <c r="J131" i="2"/>
  <c r="K146" i="2"/>
  <c r="J147" i="2"/>
  <c r="K162" i="2"/>
  <c r="J163" i="2"/>
  <c r="K178" i="2"/>
  <c r="J179" i="2"/>
  <c r="J203" i="2"/>
  <c r="J29" i="3"/>
  <c r="I183" i="2"/>
  <c r="J207" i="2"/>
  <c r="I53" i="3"/>
  <c r="I55" i="3"/>
  <c r="I56" i="3"/>
  <c r="K62" i="3"/>
  <c r="K63" i="3"/>
  <c r="K64" i="3"/>
  <c r="I85" i="3"/>
  <c r="K96" i="3"/>
  <c r="I44" i="3"/>
  <c r="I51" i="3"/>
  <c r="I52" i="3"/>
  <c r="K58" i="3"/>
  <c r="K59" i="3"/>
  <c r="K60" i="3"/>
  <c r="I81" i="3"/>
  <c r="K92" i="3"/>
  <c r="K45" i="3"/>
  <c r="K46" i="3"/>
  <c r="K47" i="3"/>
  <c r="K48" i="3"/>
  <c r="I69" i="3"/>
  <c r="I71" i="3"/>
  <c r="I72" i="3"/>
  <c r="K80" i="3"/>
  <c r="I101" i="3"/>
  <c r="I65" i="3"/>
  <c r="I67" i="3"/>
  <c r="I68" i="3"/>
  <c r="K74" i="3"/>
  <c r="K76" i="3"/>
  <c r="I97" i="3"/>
  <c r="I61" i="3"/>
  <c r="I63" i="3"/>
  <c r="I64" i="3"/>
  <c r="K70" i="3"/>
  <c r="K71" i="3"/>
  <c r="K72" i="3"/>
  <c r="I93" i="3"/>
  <c r="I190" i="3"/>
  <c r="K197" i="3"/>
  <c r="K221" i="3"/>
  <c r="J226" i="3"/>
  <c r="I230" i="3"/>
  <c r="K253" i="3"/>
  <c r="I262" i="3"/>
  <c r="K281" i="3"/>
  <c r="I294" i="3"/>
  <c r="I182" i="3"/>
  <c r="K189" i="3"/>
  <c r="J201" i="3"/>
  <c r="J202" i="3"/>
  <c r="I206" i="3"/>
  <c r="K229" i="3"/>
  <c r="J234" i="3"/>
  <c r="I238" i="3"/>
  <c r="I270" i="3"/>
  <c r="I302" i="3"/>
  <c r="J193" i="3"/>
  <c r="J194" i="3"/>
  <c r="K205" i="3"/>
  <c r="J210" i="3"/>
  <c r="I214" i="3"/>
  <c r="K237" i="3"/>
  <c r="J242" i="3"/>
  <c r="I246" i="3"/>
  <c r="K265" i="3"/>
  <c r="I278" i="3"/>
  <c r="K297" i="3"/>
  <c r="K305" i="3"/>
  <c r="I282" i="3"/>
  <c r="J185" i="3"/>
  <c r="J186" i="3"/>
  <c r="I198" i="3"/>
  <c r="K213" i="3"/>
  <c r="J218" i="3"/>
  <c r="I222" i="3"/>
  <c r="K245" i="3"/>
  <c r="J250" i="3"/>
  <c r="I254" i="3"/>
  <c r="K273" i="3"/>
  <c r="I286" i="3"/>
</calcChain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<sst xmlns="http://schemas.openxmlformats.org/spreadsheetml/2006/main" count="167" uniqueCount="131">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</sst>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7" sqref="H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43709</v>
      </c>
      <c r="F7" s="3" t="s">
        <v>3</v>
      </c>
      <c r="G7" s="5">
        <v>43738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E24" sqref="E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09/01/2019 - 09/30/2019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09/01/2018 - 09/30/2018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100885144.24000001</v>
      </c>
      <c r="D6" s="41">
        <f t="shared" si="0"/>
        <v>55165612.879999995</v>
      </c>
      <c r="E6" s="42">
        <f t="shared" si="0"/>
        <v>19646276.259999998</v>
      </c>
      <c r="F6" s="40">
        <f t="shared" si="0"/>
        <v>98877763.790000007</v>
      </c>
      <c r="G6" s="41">
        <f t="shared" si="0"/>
        <v>53126888.18</v>
      </c>
      <c r="H6" s="42">
        <f t="shared" si="0"/>
        <v>20064497.27</v>
      </c>
      <c r="I6" s="20">
        <f t="shared" ref="I6:I69" si="1">IFERROR((C6-F6)/F6,"")</f>
        <v>2.0301636819612411E-2</v>
      </c>
      <c r="J6" s="20">
        <f t="shared" ref="J6:J69" si="2">IFERROR((D6-G6)/G6,"")</f>
        <v>3.8374630433699826E-2</v>
      </c>
      <c r="K6" s="20">
        <f t="shared" ref="K6:K69" si="3">IFERROR((E6-H6)/H6,"")</f>
        <v>-2.0843831987024993E-2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4481955.8399999999</v>
      </c>
      <c r="D7" s="43">
        <f>IF('County Data'!E2&gt;9,'County Data'!D2,"*")</f>
        <v>1691695.4</v>
      </c>
      <c r="E7" s="44">
        <f>IF('County Data'!G2&gt;9,'County Data'!F2,"*")</f>
        <v>764738.35</v>
      </c>
      <c r="F7" s="43">
        <f>IF('County Data'!I2&gt;9,'County Data'!H2,"*")</f>
        <v>4256923.51</v>
      </c>
      <c r="G7" s="43">
        <f>IF('County Data'!K2&gt;9,'County Data'!J2,"*")</f>
        <v>1714228.96</v>
      </c>
      <c r="H7" s="44">
        <f>IF('County Data'!M2&gt;9,'County Data'!L2,"*")</f>
        <v>780518.14</v>
      </c>
      <c r="I7" s="22">
        <f t="shared" si="1"/>
        <v>5.2862667010899637E-2</v>
      </c>
      <c r="J7" s="22">
        <f t="shared" si="2"/>
        <v>-1.3145011854192486E-2</v>
      </c>
      <c r="K7" s="22">
        <f t="shared" si="3"/>
        <v>-2.0217070163161148E-2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6809684.7199999997</v>
      </c>
      <c r="D8" s="43">
        <f>IF('County Data'!E3&gt;9,'County Data'!D3,"*")</f>
        <v>4480764.34</v>
      </c>
      <c r="E8" s="44">
        <f>IF('County Data'!G3&gt;9,'County Data'!F3,"*")</f>
        <v>1495231.47</v>
      </c>
      <c r="F8" s="43">
        <f>IF('County Data'!I3&gt;9,'County Data'!H3,"*")</f>
        <v>6878302.1900000004</v>
      </c>
      <c r="G8" s="43">
        <f>IF('County Data'!K3&gt;9,'County Data'!J3,"*")</f>
        <v>4542361.1500000004</v>
      </c>
      <c r="H8" s="44">
        <f>IF('County Data'!M3&gt;9,'County Data'!L3,"*")</f>
        <v>1515750.32</v>
      </c>
      <c r="I8" s="22">
        <f t="shared" si="1"/>
        <v>-9.9759312842869832E-3</v>
      </c>
      <c r="J8" s="22">
        <f t="shared" si="2"/>
        <v>-1.3560526775815814E-2</v>
      </c>
      <c r="K8" s="22">
        <f t="shared" si="3"/>
        <v>-1.3537090990025384E-2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3347396.83</v>
      </c>
      <c r="D9" s="46">
        <f>IF('County Data'!E4&gt;9,'County Data'!D4,"*")</f>
        <v>1204277.58</v>
      </c>
      <c r="E9" s="47">
        <f>IF('County Data'!G4&gt;9,'County Data'!F4,"*")</f>
        <v>532383.94999999995</v>
      </c>
      <c r="F9" s="45">
        <f>IF('County Data'!I4&gt;9,'County Data'!H4,"*")</f>
        <v>3304915.83</v>
      </c>
      <c r="G9" s="46">
        <f>IF('County Data'!K4&gt;9,'County Data'!J4,"*")</f>
        <v>1192686.8799999999</v>
      </c>
      <c r="H9" s="47">
        <f>IF('County Data'!M4&gt;9,'County Data'!L4,"*")</f>
        <v>529063.46</v>
      </c>
      <c r="I9" s="9">
        <f t="shared" si="1"/>
        <v>1.2853882575278778E-2</v>
      </c>
      <c r="J9" s="9">
        <f t="shared" si="2"/>
        <v>9.7181416131618611E-3</v>
      </c>
      <c r="K9" s="9">
        <f t="shared" si="3"/>
        <v>6.2761658119424666E-3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33665522.159999996</v>
      </c>
      <c r="D10" s="43">
        <f>IF('County Data'!E5&gt;9,'County Data'!D5,"*")</f>
        <v>14090415.689999999</v>
      </c>
      <c r="E10" s="44">
        <f>IF('County Data'!G5&gt;9,'County Data'!F5,"*")</f>
        <v>6651076.3499999996</v>
      </c>
      <c r="F10" s="43">
        <f>IF('County Data'!I5&gt;9,'County Data'!H5,"*")</f>
        <v>32269416.510000002</v>
      </c>
      <c r="G10" s="43">
        <f>IF('County Data'!K5&gt;9,'County Data'!J5,"*")</f>
        <v>14184693.880000001</v>
      </c>
      <c r="H10" s="44">
        <f>IF('County Data'!M5&gt;9,'County Data'!L5,"*")</f>
        <v>6831567.4800000004</v>
      </c>
      <c r="I10" s="22">
        <f t="shared" si="1"/>
        <v>4.3264050019849419E-2</v>
      </c>
      <c r="J10" s="22">
        <f t="shared" si="2"/>
        <v>-6.6464733604812438E-3</v>
      </c>
      <c r="K10" s="22">
        <f t="shared" si="3"/>
        <v>-2.6420163531781553E-2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200854.02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246445.16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-0.18499507152017111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4142854.66</v>
      </c>
      <c r="D12" s="43">
        <f>IF('County Data'!E7&gt;9,'County Data'!D7,"*")</f>
        <v>1618185.19</v>
      </c>
      <c r="E12" s="44">
        <f>IF('County Data'!G7&gt;9,'County Data'!F7,"*")</f>
        <v>387963.64</v>
      </c>
      <c r="F12" s="43">
        <f>IF('County Data'!I7&gt;9,'County Data'!H7,"*")</f>
        <v>4189346.47</v>
      </c>
      <c r="G12" s="43">
        <f>IF('County Data'!K7&gt;9,'County Data'!J7,"*")</f>
        <v>1522721.26</v>
      </c>
      <c r="H12" s="44">
        <f>IF('County Data'!M7&gt;9,'County Data'!L7,"*")</f>
        <v>425643.1</v>
      </c>
      <c r="I12" s="22">
        <f t="shared" si="1"/>
        <v>-1.1097628313372718E-2</v>
      </c>
      <c r="J12" s="22">
        <f t="shared" si="2"/>
        <v>6.2692977702301159E-2</v>
      </c>
      <c r="K12" s="22">
        <f t="shared" si="3"/>
        <v>-8.8523601110883657E-2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715350.5</v>
      </c>
      <c r="D13" s="46">
        <f>IF('County Data'!E8&gt;9,'County Data'!D8,"*")</f>
        <v>400575.94</v>
      </c>
      <c r="E13" s="47">
        <f>IF('County Data'!G8&gt;9,'County Data'!F8,"*")</f>
        <v>154001.94</v>
      </c>
      <c r="F13" s="45">
        <f>IF('County Data'!I8&gt;9,'County Data'!H8,"*")</f>
        <v>758740.91</v>
      </c>
      <c r="G13" s="46">
        <f>IF('County Data'!K8&gt;9,'County Data'!J8,"*")</f>
        <v>424779.7</v>
      </c>
      <c r="H13" s="47">
        <f>IF('County Data'!M8&gt;9,'County Data'!L8,"*")</f>
        <v>166224.84</v>
      </c>
      <c r="I13" s="9">
        <f t="shared" si="1"/>
        <v>-5.7187386930276411E-2</v>
      </c>
      <c r="J13" s="9">
        <f t="shared" si="2"/>
        <v>-5.6979559051433031E-2</v>
      </c>
      <c r="K13" s="9">
        <f t="shared" si="3"/>
        <v>-7.3532331268900575E-2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7029378.1900000004</v>
      </c>
      <c r="D14" s="43">
        <f>IF('County Data'!E9&gt;9,'County Data'!D9,"*")</f>
        <v>5939266.7199999997</v>
      </c>
      <c r="E14" s="44">
        <f>IF('County Data'!G9&gt;9,'County Data'!F9,"*")</f>
        <v>1990551.22</v>
      </c>
      <c r="F14" s="43">
        <f>IF('County Data'!I9&gt;9,'County Data'!H9,"*")</f>
        <v>6784506.8200000003</v>
      </c>
      <c r="G14" s="43">
        <f>IF('County Data'!K9&gt;9,'County Data'!J9,"*")</f>
        <v>6308195.0300000003</v>
      </c>
      <c r="H14" s="44">
        <f>IF('County Data'!M9&gt;9,'County Data'!L9,"*")</f>
        <v>1998721.69</v>
      </c>
      <c r="I14" s="22">
        <f t="shared" si="1"/>
        <v>3.6092729581779698E-2</v>
      </c>
      <c r="J14" s="22">
        <f t="shared" si="2"/>
        <v>-5.8483973346651667E-2</v>
      </c>
      <c r="K14" s="22">
        <f t="shared" si="3"/>
        <v>-4.0878477683403596E-3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1913101.61</v>
      </c>
      <c r="D15" s="48">
        <f>IF('County Data'!E10&gt;9,'County Data'!D10,"*")</f>
        <v>819479.22</v>
      </c>
      <c r="E15" s="49">
        <f>IF('County Data'!G10&gt;9,'County Data'!F10,"*")</f>
        <v>264399.09999999998</v>
      </c>
      <c r="F15" s="48">
        <f>IF('County Data'!I10&gt;9,'County Data'!H10,"*")</f>
        <v>1837342.11</v>
      </c>
      <c r="G15" s="48">
        <f>IF('County Data'!K10&gt;9,'County Data'!J10,"*")</f>
        <v>809209.56</v>
      </c>
      <c r="H15" s="49">
        <f>IF('County Data'!M10&gt;9,'County Data'!L10,"*")</f>
        <v>221900.7</v>
      </c>
      <c r="I15" s="23">
        <f t="shared" si="1"/>
        <v>4.1233202890015946E-2</v>
      </c>
      <c r="J15" s="23">
        <f t="shared" si="2"/>
        <v>1.2690977106103288E-2</v>
      </c>
      <c r="K15" s="23">
        <f t="shared" si="3"/>
        <v>0.19151990056813684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2919456.5</v>
      </c>
      <c r="D16" s="43">
        <f>IF('County Data'!E11&gt;9,'County Data'!D11,"*")</f>
        <v>541268.88</v>
      </c>
      <c r="E16" s="44">
        <f>IF('County Data'!G11&gt;9,'County Data'!F11,"*")</f>
        <v>433573.14</v>
      </c>
      <c r="F16" s="43">
        <f>IF('County Data'!I11&gt;9,'County Data'!H11,"*")</f>
        <v>2740225.73</v>
      </c>
      <c r="G16" s="43">
        <f>IF('County Data'!K11&gt;9,'County Data'!J11,"*")</f>
        <v>652416.73</v>
      </c>
      <c r="H16" s="44">
        <f>IF('County Data'!M11&gt;9,'County Data'!L11,"*")</f>
        <v>415491.45</v>
      </c>
      <c r="I16" s="22">
        <f t="shared" si="1"/>
        <v>6.5407301317472133E-2</v>
      </c>
      <c r="J16" s="22">
        <f t="shared" si="2"/>
        <v>-0.17036327379281027</v>
      </c>
      <c r="K16" s="22">
        <f t="shared" si="3"/>
        <v>4.351880165043108E-2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1641424.78</v>
      </c>
      <c r="D17" s="46">
        <f>IF('County Data'!E12&gt;9,'County Data'!D12,"*")</f>
        <v>9690845.6600000001</v>
      </c>
      <c r="E17" s="47">
        <f>IF('County Data'!G12&gt;9,'County Data'!F12,"*")</f>
        <v>462030.51</v>
      </c>
      <c r="F17" s="45">
        <f>IF('County Data'!I12&gt;9,'County Data'!H12,"*")</f>
        <v>1552487.95</v>
      </c>
      <c r="G17" s="46">
        <f>IF('County Data'!K12&gt;9,'County Data'!J12,"*")</f>
        <v>6422223.75</v>
      </c>
      <c r="H17" s="47">
        <f>IF('County Data'!M12&gt;9,'County Data'!L12,"*")</f>
        <v>434310.53</v>
      </c>
      <c r="I17" s="9">
        <f t="shared" si="1"/>
        <v>5.728664753887467E-2</v>
      </c>
      <c r="J17" s="9">
        <f t="shared" si="2"/>
        <v>0.50895484761022225</v>
      </c>
      <c r="K17" s="9">
        <f t="shared" si="3"/>
        <v>6.382525424838302E-2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9335295.3699999992</v>
      </c>
      <c r="D18" s="43">
        <f>IF('County Data'!E13&gt;9,'County Data'!D13,"*")</f>
        <v>3777135.19</v>
      </c>
      <c r="E18" s="44">
        <f>IF('County Data'!G13&gt;9,'County Data'!F13,"*")</f>
        <v>1743152.24</v>
      </c>
      <c r="F18" s="43">
        <f>IF('County Data'!I13&gt;9,'County Data'!H13,"*")</f>
        <v>9141193.2200000007</v>
      </c>
      <c r="G18" s="43">
        <f>IF('County Data'!K13&gt;9,'County Data'!J13,"*")</f>
        <v>3784258.01</v>
      </c>
      <c r="H18" s="44">
        <f>IF('County Data'!M13&gt;9,'County Data'!L13,"*")</f>
        <v>1737710.66</v>
      </c>
      <c r="I18" s="22">
        <f t="shared" si="1"/>
        <v>2.1233787026328551E-2</v>
      </c>
      <c r="J18" s="22">
        <f t="shared" si="2"/>
        <v>-1.8822236700504025E-3</v>
      </c>
      <c r="K18" s="22">
        <f t="shared" si="3"/>
        <v>3.1314649355952471E-3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9558929.1300000008</v>
      </c>
      <c r="D19" s="46">
        <f>IF('County Data'!E14&gt;9,'County Data'!D14,"*")</f>
        <v>2854370.02</v>
      </c>
      <c r="E19" s="47">
        <f>IF('County Data'!G14&gt;9,'County Data'!F14,"*")</f>
        <v>1738419.71</v>
      </c>
      <c r="F19" s="45">
        <f>IF('County Data'!I14&gt;9,'County Data'!H14,"*")</f>
        <v>9525403.25</v>
      </c>
      <c r="G19" s="46">
        <f>IF('County Data'!K14&gt;9,'County Data'!J14,"*")</f>
        <v>2914193.9</v>
      </c>
      <c r="H19" s="47">
        <f>IF('County Data'!M14&gt;9,'County Data'!L14,"*")</f>
        <v>1701734.12</v>
      </c>
      <c r="I19" s="9">
        <f t="shared" si="1"/>
        <v>3.5196284209805836E-3</v>
      </c>
      <c r="J19" s="9">
        <f t="shared" si="2"/>
        <v>-2.0528448707548216E-2</v>
      </c>
      <c r="K19" s="9">
        <f t="shared" si="3"/>
        <v>2.1557768378058877E-2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6387729.1799999997</v>
      </c>
      <c r="D20" s="43">
        <f>IF('County Data'!E15&gt;9,'County Data'!D15,"*")</f>
        <v>2052279.65</v>
      </c>
      <c r="E20" s="44">
        <f>IF('County Data'!G15&gt;9,'County Data'!F15,"*")</f>
        <v>1174387.97</v>
      </c>
      <c r="F20" s="43">
        <f>IF('County Data'!I15&gt;9,'County Data'!H15,"*")</f>
        <v>6536042.5099999998</v>
      </c>
      <c r="G20" s="43">
        <f>IF('County Data'!K15&gt;9,'County Data'!J15,"*")</f>
        <v>2211200.9</v>
      </c>
      <c r="H20" s="44">
        <f>IF('County Data'!M15&gt;9,'County Data'!L15,"*")</f>
        <v>1221301.33</v>
      </c>
      <c r="I20" s="22">
        <f t="shared" si="1"/>
        <v>-2.2691610370202453E-2</v>
      </c>
      <c r="J20" s="22">
        <f t="shared" si="2"/>
        <v>-7.1871013619793658E-2</v>
      </c>
      <c r="K20" s="22">
        <f t="shared" si="3"/>
        <v>-3.8412600434980369E-2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8736210.75</v>
      </c>
      <c r="D21" s="46">
        <f>IF('County Data'!E16&gt;9,'County Data'!D16,"*")</f>
        <v>6005053.4000000004</v>
      </c>
      <c r="E21" s="47">
        <f>IF('County Data'!G16&gt;9,'County Data'!F16,"*")</f>
        <v>1854366.67</v>
      </c>
      <c r="F21" s="45">
        <f>IF('County Data'!I16&gt;9,'County Data'!H16,"*")</f>
        <v>8856471.6199999992</v>
      </c>
      <c r="G21" s="46">
        <f>IF('County Data'!K16&gt;9,'County Data'!J16,"*")</f>
        <v>6443718.4699999997</v>
      </c>
      <c r="H21" s="47">
        <f>IF('County Data'!M16&gt;9,'County Data'!L16,"*")</f>
        <v>2084559.45</v>
      </c>
      <c r="I21" s="9">
        <f t="shared" si="1"/>
        <v>-1.3578869233704967E-2</v>
      </c>
      <c r="J21" s="9">
        <f t="shared" si="2"/>
        <v>-6.8076386645737397E-2</v>
      </c>
      <c r="K21" s="9">
        <f t="shared" si="3"/>
        <v>-0.11042754381507326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M4" sqref="M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09/01/2019 - 09/30/2019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09/01/2018 - 09/30/2018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186245.8</v>
      </c>
      <c r="G6" s="41" t="str">
        <f>IF('Town Data'!K2&gt;9,'Town Data'!J2,"*")</f>
        <v>*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1242666.4099999999</v>
      </c>
      <c r="D7" s="46" t="str">
        <f>IF('Town Data'!E3&gt;9,'Town Data'!D3,"*")</f>
        <v>*</v>
      </c>
      <c r="E7" s="47">
        <f>IF('Town Data'!G3&gt;9,'Town Data'!F3,"*")</f>
        <v>207826.94</v>
      </c>
      <c r="F7" s="45">
        <f>IF('Town Data'!I3&gt;9,'Town Data'!H3,"*")</f>
        <v>1415052.41</v>
      </c>
      <c r="G7" s="46" t="str">
        <f>IF('Town Data'!K3&gt;9,'Town Data'!J3,"*")</f>
        <v>*</v>
      </c>
      <c r="H7" s="47">
        <f>IF('Town Data'!M3&gt;9,'Town Data'!L3,"*")</f>
        <v>246798.7</v>
      </c>
      <c r="I7" s="9">
        <f t="shared" si="0"/>
        <v>-0.12182304964944726</v>
      </c>
      <c r="J7" s="9" t="str">
        <f t="shared" si="1"/>
        <v/>
      </c>
      <c r="K7" s="9">
        <f t="shared" si="2"/>
        <v>-0.15790909757628385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468127.88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425408.36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0.10042002935720402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230753.56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192120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0.2010907765979596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2626357.11</v>
      </c>
      <c r="D10" s="43">
        <f>IF('Town Data'!E6&gt;9,'Town Data'!D6,"*")</f>
        <v>793553.76</v>
      </c>
      <c r="E10" s="44">
        <f>IF('Town Data'!G6&gt;9,'Town Data'!F6,"*")</f>
        <v>347650.51</v>
      </c>
      <c r="F10" s="43">
        <f>IF('Town Data'!I6&gt;9,'Town Data'!H6,"*")</f>
        <v>2776991.88</v>
      </c>
      <c r="G10" s="43">
        <f>IF('Town Data'!K6&gt;9,'Town Data'!J6,"*")</f>
        <v>850335.92</v>
      </c>
      <c r="H10" s="44">
        <f>IF('Town Data'!M6&gt;9,'Town Data'!L6,"*")</f>
        <v>396799.31</v>
      </c>
      <c r="I10" s="22">
        <f t="shared" si="0"/>
        <v>-5.4243864047596721E-2</v>
      </c>
      <c r="J10" s="22">
        <f t="shared" si="1"/>
        <v>-6.6776151241499979E-2</v>
      </c>
      <c r="K10" s="22">
        <f t="shared" si="2"/>
        <v>-0.12386311861278183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1764433.9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1671600.86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5.5535410528563499E-2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240701.61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445628.36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470476.69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-5.2815220239710532E-2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370330.27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369137.7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3.230691419489277E-3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3481177.49</v>
      </c>
      <c r="D15" s="46">
        <f>IF('Town Data'!E11&gt;9,'Town Data'!D11,"*")</f>
        <v>900650.21</v>
      </c>
      <c r="E15" s="47">
        <f>IF('Town Data'!G11&gt;9,'Town Data'!F11,"*")</f>
        <v>514796.88</v>
      </c>
      <c r="F15" s="45">
        <f>IF('Town Data'!I11&gt;9,'Town Data'!H11,"*")</f>
        <v>3635046.06</v>
      </c>
      <c r="G15" s="46">
        <f>IF('Town Data'!K11&gt;9,'Town Data'!J11,"*")</f>
        <v>1000681.39</v>
      </c>
      <c r="H15" s="47">
        <f>IF('Town Data'!M11&gt;9,'Town Data'!L11,"*")</f>
        <v>533317.64</v>
      </c>
      <c r="I15" s="9">
        <f t="shared" si="0"/>
        <v>-4.2329194035026843E-2</v>
      </c>
      <c r="J15" s="9">
        <f t="shared" si="1"/>
        <v>-9.9963066166344969E-2</v>
      </c>
      <c r="K15" s="9">
        <f t="shared" si="2"/>
        <v>-3.4727446855123731E-2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421222.5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400260.95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5.236971031023633E-2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376046.07</v>
      </c>
      <c r="D17" s="43">
        <f>IF('Town Data'!E13&gt;9,'Town Data'!D13,"*")</f>
        <v>456085.45</v>
      </c>
      <c r="E17" s="44" t="str">
        <f>IF('Town Data'!G13&gt;9,'Town Data'!F13,"*")</f>
        <v>*</v>
      </c>
      <c r="F17" s="43">
        <f>IF('Town Data'!I13&gt;9,'Town Data'!H13,"*")</f>
        <v>420431.3</v>
      </c>
      <c r="G17" s="43">
        <f>IF('Town Data'!K13&gt;9,'Town Data'!J13,"*")</f>
        <v>438086.32</v>
      </c>
      <c r="H17" s="44" t="str">
        <f>IF('Town Data'!M13&gt;9,'Town Data'!L13,"*")</f>
        <v>*</v>
      </c>
      <c r="I17" s="22">
        <f t="shared" si="0"/>
        <v>-0.10557070798487168</v>
      </c>
      <c r="J17" s="22">
        <f t="shared" si="1"/>
        <v>4.1085807016297618E-2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11631622.939999999</v>
      </c>
      <c r="D18" s="46">
        <f>IF('Town Data'!E14&gt;9,'Town Data'!D14,"*")</f>
        <v>5724701.8799999999</v>
      </c>
      <c r="E18" s="47">
        <f>IF('Town Data'!G14&gt;9,'Town Data'!F14,"*")</f>
        <v>3755355.47</v>
      </c>
      <c r="F18" s="45">
        <f>IF('Town Data'!I14&gt;9,'Town Data'!H14,"*")</f>
        <v>11229053.5</v>
      </c>
      <c r="G18" s="46">
        <f>IF('Town Data'!K14&gt;9,'Town Data'!J14,"*")</f>
        <v>5425843.8799999999</v>
      </c>
      <c r="H18" s="47">
        <f>IF('Town Data'!M14&gt;9,'Town Data'!L14,"*")</f>
        <v>3974179.86</v>
      </c>
      <c r="I18" s="9">
        <f t="shared" si="0"/>
        <v>3.5850701040831219E-2</v>
      </c>
      <c r="J18" s="9">
        <f t="shared" si="1"/>
        <v>5.5080464276093401E-2</v>
      </c>
      <c r="K18" s="9">
        <f t="shared" si="2"/>
        <v>-5.5061521548750353E-2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537245.56999999995</v>
      </c>
      <c r="D19" s="43">
        <f>IF('Town Data'!E15&gt;9,'Town Data'!D15,"*")</f>
        <v>225419.51</v>
      </c>
      <c r="E19" s="44">
        <f>IF('Town Data'!G15&gt;9,'Town Data'!F15,"*")</f>
        <v>144283.37</v>
      </c>
      <c r="F19" s="43">
        <f>IF('Town Data'!I15&gt;9,'Town Data'!H15,"*")</f>
        <v>611007.88</v>
      </c>
      <c r="G19" s="43">
        <f>IF('Town Data'!K15&gt;9,'Town Data'!J15,"*")</f>
        <v>338350.56</v>
      </c>
      <c r="H19" s="44">
        <f>IF('Town Data'!M15&gt;9,'Town Data'!L15,"*")</f>
        <v>184046.66</v>
      </c>
      <c r="I19" s="22">
        <f t="shared" si="0"/>
        <v>-0.12072235467732438</v>
      </c>
      <c r="J19" s="22">
        <f t="shared" si="1"/>
        <v>-0.33376936039355154</v>
      </c>
      <c r="K19" s="22">
        <f t="shared" si="2"/>
        <v>-0.21605004948201725</v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544340.92000000004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634496.54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-0.14209001045143602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CHESTER</v>
      </c>
      <c r="C21" s="51">
        <f>IF('Town Data'!C17&gt;9,'Town Data'!B17,"*")</f>
        <v>301626.76</v>
      </c>
      <c r="D21" s="43">
        <f>IF('Town Data'!E17&gt;9,'Town Data'!D17,"*")</f>
        <v>111794.64</v>
      </c>
      <c r="E21" s="44" t="str">
        <f>IF('Town Data'!G17&gt;9,'Town Data'!F17,"*")</f>
        <v>*</v>
      </c>
      <c r="F21" s="43">
        <f>IF('Town Data'!I17&gt;9,'Town Data'!H17,"*")</f>
        <v>328601.19</v>
      </c>
      <c r="G21" s="43">
        <f>IF('Town Data'!K17&gt;9,'Town Data'!J17,"*")</f>
        <v>101545.9</v>
      </c>
      <c r="H21" s="44" t="str">
        <f>IF('Town Data'!M17&gt;9,'Town Data'!L17,"*")</f>
        <v>*</v>
      </c>
      <c r="I21" s="22">
        <f t="shared" si="0"/>
        <v>-8.2088655856663181E-2</v>
      </c>
      <c r="J21" s="22">
        <f t="shared" si="1"/>
        <v>0.10092716692648356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COLCHESTER</v>
      </c>
      <c r="C22" s="50">
        <f>IF('Town Data'!C18&gt;9,'Town Data'!B18,"*")</f>
        <v>2447072.1</v>
      </c>
      <c r="D22" s="46">
        <f>IF('Town Data'!E18&gt;9,'Town Data'!D18,"*")</f>
        <v>1561630</v>
      </c>
      <c r="E22" s="47">
        <f>IF('Town Data'!G18&gt;9,'Town Data'!F18,"*")</f>
        <v>253776.5</v>
      </c>
      <c r="F22" s="45">
        <f>IF('Town Data'!I18&gt;9,'Town Data'!H18,"*")</f>
        <v>2428167.6</v>
      </c>
      <c r="G22" s="46">
        <f>IF('Town Data'!K18&gt;9,'Town Data'!J18,"*")</f>
        <v>1700966.21</v>
      </c>
      <c r="H22" s="47">
        <f>IF('Town Data'!M18&gt;9,'Town Data'!L18,"*")</f>
        <v>245339.74</v>
      </c>
      <c r="I22" s="9">
        <f t="shared" si="0"/>
        <v>7.7855004736905311E-3</v>
      </c>
      <c r="J22" s="9">
        <f t="shared" si="1"/>
        <v>-8.1915918835330642E-2</v>
      </c>
      <c r="K22" s="9">
        <f t="shared" si="2"/>
        <v>3.4388069376775285E-2</v>
      </c>
      <c r="L22" s="15"/>
    </row>
    <row r="23" spans="1:12" x14ac:dyDescent="0.25">
      <c r="A23" s="15"/>
      <c r="B23" s="27" t="str">
        <f>'Town Data'!A19</f>
        <v>DANVILLE</v>
      </c>
      <c r="C23" s="51">
        <f>IF('Town Data'!C19&gt;9,'Town Data'!B19,"*")</f>
        <v>218575.16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928400.06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878291.21</v>
      </c>
      <c r="G24" s="46">
        <f>IF('Town Data'!K20&gt;9,'Town Data'!J20,"*")</f>
        <v>65707.97</v>
      </c>
      <c r="H24" s="47" t="str">
        <f>IF('Town Data'!M20&gt;9,'Town Data'!L20,"*")</f>
        <v>*</v>
      </c>
      <c r="I24" s="9">
        <f t="shared" si="0"/>
        <v>5.7052660244658597E-2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>
        <f>IF('Town Data'!C21&gt;9,'Town Data'!B21,"*")</f>
        <v>567124.87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541982.89</v>
      </c>
      <c r="G25" s="43">
        <f>IF('Town Data'!K21&gt;9,'Town Data'!J21,"*")</f>
        <v>148059.04999999999</v>
      </c>
      <c r="H25" s="44" t="str">
        <f>IF('Town Data'!M21&gt;9,'Town Data'!L21,"*")</f>
        <v>*</v>
      </c>
      <c r="I25" s="22">
        <f t="shared" si="0"/>
        <v>4.6388881390702172E-2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348761.91</v>
      </c>
      <c r="D26" s="46">
        <f>IF('Town Data'!E22&gt;9,'Town Data'!D22,"*")</f>
        <v>142623.99</v>
      </c>
      <c r="E26" s="47">
        <f>IF('Town Data'!G22&gt;9,'Town Data'!F22,"*")</f>
        <v>116115.93</v>
      </c>
      <c r="F26" s="45">
        <f>IF('Town Data'!I22&gt;9,'Town Data'!H22,"*")</f>
        <v>346807.25</v>
      </c>
      <c r="G26" s="46">
        <f>IF('Town Data'!K22&gt;9,'Town Data'!J22,"*")</f>
        <v>160667.45000000001</v>
      </c>
      <c r="H26" s="47">
        <f>IF('Town Data'!M22&gt;9,'Town Data'!L22,"*")</f>
        <v>116730.94</v>
      </c>
      <c r="I26" s="9">
        <f t="shared" si="0"/>
        <v>5.6361566835756013E-3</v>
      </c>
      <c r="J26" s="9">
        <f t="shared" si="1"/>
        <v>-0.11230314540997582</v>
      </c>
      <c r="K26" s="9">
        <f t="shared" si="2"/>
        <v>-5.2686117322451893E-3</v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419179.58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414855.71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1.0422587651017255E-2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3584233.45</v>
      </c>
      <c r="D28" s="46" t="str">
        <f>IF('Town Data'!E24&gt;9,'Town Data'!D24,"*")</f>
        <v>*</v>
      </c>
      <c r="E28" s="47">
        <f>IF('Town Data'!G24&gt;9,'Town Data'!F24,"*")</f>
        <v>342178.06</v>
      </c>
      <c r="F28" s="45">
        <f>IF('Town Data'!I24&gt;9,'Town Data'!H24,"*")</f>
        <v>3665124.7</v>
      </c>
      <c r="G28" s="46" t="str">
        <f>IF('Town Data'!K24&gt;9,'Town Data'!J24,"*")</f>
        <v>*</v>
      </c>
      <c r="H28" s="47">
        <f>IF('Town Data'!M24&gt;9,'Town Data'!L24,"*")</f>
        <v>369762.07</v>
      </c>
      <c r="I28" s="9">
        <f t="shared" si="0"/>
        <v>-2.2070531461044148E-2</v>
      </c>
      <c r="J28" s="9" t="str">
        <f t="shared" si="1"/>
        <v/>
      </c>
      <c r="K28" s="9">
        <f t="shared" si="2"/>
        <v>-7.4599349792692393E-2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498295.59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488440.74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2.0176142555184965E-2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FAIRLEE</v>
      </c>
      <c r="C30" s="50">
        <f>IF('Town Data'!C26&gt;9,'Town Data'!B26,"*")</f>
        <v>211391.51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FERRISBURGH</v>
      </c>
      <c r="C31" s="51">
        <f>IF('Town Data'!C27&gt;9,'Town Data'!B27,"*")</f>
        <v>863967.38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870769.55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-7.8116764648006373E-3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298177.91999999998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352593.76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-0.15433012768008153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2434755.08</v>
      </c>
      <c r="D33" s="43">
        <f>IF('Town Data'!E29&gt;9,'Town Data'!D29,"*")</f>
        <v>1656662.45</v>
      </c>
      <c r="E33" s="44">
        <f>IF('Town Data'!G29&gt;9,'Town Data'!F29,"*")</f>
        <v>403793.25</v>
      </c>
      <c r="F33" s="43">
        <f>IF('Town Data'!I29&gt;9,'Town Data'!H29,"*")</f>
        <v>2401483.66</v>
      </c>
      <c r="G33" s="43">
        <f>IF('Town Data'!K29&gt;9,'Town Data'!J29,"*")</f>
        <v>1663827.34</v>
      </c>
      <c r="H33" s="44">
        <f>IF('Town Data'!M29&gt;9,'Town Data'!L29,"*")</f>
        <v>429945.79</v>
      </c>
      <c r="I33" s="22">
        <f t="shared" si="0"/>
        <v>1.3854526913583048E-2</v>
      </c>
      <c r="J33" s="22">
        <f t="shared" si="1"/>
        <v>-4.306270144593327E-3</v>
      </c>
      <c r="K33" s="22">
        <f t="shared" si="2"/>
        <v>-6.0827528977548499E-2</v>
      </c>
      <c r="L33" s="15"/>
    </row>
    <row r="34" spans="1:12" x14ac:dyDescent="0.25">
      <c r="A34" s="15"/>
      <c r="B34" s="15" t="str">
        <f>'Town Data'!A30</f>
        <v>HINESBURG</v>
      </c>
      <c r="C34" s="50">
        <f>IF('Town Data'!C30&gt;9,'Town Data'!B30,"*")</f>
        <v>443038.94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435615.52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1.7041220202622678E-2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JERICHO</v>
      </c>
      <c r="C35" s="51">
        <f>IF('Town Data'!C31&gt;9,'Town Data'!B31,"*")</f>
        <v>399240.7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424318.07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-5.910040550476673E-2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JOHNSON</v>
      </c>
      <c r="C36" s="50">
        <f>IF('Town Data'!C32&gt;9,'Town Data'!B32,"*")</f>
        <v>215252.34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202676.31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6.2049827135692369E-2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1244450.51</v>
      </c>
      <c r="D37" s="43">
        <f>IF('Town Data'!E33&gt;9,'Town Data'!D33,"*")</f>
        <v>1255925.1399999999</v>
      </c>
      <c r="E37" s="44">
        <f>IF('Town Data'!G33&gt;9,'Town Data'!F33,"*")</f>
        <v>620529.04</v>
      </c>
      <c r="F37" s="43">
        <f>IF('Town Data'!I33&gt;9,'Town Data'!H33,"*")</f>
        <v>1129322.28</v>
      </c>
      <c r="G37" s="43">
        <f>IF('Town Data'!K33&gt;9,'Town Data'!J33,"*")</f>
        <v>1331592.18</v>
      </c>
      <c r="H37" s="44">
        <f>IF('Town Data'!M33&gt;9,'Town Data'!L33,"*")</f>
        <v>545251.56999999995</v>
      </c>
      <c r="I37" s="22">
        <f t="shared" si="0"/>
        <v>0.10194453083844231</v>
      </c>
      <c r="J37" s="22">
        <f t="shared" si="1"/>
        <v>-5.6824485106243293E-2</v>
      </c>
      <c r="K37" s="22">
        <f t="shared" si="2"/>
        <v>0.13806007014340205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206895.59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196187.28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5.4582080958561624E-2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875853.96</v>
      </c>
      <c r="D39" s="43">
        <f>IF('Town Data'!E35&gt;9,'Town Data'!D35,"*")</f>
        <v>145020.53</v>
      </c>
      <c r="E39" s="44">
        <f>IF('Town Data'!G35&gt;9,'Town Data'!F35,"*")</f>
        <v>289410.73</v>
      </c>
      <c r="F39" s="43">
        <f>IF('Town Data'!I35&gt;9,'Town Data'!H35,"*")</f>
        <v>956090.13</v>
      </c>
      <c r="G39" s="43">
        <f>IF('Town Data'!K35&gt;9,'Town Data'!J35,"*")</f>
        <v>465026.38</v>
      </c>
      <c r="H39" s="44">
        <f>IF('Town Data'!M35&gt;9,'Town Data'!L35,"*")</f>
        <v>335286.77</v>
      </c>
      <c r="I39" s="22">
        <f t="shared" si="0"/>
        <v>-8.3921136179912287E-2</v>
      </c>
      <c r="J39" s="22">
        <f t="shared" si="1"/>
        <v>-0.68814558434297846</v>
      </c>
      <c r="K39" s="22">
        <f t="shared" si="2"/>
        <v>-0.13682627560878718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1209768.42</v>
      </c>
      <c r="D40" s="46" t="str">
        <f>IF('Town Data'!E36&gt;9,'Town Data'!D36,"*")</f>
        <v>*</v>
      </c>
      <c r="E40" s="47">
        <f>IF('Town Data'!G36&gt;9,'Town Data'!F36,"*")</f>
        <v>107962.03</v>
      </c>
      <c r="F40" s="45">
        <f>IF('Town Data'!I36&gt;9,'Town Data'!H36,"*")</f>
        <v>1148032.58</v>
      </c>
      <c r="G40" s="46" t="str">
        <f>IF('Town Data'!K36&gt;9,'Town Data'!J36,"*")</f>
        <v>*</v>
      </c>
      <c r="H40" s="47">
        <f>IF('Town Data'!M36&gt;9,'Town Data'!L36,"*")</f>
        <v>103462.72</v>
      </c>
      <c r="I40" s="9">
        <f t="shared" si="0"/>
        <v>5.3775337978648523E-2</v>
      </c>
      <c r="J40" s="9" t="str">
        <f t="shared" si="1"/>
        <v/>
      </c>
      <c r="K40" s="9">
        <f t="shared" si="2"/>
        <v>4.3487258019120296E-2</v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3116628.19</v>
      </c>
      <c r="D41" s="43">
        <f>IF('Town Data'!E37&gt;9,'Town Data'!D37,"*")</f>
        <v>3080210.91</v>
      </c>
      <c r="E41" s="44">
        <f>IF('Town Data'!G37&gt;9,'Town Data'!F37,"*")</f>
        <v>829187.56</v>
      </c>
      <c r="F41" s="43">
        <f>IF('Town Data'!I37&gt;9,'Town Data'!H37,"*")</f>
        <v>3020988.61</v>
      </c>
      <c r="G41" s="43">
        <f>IF('Town Data'!K37&gt;9,'Town Data'!J37,"*")</f>
        <v>3143986.82</v>
      </c>
      <c r="H41" s="44">
        <f>IF('Town Data'!M37&gt;9,'Town Data'!L37,"*")</f>
        <v>839642.74</v>
      </c>
      <c r="I41" s="22">
        <f t="shared" si="0"/>
        <v>3.1658371595118355E-2</v>
      </c>
      <c r="J41" s="22">
        <f t="shared" si="1"/>
        <v>-2.0285043688573631E-2</v>
      </c>
      <c r="K41" s="22">
        <f t="shared" si="2"/>
        <v>-1.245193878529806E-2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2256634.8199999998</v>
      </c>
      <c r="D42" s="46" t="str">
        <f>IF('Town Data'!E38&gt;9,'Town Data'!D38,"*")</f>
        <v>*</v>
      </c>
      <c r="E42" s="47">
        <f>IF('Town Data'!G38&gt;9,'Town Data'!F38,"*")</f>
        <v>353832.38</v>
      </c>
      <c r="F42" s="45">
        <f>IF('Town Data'!I38&gt;9,'Town Data'!H38,"*")</f>
        <v>2094031.55</v>
      </c>
      <c r="G42" s="46" t="str">
        <f>IF('Town Data'!K38&gt;9,'Town Data'!J38,"*")</f>
        <v>*</v>
      </c>
      <c r="H42" s="47">
        <f>IF('Town Data'!M38&gt;9,'Town Data'!L38,"*")</f>
        <v>324617.01</v>
      </c>
      <c r="I42" s="9">
        <f t="shared" si="0"/>
        <v>7.765082145013516E-2</v>
      </c>
      <c r="J42" s="9" t="str">
        <f t="shared" si="1"/>
        <v/>
      </c>
      <c r="K42" s="9">
        <f t="shared" si="2"/>
        <v>8.9999504338974703E-2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862238.6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879344.03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-1.9452488919496105E-2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MONTGOMERY</v>
      </c>
      <c r="C44" s="50">
        <f>IF('Town Data'!C40&gt;9,'Town Data'!B40,"*")</f>
        <v>115027.24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125825.22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-8.5817294815776962E-2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MONTPELIER</v>
      </c>
      <c r="C45" s="51">
        <f>IF('Town Data'!C41&gt;9,'Town Data'!B41,"*")</f>
        <v>2202366.31</v>
      </c>
      <c r="D45" s="43" t="str">
        <f>IF('Town Data'!E41&gt;9,'Town Data'!D41,"*")</f>
        <v>*</v>
      </c>
      <c r="E45" s="44">
        <f>IF('Town Data'!G41&gt;9,'Town Data'!F41,"*")</f>
        <v>396189.75</v>
      </c>
      <c r="F45" s="43">
        <f>IF('Town Data'!I41&gt;9,'Town Data'!H41,"*")</f>
        <v>2215911.41</v>
      </c>
      <c r="G45" s="43" t="str">
        <f>IF('Town Data'!K41&gt;9,'Town Data'!J41,"*")</f>
        <v>*</v>
      </c>
      <c r="H45" s="44">
        <f>IF('Town Data'!M41&gt;9,'Town Data'!L41,"*")</f>
        <v>401049.87</v>
      </c>
      <c r="I45" s="22">
        <f t="shared" si="0"/>
        <v>-6.112654115536186E-3</v>
      </c>
      <c r="J45" s="22" t="str">
        <f t="shared" si="1"/>
        <v/>
      </c>
      <c r="K45" s="22">
        <f t="shared" si="2"/>
        <v>-1.2118492894661692E-2</v>
      </c>
      <c r="L45" s="15"/>
    </row>
    <row r="46" spans="1:12" x14ac:dyDescent="0.25">
      <c r="A46" s="15"/>
      <c r="B46" s="15" t="str">
        <f>'Town Data'!A42</f>
        <v>MORRISTOWN</v>
      </c>
      <c r="C46" s="50">
        <f>IF('Town Data'!C42&gt;9,'Town Data'!B42,"*")</f>
        <v>1322133.83</v>
      </c>
      <c r="D46" s="46" t="str">
        <f>IF('Town Data'!E42&gt;9,'Town Data'!D42,"*")</f>
        <v>*</v>
      </c>
      <c r="E46" s="47">
        <f>IF('Town Data'!G42&gt;9,'Town Data'!F42,"*")</f>
        <v>130538.55</v>
      </c>
      <c r="F46" s="45">
        <f>IF('Town Data'!I42&gt;9,'Town Data'!H42,"*")</f>
        <v>1310473.06</v>
      </c>
      <c r="G46" s="46" t="str">
        <f>IF('Town Data'!K42&gt;9,'Town Data'!J42,"*")</f>
        <v>*</v>
      </c>
      <c r="H46" s="47">
        <f>IF('Town Data'!M42&gt;9,'Town Data'!L42,"*")</f>
        <v>141181.54999999999</v>
      </c>
      <c r="I46" s="9">
        <f t="shared" si="0"/>
        <v>8.8981378983861124E-3</v>
      </c>
      <c r="J46" s="9" t="str">
        <f t="shared" si="1"/>
        <v/>
      </c>
      <c r="K46" s="9">
        <f t="shared" si="2"/>
        <v>-7.5385204369834341E-2</v>
      </c>
      <c r="L46" s="15"/>
    </row>
    <row r="47" spans="1:12" x14ac:dyDescent="0.25">
      <c r="A47" s="15"/>
      <c r="B47" s="27" t="str">
        <f>'Town Data'!A43</f>
        <v>NEWPORT</v>
      </c>
      <c r="C47" s="51">
        <f>IF('Town Data'!C43&gt;9,'Town Data'!B43,"*")</f>
        <v>1018418.35</v>
      </c>
      <c r="D47" s="43" t="str">
        <f>IF('Town Data'!E43&gt;9,'Town Data'!D43,"*")</f>
        <v>*</v>
      </c>
      <c r="E47" s="44">
        <f>IF('Town Data'!G43&gt;9,'Town Data'!F43,"*")</f>
        <v>152488.04999999999</v>
      </c>
      <c r="F47" s="43">
        <f>IF('Town Data'!I43&gt;9,'Town Data'!H43,"*")</f>
        <v>970764.80000000005</v>
      </c>
      <c r="G47" s="43" t="str">
        <f>IF('Town Data'!K43&gt;9,'Town Data'!J43,"*")</f>
        <v>*</v>
      </c>
      <c r="H47" s="44">
        <f>IF('Town Data'!M43&gt;9,'Town Data'!L43,"*")</f>
        <v>144647.96</v>
      </c>
      <c r="I47" s="22">
        <f t="shared" si="0"/>
        <v>4.9088666997402386E-2</v>
      </c>
      <c r="J47" s="22" t="str">
        <f t="shared" si="1"/>
        <v/>
      </c>
      <c r="K47" s="22">
        <f t="shared" si="2"/>
        <v>5.4201179193954736E-2</v>
      </c>
      <c r="L47" s="15"/>
    </row>
    <row r="48" spans="1:12" x14ac:dyDescent="0.25">
      <c r="A48" s="15"/>
      <c r="B48" s="15" t="str">
        <f>'Town Data'!A44</f>
        <v>NORTH HERO</v>
      </c>
      <c r="C48" s="50" t="str">
        <f>IF('Town Data'!C44&gt;9,'Town Data'!B44,"*")</f>
        <v>*</v>
      </c>
      <c r="D48" s="46">
        <f>IF('Town Data'!E44&gt;9,'Town Data'!D44,"*")</f>
        <v>225258.23999999999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240585.53</v>
      </c>
      <c r="H48" s="47" t="str">
        <f>IF('Town Data'!M44&gt;9,'Town Data'!L44,"*")</f>
        <v>*</v>
      </c>
      <c r="I48" s="9" t="str">
        <f t="shared" si="0"/>
        <v/>
      </c>
      <c r="J48" s="9">
        <f t="shared" si="1"/>
        <v>-6.3708278714850422E-2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NORTHFIELD</v>
      </c>
      <c r="C49" s="51">
        <f>IF('Town Data'!C45&gt;9,'Town Data'!B45,"*")</f>
        <v>376581.97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357229.43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5.4173980010549468E-2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POULTNEY</v>
      </c>
      <c r="C50" s="50">
        <f>IF('Town Data'!C46&gt;9,'Town Data'!B46,"*")</f>
        <v>222569.36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223372.34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-3.5948049789871496E-3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RANDOLPH</v>
      </c>
      <c r="C51" s="51">
        <f>IF('Town Data'!C47&gt;9,'Town Data'!B47,"*")</f>
        <v>698054.16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625945.1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0.11520029472233277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ROCKINGHAM</v>
      </c>
      <c r="C52" s="50">
        <f>IF('Town Data'!C48&gt;9,'Town Data'!B48,"*")</f>
        <v>432037.3</v>
      </c>
      <c r="D52" s="46" t="str">
        <f>IF('Town Data'!E48&gt;9,'Town Data'!D48,"*")</f>
        <v>*</v>
      </c>
      <c r="E52" s="47">
        <f>IF('Town Data'!G48&gt;9,'Town Data'!F48,"*")</f>
        <v>84290.69</v>
      </c>
      <c r="F52" s="45">
        <f>IF('Town Data'!I48&gt;9,'Town Data'!H48,"*")</f>
        <v>496189.13</v>
      </c>
      <c r="G52" s="46" t="str">
        <f>IF('Town Data'!K48&gt;9,'Town Data'!J48,"*")</f>
        <v>*</v>
      </c>
      <c r="H52" s="47">
        <f>IF('Town Data'!M48&gt;9,'Town Data'!L48,"*")</f>
        <v>114327.73</v>
      </c>
      <c r="I52" s="9">
        <f t="shared" si="0"/>
        <v>-0.12928906765853579</v>
      </c>
      <c r="J52" s="9" t="str">
        <f t="shared" si="1"/>
        <v/>
      </c>
      <c r="K52" s="9">
        <f t="shared" si="2"/>
        <v>-0.26272751151448553</v>
      </c>
      <c r="L52" s="15"/>
    </row>
    <row r="53" spans="1:12" x14ac:dyDescent="0.25">
      <c r="A53" s="15"/>
      <c r="B53" s="27" t="str">
        <f>'Town Data'!A49</f>
        <v>ROYALTON</v>
      </c>
      <c r="C53" s="51">
        <f>IF('Town Data'!C49&gt;9,'Town Data'!B49,"*")</f>
        <v>363207.2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358938.52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1.1892510171379747E-2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RUTLAND</v>
      </c>
      <c r="C54" s="50">
        <f>IF('Town Data'!C50&gt;9,'Town Data'!B50,"*")</f>
        <v>3781676.28</v>
      </c>
      <c r="D54" s="46">
        <f>IF('Town Data'!E50&gt;9,'Town Data'!D50,"*")</f>
        <v>380939.97</v>
      </c>
      <c r="E54" s="47">
        <f>IF('Town Data'!G50&gt;9,'Town Data'!F50,"*")</f>
        <v>404307.23</v>
      </c>
      <c r="F54" s="45">
        <f>IF('Town Data'!I50&gt;9,'Town Data'!H50,"*")</f>
        <v>3467070.76</v>
      </c>
      <c r="G54" s="46">
        <f>IF('Town Data'!K50&gt;9,'Town Data'!J50,"*")</f>
        <v>337408.57</v>
      </c>
      <c r="H54" s="47">
        <f>IF('Town Data'!M50&gt;9,'Town Data'!L50,"*")</f>
        <v>435654.22</v>
      </c>
      <c r="I54" s="9">
        <f t="shared" si="0"/>
        <v>9.0741015046373052E-2</v>
      </c>
      <c r="J54" s="9">
        <f t="shared" si="1"/>
        <v>0.12901687707576592</v>
      </c>
      <c r="K54" s="9">
        <f t="shared" si="2"/>
        <v>-7.1953830723824941E-2</v>
      </c>
      <c r="L54" s="15"/>
    </row>
    <row r="55" spans="1:12" x14ac:dyDescent="0.25">
      <c r="A55" s="15"/>
      <c r="B55" s="27" t="str">
        <f>'Town Data'!A51</f>
        <v>RUTLAND TOWN</v>
      </c>
      <c r="C55" s="51">
        <f>IF('Town Data'!C51&gt;9,'Town Data'!B51,"*")</f>
        <v>1249820.57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1334753.1000000001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-6.3631640937938272E-2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SHELBURNE</v>
      </c>
      <c r="C56" s="50">
        <f>IF('Town Data'!C52&gt;9,'Town Data'!B52,"*")</f>
        <v>1170844.3</v>
      </c>
      <c r="D56" s="46" t="str">
        <f>IF('Town Data'!E52&gt;9,'Town Data'!D52,"*")</f>
        <v>*</v>
      </c>
      <c r="E56" s="47">
        <f>IF('Town Data'!G52&gt;9,'Town Data'!F52,"*")</f>
        <v>257427.72</v>
      </c>
      <c r="F56" s="45">
        <f>IF('Town Data'!I52&gt;9,'Town Data'!H52,"*")</f>
        <v>1204514.33</v>
      </c>
      <c r="G56" s="46">
        <f>IF('Town Data'!K52&gt;9,'Town Data'!J52,"*")</f>
        <v>757905.75</v>
      </c>
      <c r="H56" s="47">
        <f>IF('Town Data'!M52&gt;9,'Town Data'!L52,"*")</f>
        <v>246828.79999999999</v>
      </c>
      <c r="I56" s="9">
        <f t="shared" si="0"/>
        <v>-2.795320002544098E-2</v>
      </c>
      <c r="J56" s="9" t="str">
        <f t="shared" si="1"/>
        <v/>
      </c>
      <c r="K56" s="9">
        <f t="shared" si="2"/>
        <v>4.2940370005445122E-2</v>
      </c>
      <c r="L56" s="15"/>
    </row>
    <row r="57" spans="1:12" x14ac:dyDescent="0.25">
      <c r="A57" s="15"/>
      <c r="B57" s="27" t="str">
        <f>'Town Data'!A53</f>
        <v>SOUTH BURLINGTON</v>
      </c>
      <c r="C57" s="51">
        <f>IF('Town Data'!C53&gt;9,'Town Data'!B53,"*")</f>
        <v>7724213.0800000001</v>
      </c>
      <c r="D57" s="43">
        <f>IF('Town Data'!E53&gt;9,'Town Data'!D53,"*")</f>
        <v>4304153.24</v>
      </c>
      <c r="E57" s="44">
        <f>IF('Town Data'!G53&gt;9,'Town Data'!F53,"*")</f>
        <v>909476.91</v>
      </c>
      <c r="F57" s="43">
        <f>IF('Town Data'!I53&gt;9,'Town Data'!H53,"*")</f>
        <v>7337227.4900000002</v>
      </c>
      <c r="G57" s="43">
        <f>IF('Town Data'!K53&gt;9,'Town Data'!J53,"*")</f>
        <v>4147404.07</v>
      </c>
      <c r="H57" s="44">
        <f>IF('Town Data'!M53&gt;9,'Town Data'!L53,"*")</f>
        <v>946944.37</v>
      </c>
      <c r="I57" s="22">
        <f t="shared" si="0"/>
        <v>5.2742754743181589E-2</v>
      </c>
      <c r="J57" s="22">
        <f t="shared" si="1"/>
        <v>3.7794525769465334E-2</v>
      </c>
      <c r="K57" s="22">
        <f t="shared" si="2"/>
        <v>-3.9566695982362683E-2</v>
      </c>
      <c r="L57" s="15"/>
    </row>
    <row r="58" spans="1:12" x14ac:dyDescent="0.25">
      <c r="A58" s="15"/>
      <c r="B58" s="15" t="str">
        <f>'Town Data'!A54</f>
        <v>SOUTH HERO</v>
      </c>
      <c r="C58" s="50">
        <f>IF('Town Data'!C54&gt;9,'Town Data'!B54,"*")</f>
        <v>323542.65000000002</v>
      </c>
      <c r="D58" s="46">
        <f>IF('Town Data'!E54&gt;9,'Town Data'!D54,"*")</f>
        <v>96307.23</v>
      </c>
      <c r="E58" s="47" t="str">
        <f>IF('Town Data'!G54&gt;9,'Town Data'!F54,"*")</f>
        <v>*</v>
      </c>
      <c r="F58" s="45">
        <f>IF('Town Data'!I54&gt;9,'Town Data'!H54,"*")</f>
        <v>283332.42</v>
      </c>
      <c r="G58" s="46">
        <f>IF('Town Data'!K54&gt;9,'Town Data'!J54,"*")</f>
        <v>89632.02</v>
      </c>
      <c r="H58" s="47" t="str">
        <f>IF('Town Data'!M54&gt;9,'Town Data'!L54,"*")</f>
        <v>*</v>
      </c>
      <c r="I58" s="9">
        <f t="shared" si="0"/>
        <v>0.14191891630333034</v>
      </c>
      <c r="J58" s="9">
        <f t="shared" si="1"/>
        <v>7.4473497305984973E-2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SPRINGFIELD</v>
      </c>
      <c r="C59" s="51">
        <f>IF('Town Data'!C55&gt;9,'Town Data'!B55,"*")</f>
        <v>990760.13</v>
      </c>
      <c r="D59" s="43" t="str">
        <f>IF('Town Data'!E55&gt;9,'Town Data'!D55,"*")</f>
        <v>*</v>
      </c>
      <c r="E59" s="44">
        <f>IF('Town Data'!G55&gt;9,'Town Data'!F55,"*")</f>
        <v>97590.76</v>
      </c>
      <c r="F59" s="43">
        <f>IF('Town Data'!I55&gt;9,'Town Data'!H55,"*")</f>
        <v>895492.71</v>
      </c>
      <c r="G59" s="43" t="str">
        <f>IF('Town Data'!K55&gt;9,'Town Data'!J55,"*")</f>
        <v>*</v>
      </c>
      <c r="H59" s="44">
        <f>IF('Town Data'!M55&gt;9,'Town Data'!L55,"*")</f>
        <v>85366.38</v>
      </c>
      <c r="I59" s="22">
        <f t="shared" si="0"/>
        <v>0.10638547800126709</v>
      </c>
      <c r="J59" s="22" t="str">
        <f t="shared" si="1"/>
        <v/>
      </c>
      <c r="K59" s="22">
        <f t="shared" si="2"/>
        <v>0.14319899707589789</v>
      </c>
      <c r="L59" s="15"/>
    </row>
    <row r="60" spans="1:12" x14ac:dyDescent="0.25">
      <c r="A60" s="15"/>
      <c r="B60" s="15" t="str">
        <f>'Town Data'!A56</f>
        <v>ST ALBANS</v>
      </c>
      <c r="C60" s="50">
        <f>IF('Town Data'!C56&gt;9,'Town Data'!B56,"*")</f>
        <v>1762272.4</v>
      </c>
      <c r="D60" s="46" t="str">
        <f>IF('Town Data'!E56&gt;9,'Town Data'!D56,"*")</f>
        <v>*</v>
      </c>
      <c r="E60" s="47">
        <f>IF('Town Data'!G56&gt;9,'Town Data'!F56,"*")</f>
        <v>215202.99</v>
      </c>
      <c r="F60" s="45">
        <f>IF('Town Data'!I56&gt;9,'Town Data'!H56,"*")</f>
        <v>1825404.69</v>
      </c>
      <c r="G60" s="46" t="str">
        <f>IF('Town Data'!K56&gt;9,'Town Data'!J56,"*")</f>
        <v>*</v>
      </c>
      <c r="H60" s="47">
        <f>IF('Town Data'!M56&gt;9,'Town Data'!L56,"*")</f>
        <v>212630.37</v>
      </c>
      <c r="I60" s="9">
        <f t="shared" si="0"/>
        <v>-3.4585366382508878E-2</v>
      </c>
      <c r="J60" s="9" t="str">
        <f t="shared" si="1"/>
        <v/>
      </c>
      <c r="K60" s="9">
        <f t="shared" si="2"/>
        <v>1.2099024236283817E-2</v>
      </c>
      <c r="L60" s="15"/>
    </row>
    <row r="61" spans="1:12" x14ac:dyDescent="0.25">
      <c r="A61" s="15"/>
      <c r="B61" s="27" t="str">
        <f>'Town Data'!A57</f>
        <v>ST ALBANS TOWN</v>
      </c>
      <c r="C61" s="51">
        <f>IF('Town Data'!C57&gt;9,'Town Data'!B57,"*")</f>
        <v>760611.43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710416.91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7.0655018614351417E-2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ST JOHNSBURY</v>
      </c>
      <c r="C62" s="50">
        <f>IF('Town Data'!C58&gt;9,'Town Data'!B58,"*")</f>
        <v>1131301.45</v>
      </c>
      <c r="D62" s="46" t="str">
        <f>IF('Town Data'!E58&gt;9,'Town Data'!D58,"*")</f>
        <v>*</v>
      </c>
      <c r="E62" s="47">
        <f>IF('Town Data'!G58&gt;9,'Town Data'!F58,"*")</f>
        <v>111312.09</v>
      </c>
      <c r="F62" s="45">
        <f>IF('Town Data'!I58&gt;9,'Town Data'!H58,"*")</f>
        <v>1065475.6299999999</v>
      </c>
      <c r="G62" s="46" t="str">
        <f>IF('Town Data'!K58&gt;9,'Town Data'!J58,"*")</f>
        <v>*</v>
      </c>
      <c r="H62" s="47">
        <f>IF('Town Data'!M58&gt;9,'Town Data'!L58,"*")</f>
        <v>97733.7</v>
      </c>
      <c r="I62" s="9">
        <f t="shared" si="0"/>
        <v>6.1780690375809036E-2</v>
      </c>
      <c r="J62" s="9" t="str">
        <f t="shared" si="1"/>
        <v/>
      </c>
      <c r="K62" s="9">
        <f t="shared" si="2"/>
        <v>0.13893252787932925</v>
      </c>
      <c r="L62" s="15"/>
    </row>
    <row r="63" spans="1:12" x14ac:dyDescent="0.25">
      <c r="A63" s="15"/>
      <c r="B63" s="27" t="str">
        <f>'Town Data'!A59</f>
        <v>STOWE</v>
      </c>
      <c r="C63" s="51">
        <f>IF('Town Data'!C59&gt;9,'Town Data'!B59,"*")</f>
        <v>4775149.01</v>
      </c>
      <c r="D63" s="43">
        <f>IF('Town Data'!E59&gt;9,'Town Data'!D59,"*")</f>
        <v>5592547.1200000001</v>
      </c>
      <c r="E63" s="44">
        <f>IF('Town Data'!G59&gt;9,'Town Data'!F59,"*")</f>
        <v>1658076.6</v>
      </c>
      <c r="F63" s="43">
        <f>IF('Town Data'!I59&gt;9,'Town Data'!H59,"*")</f>
        <v>4474388.9800000004</v>
      </c>
      <c r="G63" s="43">
        <f>IF('Town Data'!K59&gt;9,'Town Data'!J59,"*")</f>
        <v>5834736.2400000002</v>
      </c>
      <c r="H63" s="44">
        <f>IF('Town Data'!M59&gt;9,'Town Data'!L59,"*")</f>
        <v>1622462.13</v>
      </c>
      <c r="I63" s="22">
        <f t="shared" si="0"/>
        <v>6.721812326652013E-2</v>
      </c>
      <c r="J63" s="22">
        <f t="shared" si="1"/>
        <v>-4.1508152217691351E-2</v>
      </c>
      <c r="K63" s="22">
        <f t="shared" si="2"/>
        <v>2.1950879063044885E-2</v>
      </c>
      <c r="L63" s="15"/>
    </row>
    <row r="64" spans="1:12" x14ac:dyDescent="0.25">
      <c r="A64" s="15"/>
      <c r="B64" s="15" t="str">
        <f>'Town Data'!A60</f>
        <v>SWANTON</v>
      </c>
      <c r="C64" s="50">
        <f>IF('Town Data'!C60&gt;9,'Town Data'!B60,"*")</f>
        <v>506928.6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555978.37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-8.8222442898273218E-2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VERGENNES</v>
      </c>
      <c r="C65" s="51">
        <f>IF('Town Data'!C61&gt;9,'Town Data'!B61,"*")</f>
        <v>407654.35</v>
      </c>
      <c r="D65" s="43" t="str">
        <f>IF('Town Data'!E61&gt;9,'Town Data'!D61,"*")</f>
        <v>*</v>
      </c>
      <c r="E65" s="44">
        <f>IF('Town Data'!G61&gt;9,'Town Data'!F61,"*")</f>
        <v>81932.31</v>
      </c>
      <c r="F65" s="43">
        <f>IF('Town Data'!I61&gt;9,'Town Data'!H61,"*")</f>
        <v>354886.79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0.14868843103458429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WAITSFIELD</v>
      </c>
      <c r="C66" s="50">
        <f>IF('Town Data'!C62&gt;9,'Town Data'!B62,"*")</f>
        <v>1139614.25</v>
      </c>
      <c r="D66" s="46">
        <f>IF('Town Data'!E62&gt;9,'Town Data'!D62,"*")</f>
        <v>409608.9</v>
      </c>
      <c r="E66" s="47">
        <f>IF('Town Data'!G62&gt;9,'Town Data'!F62,"*")</f>
        <v>418337.74</v>
      </c>
      <c r="F66" s="45">
        <f>IF('Town Data'!I62&gt;9,'Town Data'!H62,"*")</f>
        <v>1023703.09</v>
      </c>
      <c r="G66" s="46">
        <f>IF('Town Data'!K62&gt;9,'Town Data'!J62,"*")</f>
        <v>395302.23</v>
      </c>
      <c r="H66" s="47">
        <f>IF('Town Data'!M62&gt;9,'Town Data'!L62,"*")</f>
        <v>305279.43</v>
      </c>
      <c r="I66" s="9">
        <f t="shared" si="0"/>
        <v>0.11322732258237106</v>
      </c>
      <c r="J66" s="9">
        <f t="shared" si="1"/>
        <v>3.6191726011765839E-2</v>
      </c>
      <c r="K66" s="9">
        <f t="shared" si="2"/>
        <v>0.37034368807619955</v>
      </c>
      <c r="L66" s="15"/>
    </row>
    <row r="67" spans="1:12" x14ac:dyDescent="0.25">
      <c r="A67" s="15"/>
      <c r="B67" s="27" t="str">
        <f>'Town Data'!A63</f>
        <v>WARREN</v>
      </c>
      <c r="C67" s="51">
        <f>IF('Town Data'!C63&gt;9,'Town Data'!B63,"*")</f>
        <v>414087.23</v>
      </c>
      <c r="D67" s="43">
        <f>IF('Town Data'!E63&gt;9,'Town Data'!D63,"*")</f>
        <v>537085.18999999994</v>
      </c>
      <c r="E67" s="44" t="str">
        <f>IF('Town Data'!G63&gt;9,'Town Data'!F63,"*")</f>
        <v>*</v>
      </c>
      <c r="F67" s="43">
        <f>IF('Town Data'!I63&gt;9,'Town Data'!H63,"*")</f>
        <v>247657.65</v>
      </c>
      <c r="G67" s="43">
        <f>IF('Town Data'!K63&gt;9,'Town Data'!J63,"*")</f>
        <v>510056.91</v>
      </c>
      <c r="H67" s="44" t="str">
        <f>IF('Town Data'!M63&gt;9,'Town Data'!L63,"*")</f>
        <v>*</v>
      </c>
      <c r="I67" s="22">
        <f t="shared" si="0"/>
        <v>0.67201469447844631</v>
      </c>
      <c r="J67" s="22">
        <f t="shared" si="1"/>
        <v>5.2990714310683432E-2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WATERBURY</v>
      </c>
      <c r="C68" s="50">
        <f>IF('Town Data'!C64&gt;9,'Town Data'!B64,"*")</f>
        <v>1484237.3</v>
      </c>
      <c r="D68" s="46" t="str">
        <f>IF('Town Data'!E64&gt;9,'Town Data'!D64,"*")</f>
        <v>*</v>
      </c>
      <c r="E68" s="47">
        <f>IF('Town Data'!G64&gt;9,'Town Data'!F64,"*")</f>
        <v>362746.69</v>
      </c>
      <c r="F68" s="45">
        <f>IF('Town Data'!I64&gt;9,'Town Data'!H64,"*")</f>
        <v>1605523.85</v>
      </c>
      <c r="G68" s="46">
        <f>IF('Town Data'!K64&gt;9,'Town Data'!J64,"*")</f>
        <v>857178.49</v>
      </c>
      <c r="H68" s="47">
        <f>IF('Town Data'!M64&gt;9,'Town Data'!L64,"*")</f>
        <v>416031.93</v>
      </c>
      <c r="I68" s="9">
        <f t="shared" si="0"/>
        <v>-7.5543287631635023E-2</v>
      </c>
      <c r="J68" s="9" t="str">
        <f t="shared" si="1"/>
        <v/>
      </c>
      <c r="K68" s="9">
        <f t="shared" si="2"/>
        <v>-0.12807968849890919</v>
      </c>
      <c r="L68" s="15"/>
    </row>
    <row r="69" spans="1:12" x14ac:dyDescent="0.25">
      <c r="A69" s="15"/>
      <c r="B69" s="27" t="str">
        <f>'Town Data'!A65</f>
        <v>WILLISTON</v>
      </c>
      <c r="C69" s="51">
        <f>IF('Town Data'!C65&gt;9,'Town Data'!B65,"*")</f>
        <v>3623026.59</v>
      </c>
      <c r="D69" s="43" t="str">
        <f>IF('Town Data'!E65&gt;9,'Town Data'!D65,"*")</f>
        <v>*</v>
      </c>
      <c r="E69" s="44">
        <f>IF('Town Data'!G65&gt;9,'Town Data'!F65,"*")</f>
        <v>351113.44</v>
      </c>
      <c r="F69" s="43">
        <f>IF('Town Data'!I65&gt;9,'Town Data'!H65,"*")</f>
        <v>3123707.02</v>
      </c>
      <c r="G69" s="43" t="str">
        <f>IF('Town Data'!K65&gt;9,'Town Data'!J65,"*")</f>
        <v>*</v>
      </c>
      <c r="H69" s="44">
        <f>IF('Town Data'!M65&gt;9,'Town Data'!L65,"*")</f>
        <v>349107.92</v>
      </c>
      <c r="I69" s="22">
        <f t="shared" si="0"/>
        <v>0.15984840025105806</v>
      </c>
      <c r="J69" s="22" t="str">
        <f t="shared" si="1"/>
        <v/>
      </c>
      <c r="K69" s="22">
        <f t="shared" si="2"/>
        <v>5.7446992322603817E-3</v>
      </c>
      <c r="L69" s="15"/>
    </row>
    <row r="70" spans="1:12" x14ac:dyDescent="0.25">
      <c r="A70" s="15"/>
      <c r="B70" s="15" t="str">
        <f>'Town Data'!A66</f>
        <v>WILMINGTON</v>
      </c>
      <c r="C70" s="50">
        <f>IF('Town Data'!C66&gt;9,'Town Data'!B66,"*")</f>
        <v>562349.62</v>
      </c>
      <c r="D70" s="46">
        <f>IF('Town Data'!E66&gt;9,'Town Data'!D66,"*")</f>
        <v>136158.32999999999</v>
      </c>
      <c r="E70" s="47">
        <f>IF('Town Data'!G66&gt;9,'Town Data'!F66,"*")</f>
        <v>101126.29</v>
      </c>
      <c r="F70" s="45">
        <f>IF('Town Data'!I66&gt;9,'Town Data'!H66,"*")</f>
        <v>579515.18999999994</v>
      </c>
      <c r="G70" s="46">
        <f>IF('Town Data'!K66&gt;9,'Town Data'!J66,"*")</f>
        <v>110438.85</v>
      </c>
      <c r="H70" s="47">
        <f>IF('Town Data'!M66&gt;9,'Town Data'!L66,"*")</f>
        <v>99223.5</v>
      </c>
      <c r="I70" s="9">
        <f t="shared" ref="I70:I133" si="3">IFERROR((C70-F70)/F70,"")</f>
        <v>-2.9620569566088422E-2</v>
      </c>
      <c r="J70" s="9">
        <f t="shared" ref="J70:J133" si="4">IFERROR((D70-G70)/G70,"")</f>
        <v>0.23288435183814374</v>
      </c>
      <c r="K70" s="9">
        <f t="shared" ref="K70:K133" si="5">IFERROR((E70-H70)/H70,"")</f>
        <v>1.917680791344786E-2</v>
      </c>
      <c r="L70" s="15"/>
    </row>
    <row r="71" spans="1:12" x14ac:dyDescent="0.25">
      <c r="A71" s="15"/>
      <c r="B71" s="27" t="str">
        <f>'Town Data'!A67</f>
        <v>WINDSOR</v>
      </c>
      <c r="C71" s="51">
        <f>IF('Town Data'!C67&gt;9,'Town Data'!B67,"*")</f>
        <v>383046.52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392291.23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-2.356593595018671E-2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WINHALL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49271.03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WINOOSKI</v>
      </c>
      <c r="C73" s="51">
        <f>IF('Town Data'!C69&gt;9,'Town Data'!B69,"*")</f>
        <v>1291770.27</v>
      </c>
      <c r="D73" s="43" t="str">
        <f>IF('Town Data'!E69&gt;9,'Town Data'!D69,"*")</f>
        <v>*</v>
      </c>
      <c r="E73" s="44">
        <f>IF('Town Data'!G69&gt;9,'Town Data'!F69,"*")</f>
        <v>454888.27</v>
      </c>
      <c r="F73" s="43">
        <f>IF('Town Data'!I69&gt;9,'Town Data'!H69,"*")</f>
        <v>1144235.6499999999</v>
      </c>
      <c r="G73" s="43" t="str">
        <f>IF('Town Data'!K69&gt;9,'Town Data'!J69,"*")</f>
        <v>*</v>
      </c>
      <c r="H73" s="44">
        <f>IF('Town Data'!M69&gt;9,'Town Data'!L69,"*")</f>
        <v>435408.65</v>
      </c>
      <c r="I73" s="22">
        <f t="shared" si="3"/>
        <v>0.12893726917178303</v>
      </c>
      <c r="J73" s="22" t="str">
        <f t="shared" si="4"/>
        <v/>
      </c>
      <c r="K73" s="22">
        <f t="shared" si="5"/>
        <v>4.4738706959542476E-2</v>
      </c>
      <c r="L73" s="15"/>
    </row>
    <row r="74" spans="1:12" x14ac:dyDescent="0.25">
      <c r="A74" s="15"/>
      <c r="B74" s="15" t="str">
        <f>'Town Data'!A70</f>
        <v>WOODSTOCK</v>
      </c>
      <c r="C74" s="50">
        <f>IF('Town Data'!C70&gt;9,'Town Data'!B70,"*")</f>
        <v>1549699.82</v>
      </c>
      <c r="D74" s="46">
        <f>IF('Town Data'!E70&gt;9,'Town Data'!D70,"*")</f>
        <v>2253006.42</v>
      </c>
      <c r="E74" s="47">
        <f>IF('Town Data'!G70&gt;9,'Town Data'!F70,"*")</f>
        <v>401938.87</v>
      </c>
      <c r="F74" s="45">
        <f>IF('Town Data'!I70&gt;9,'Town Data'!H70,"*")</f>
        <v>1614440.75</v>
      </c>
      <c r="G74" s="46">
        <f>IF('Town Data'!K70&gt;9,'Town Data'!J70,"*")</f>
        <v>2159095.0699999998</v>
      </c>
      <c r="H74" s="47">
        <f>IF('Town Data'!M70&gt;9,'Town Data'!L70,"*")</f>
        <v>502672.99</v>
      </c>
      <c r="I74" s="9">
        <f t="shared" si="3"/>
        <v>-4.0101149577647821E-2</v>
      </c>
      <c r="J74" s="9">
        <f t="shared" si="4"/>
        <v>4.3495699334814425E-2</v>
      </c>
      <c r="K74" s="9">
        <f t="shared" si="5"/>
        <v>-0.20039692206259183</v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186245.8</v>
      </c>
      <c r="I2" s="39">
        <v>10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1242666.4099999999</v>
      </c>
      <c r="C3" s="39">
        <v>35</v>
      </c>
      <c r="D3" s="39">
        <v>0</v>
      </c>
      <c r="E3" s="39">
        <v>0</v>
      </c>
      <c r="F3" s="39">
        <v>207826.94</v>
      </c>
      <c r="G3" s="39">
        <v>18</v>
      </c>
      <c r="H3" s="39">
        <v>1415052.41</v>
      </c>
      <c r="I3" s="39">
        <v>38</v>
      </c>
      <c r="J3" s="39">
        <v>0</v>
      </c>
      <c r="K3" s="39">
        <v>0</v>
      </c>
      <c r="L3" s="39">
        <v>246798.7</v>
      </c>
      <c r="M3" s="39">
        <v>22</v>
      </c>
    </row>
    <row r="4" spans="1:13" x14ac:dyDescent="0.25">
      <c r="A4" s="38" t="s">
        <v>49</v>
      </c>
      <c r="B4" s="39">
        <v>468127.88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425408.36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230753.56</v>
      </c>
      <c r="C5" s="39">
        <v>15</v>
      </c>
      <c r="D5" s="39">
        <v>0</v>
      </c>
      <c r="E5" s="39">
        <v>0</v>
      </c>
      <c r="F5" s="39">
        <v>0</v>
      </c>
      <c r="G5" s="39">
        <v>0</v>
      </c>
      <c r="H5" s="39">
        <v>192120</v>
      </c>
      <c r="I5" s="39">
        <v>15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2626357.11</v>
      </c>
      <c r="C6" s="39">
        <v>68</v>
      </c>
      <c r="D6" s="39">
        <v>793553.76</v>
      </c>
      <c r="E6" s="39">
        <v>19</v>
      </c>
      <c r="F6" s="39">
        <v>347650.51</v>
      </c>
      <c r="G6" s="39">
        <v>26</v>
      </c>
      <c r="H6" s="39">
        <v>2776991.88</v>
      </c>
      <c r="I6" s="39">
        <v>71</v>
      </c>
      <c r="J6" s="39">
        <v>850335.92</v>
      </c>
      <c r="K6" s="39">
        <v>22</v>
      </c>
      <c r="L6" s="39">
        <v>396799.31</v>
      </c>
      <c r="M6" s="39">
        <v>29</v>
      </c>
    </row>
    <row r="7" spans="1:13" x14ac:dyDescent="0.25">
      <c r="A7" s="38" t="s">
        <v>52</v>
      </c>
      <c r="B7" s="39">
        <v>1764433.9</v>
      </c>
      <c r="C7" s="39">
        <v>21</v>
      </c>
      <c r="D7" s="39">
        <v>0</v>
      </c>
      <c r="E7" s="39">
        <v>0</v>
      </c>
      <c r="F7" s="39">
        <v>0</v>
      </c>
      <c r="G7" s="39">
        <v>0</v>
      </c>
      <c r="H7" s="39">
        <v>1671600.86</v>
      </c>
      <c r="I7" s="39">
        <v>22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240701.61</v>
      </c>
      <c r="I8" s="39">
        <v>11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445628.36</v>
      </c>
      <c r="C9" s="39">
        <v>11</v>
      </c>
      <c r="D9" s="39">
        <v>0</v>
      </c>
      <c r="E9" s="39">
        <v>0</v>
      </c>
      <c r="F9" s="39">
        <v>0</v>
      </c>
      <c r="G9" s="39">
        <v>0</v>
      </c>
      <c r="H9" s="39">
        <v>470476.69</v>
      </c>
      <c r="I9" s="39">
        <v>12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370330.27</v>
      </c>
      <c r="C10" s="39">
        <v>17</v>
      </c>
      <c r="D10" s="39">
        <v>0</v>
      </c>
      <c r="E10" s="39">
        <v>0</v>
      </c>
      <c r="F10" s="39">
        <v>0</v>
      </c>
      <c r="G10" s="39">
        <v>0</v>
      </c>
      <c r="H10" s="39">
        <v>369137.7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3481177.49</v>
      </c>
      <c r="C11" s="39">
        <v>78</v>
      </c>
      <c r="D11" s="39">
        <v>900650.21</v>
      </c>
      <c r="E11" s="39">
        <v>19</v>
      </c>
      <c r="F11" s="39">
        <v>514796.88</v>
      </c>
      <c r="G11" s="39">
        <v>37</v>
      </c>
      <c r="H11" s="39">
        <v>3635046.06</v>
      </c>
      <c r="I11" s="39">
        <v>84</v>
      </c>
      <c r="J11" s="39">
        <v>1000681.39</v>
      </c>
      <c r="K11" s="39">
        <v>17</v>
      </c>
      <c r="L11" s="39">
        <v>533317.64</v>
      </c>
      <c r="M11" s="39">
        <v>36</v>
      </c>
    </row>
    <row r="12" spans="1:13" x14ac:dyDescent="0.25">
      <c r="A12" s="38" t="s">
        <v>57</v>
      </c>
      <c r="B12" s="39">
        <v>421222.5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400260.95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376046.07</v>
      </c>
      <c r="C13" s="39">
        <v>15</v>
      </c>
      <c r="D13" s="39">
        <v>456085.45</v>
      </c>
      <c r="E13" s="39">
        <v>22</v>
      </c>
      <c r="F13" s="39">
        <v>0</v>
      </c>
      <c r="G13" s="39">
        <v>0</v>
      </c>
      <c r="H13" s="39">
        <v>420431.3</v>
      </c>
      <c r="I13" s="39">
        <v>16</v>
      </c>
      <c r="J13" s="39">
        <v>438086.32</v>
      </c>
      <c r="K13" s="39">
        <v>20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11631622.939999999</v>
      </c>
      <c r="C14" s="39">
        <v>183</v>
      </c>
      <c r="D14" s="39">
        <v>5724701.8799999999</v>
      </c>
      <c r="E14" s="39">
        <v>21</v>
      </c>
      <c r="F14" s="39">
        <v>3755355.47</v>
      </c>
      <c r="G14" s="39">
        <v>104</v>
      </c>
      <c r="H14" s="39">
        <v>11229053.5</v>
      </c>
      <c r="I14" s="39">
        <v>196</v>
      </c>
      <c r="J14" s="39">
        <v>5425843.8799999999</v>
      </c>
      <c r="K14" s="39">
        <v>22</v>
      </c>
      <c r="L14" s="39">
        <v>3974179.86</v>
      </c>
      <c r="M14" s="39">
        <v>116</v>
      </c>
    </row>
    <row r="15" spans="1:13" x14ac:dyDescent="0.25">
      <c r="A15" s="38" t="s">
        <v>60</v>
      </c>
      <c r="B15" s="39">
        <v>537245.56999999995</v>
      </c>
      <c r="C15" s="39">
        <v>18</v>
      </c>
      <c r="D15" s="39">
        <v>225419.51</v>
      </c>
      <c r="E15" s="39">
        <v>10</v>
      </c>
      <c r="F15" s="39">
        <v>144283.37</v>
      </c>
      <c r="G15" s="39">
        <v>11</v>
      </c>
      <c r="H15" s="39">
        <v>611007.88</v>
      </c>
      <c r="I15" s="39">
        <v>17</v>
      </c>
      <c r="J15" s="39">
        <v>338350.56</v>
      </c>
      <c r="K15" s="39">
        <v>14</v>
      </c>
      <c r="L15" s="39">
        <v>184046.66</v>
      </c>
      <c r="M15" s="39">
        <v>10</v>
      </c>
    </row>
    <row r="16" spans="1:13" x14ac:dyDescent="0.25">
      <c r="A16" s="38" t="s">
        <v>61</v>
      </c>
      <c r="B16" s="39">
        <v>544340.92000000004</v>
      </c>
      <c r="C16" s="39">
        <v>20</v>
      </c>
      <c r="D16" s="39">
        <v>0</v>
      </c>
      <c r="E16" s="39">
        <v>0</v>
      </c>
      <c r="F16" s="39">
        <v>0</v>
      </c>
      <c r="G16" s="39">
        <v>0</v>
      </c>
      <c r="H16" s="39">
        <v>634496.54</v>
      </c>
      <c r="I16" s="39">
        <v>23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301626.76</v>
      </c>
      <c r="C17" s="39">
        <v>14</v>
      </c>
      <c r="D17" s="39">
        <v>111794.64</v>
      </c>
      <c r="E17" s="39">
        <v>12</v>
      </c>
      <c r="F17" s="39">
        <v>0</v>
      </c>
      <c r="G17" s="39">
        <v>0</v>
      </c>
      <c r="H17" s="39">
        <v>328601.19</v>
      </c>
      <c r="I17" s="39">
        <v>15</v>
      </c>
      <c r="J17" s="39">
        <v>101545.9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2447072.1</v>
      </c>
      <c r="C18" s="39">
        <v>49</v>
      </c>
      <c r="D18" s="39">
        <v>1561630</v>
      </c>
      <c r="E18" s="39">
        <v>14</v>
      </c>
      <c r="F18" s="39">
        <v>253776.5</v>
      </c>
      <c r="G18" s="39">
        <v>15</v>
      </c>
      <c r="H18" s="39">
        <v>2428167.6</v>
      </c>
      <c r="I18" s="39">
        <v>52</v>
      </c>
      <c r="J18" s="39">
        <v>1700966.21</v>
      </c>
      <c r="K18" s="39">
        <v>17</v>
      </c>
      <c r="L18" s="39">
        <v>245339.74</v>
      </c>
      <c r="M18" s="39">
        <v>17</v>
      </c>
    </row>
    <row r="19" spans="1:13" x14ac:dyDescent="0.25">
      <c r="A19" s="38" t="s">
        <v>64</v>
      </c>
      <c r="B19" s="39">
        <v>218575.16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928400.06</v>
      </c>
      <c r="C20" s="39">
        <v>23</v>
      </c>
      <c r="D20" s="39">
        <v>0</v>
      </c>
      <c r="E20" s="39">
        <v>0</v>
      </c>
      <c r="F20" s="39">
        <v>0</v>
      </c>
      <c r="G20" s="39">
        <v>0</v>
      </c>
      <c r="H20" s="39">
        <v>878291.21</v>
      </c>
      <c r="I20" s="39">
        <v>24</v>
      </c>
      <c r="J20" s="39">
        <v>65707.97</v>
      </c>
      <c r="K20" s="39">
        <v>10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567124.87</v>
      </c>
      <c r="C21" s="39">
        <v>11</v>
      </c>
      <c r="D21" s="39">
        <v>0</v>
      </c>
      <c r="E21" s="39">
        <v>0</v>
      </c>
      <c r="F21" s="39">
        <v>0</v>
      </c>
      <c r="G21" s="39">
        <v>0</v>
      </c>
      <c r="H21" s="39">
        <v>541982.89</v>
      </c>
      <c r="I21" s="39">
        <v>13</v>
      </c>
      <c r="J21" s="39">
        <v>148059.04999999999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348761.91</v>
      </c>
      <c r="C22" s="39">
        <v>16</v>
      </c>
      <c r="D22" s="39">
        <v>142623.99</v>
      </c>
      <c r="E22" s="39">
        <v>12</v>
      </c>
      <c r="F22" s="39">
        <v>116115.93</v>
      </c>
      <c r="G22" s="39">
        <v>10</v>
      </c>
      <c r="H22" s="39">
        <v>346807.25</v>
      </c>
      <c r="I22" s="39">
        <v>18</v>
      </c>
      <c r="J22" s="39">
        <v>160667.45000000001</v>
      </c>
      <c r="K22" s="39">
        <v>18</v>
      </c>
      <c r="L22" s="39">
        <v>116730.94</v>
      </c>
      <c r="M22" s="39">
        <v>10</v>
      </c>
    </row>
    <row r="23" spans="1:13" x14ac:dyDescent="0.25">
      <c r="A23" s="38" t="s">
        <v>68</v>
      </c>
      <c r="B23" s="39">
        <v>419179.58</v>
      </c>
      <c r="C23" s="39">
        <v>18</v>
      </c>
      <c r="D23" s="39">
        <v>0</v>
      </c>
      <c r="E23" s="39">
        <v>0</v>
      </c>
      <c r="F23" s="39">
        <v>0</v>
      </c>
      <c r="G23" s="39">
        <v>0</v>
      </c>
      <c r="H23" s="39">
        <v>414855.71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3584233.45</v>
      </c>
      <c r="C24" s="39">
        <v>81</v>
      </c>
      <c r="D24" s="39">
        <v>0</v>
      </c>
      <c r="E24" s="39">
        <v>0</v>
      </c>
      <c r="F24" s="39">
        <v>342178.06</v>
      </c>
      <c r="G24" s="39">
        <v>24</v>
      </c>
      <c r="H24" s="39">
        <v>3665124.7</v>
      </c>
      <c r="I24" s="39">
        <v>87</v>
      </c>
      <c r="J24" s="39">
        <v>0</v>
      </c>
      <c r="K24" s="39">
        <v>0</v>
      </c>
      <c r="L24" s="39">
        <v>369762.07</v>
      </c>
      <c r="M24" s="39">
        <v>26</v>
      </c>
    </row>
    <row r="25" spans="1:13" x14ac:dyDescent="0.25">
      <c r="A25" s="38" t="s">
        <v>70</v>
      </c>
      <c r="B25" s="39">
        <v>498295.59</v>
      </c>
      <c r="C25" s="39">
        <v>17</v>
      </c>
      <c r="D25" s="39">
        <v>0</v>
      </c>
      <c r="E25" s="39">
        <v>0</v>
      </c>
      <c r="F25" s="39">
        <v>0</v>
      </c>
      <c r="G25" s="39">
        <v>0</v>
      </c>
      <c r="H25" s="39">
        <v>488440.74</v>
      </c>
      <c r="I25" s="39">
        <v>16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211391.51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863967.38</v>
      </c>
      <c r="C27" s="39">
        <v>11</v>
      </c>
      <c r="D27" s="39">
        <v>0</v>
      </c>
      <c r="E27" s="39">
        <v>0</v>
      </c>
      <c r="F27" s="39">
        <v>0</v>
      </c>
      <c r="G27" s="39">
        <v>0</v>
      </c>
      <c r="H27" s="39">
        <v>870769.55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298177.91999999998</v>
      </c>
      <c r="C28" s="39">
        <v>16</v>
      </c>
      <c r="D28" s="39">
        <v>0</v>
      </c>
      <c r="E28" s="39">
        <v>0</v>
      </c>
      <c r="F28" s="39">
        <v>0</v>
      </c>
      <c r="G28" s="39">
        <v>0</v>
      </c>
      <c r="H28" s="39">
        <v>352593.76</v>
      </c>
      <c r="I28" s="39">
        <v>17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2434755.08</v>
      </c>
      <c r="C29" s="39">
        <v>42</v>
      </c>
      <c r="D29" s="39">
        <v>1656662.45</v>
      </c>
      <c r="E29" s="39">
        <v>19</v>
      </c>
      <c r="F29" s="39">
        <v>403793.25</v>
      </c>
      <c r="G29" s="39">
        <v>19</v>
      </c>
      <c r="H29" s="39">
        <v>2401483.66</v>
      </c>
      <c r="I29" s="39">
        <v>44</v>
      </c>
      <c r="J29" s="39">
        <v>1663827.34</v>
      </c>
      <c r="K29" s="39">
        <v>19</v>
      </c>
      <c r="L29" s="39">
        <v>429945.79</v>
      </c>
      <c r="M29" s="39">
        <v>20</v>
      </c>
    </row>
    <row r="30" spans="1:13" x14ac:dyDescent="0.25">
      <c r="A30" s="38" t="s">
        <v>75</v>
      </c>
      <c r="B30" s="39">
        <v>443038.94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435615.52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399240.7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424318.07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215252.34</v>
      </c>
      <c r="C32" s="39">
        <v>11</v>
      </c>
      <c r="D32" s="39">
        <v>0</v>
      </c>
      <c r="E32" s="39">
        <v>0</v>
      </c>
      <c r="F32" s="39">
        <v>0</v>
      </c>
      <c r="G32" s="39">
        <v>0</v>
      </c>
      <c r="H32" s="39">
        <v>202676.31</v>
      </c>
      <c r="I32" s="39">
        <v>11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1244450.51</v>
      </c>
      <c r="C33" s="39">
        <v>28</v>
      </c>
      <c r="D33" s="39">
        <v>1255925.1399999999</v>
      </c>
      <c r="E33" s="39">
        <v>38</v>
      </c>
      <c r="F33" s="39">
        <v>620529.04</v>
      </c>
      <c r="G33" s="39">
        <v>21</v>
      </c>
      <c r="H33" s="39">
        <v>1129322.28</v>
      </c>
      <c r="I33" s="39">
        <v>31</v>
      </c>
      <c r="J33" s="39">
        <v>1331592.18</v>
      </c>
      <c r="K33" s="39">
        <v>45</v>
      </c>
      <c r="L33" s="39">
        <v>545251.56999999995</v>
      </c>
      <c r="M33" s="39">
        <v>25</v>
      </c>
    </row>
    <row r="34" spans="1:13" x14ac:dyDescent="0.25">
      <c r="A34" s="38" t="s">
        <v>79</v>
      </c>
      <c r="B34" s="39">
        <v>206895.59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196187.28</v>
      </c>
      <c r="I34" s="39">
        <v>14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875853.96</v>
      </c>
      <c r="C35" s="39">
        <v>36</v>
      </c>
      <c r="D35" s="39">
        <v>145020.53</v>
      </c>
      <c r="E35" s="39">
        <v>15</v>
      </c>
      <c r="F35" s="39">
        <v>289410.73</v>
      </c>
      <c r="G35" s="39">
        <v>21</v>
      </c>
      <c r="H35" s="39">
        <v>956090.13</v>
      </c>
      <c r="I35" s="39">
        <v>38</v>
      </c>
      <c r="J35" s="39">
        <v>465026.38</v>
      </c>
      <c r="K35" s="39">
        <v>32</v>
      </c>
      <c r="L35" s="39">
        <v>335286.77</v>
      </c>
      <c r="M35" s="39">
        <v>23</v>
      </c>
    </row>
    <row r="36" spans="1:13" x14ac:dyDescent="0.25">
      <c r="A36" s="38" t="s">
        <v>81</v>
      </c>
      <c r="B36" s="39">
        <v>1209768.42</v>
      </c>
      <c r="C36" s="39">
        <v>25</v>
      </c>
      <c r="D36" s="39">
        <v>0</v>
      </c>
      <c r="E36" s="39">
        <v>0</v>
      </c>
      <c r="F36" s="39">
        <v>107962.03</v>
      </c>
      <c r="G36" s="39">
        <v>12</v>
      </c>
      <c r="H36" s="39">
        <v>1148032.58</v>
      </c>
      <c r="I36" s="39">
        <v>26</v>
      </c>
      <c r="J36" s="39">
        <v>0</v>
      </c>
      <c r="K36" s="39">
        <v>0</v>
      </c>
      <c r="L36" s="39">
        <v>103462.72</v>
      </c>
      <c r="M36" s="39">
        <v>12</v>
      </c>
    </row>
    <row r="37" spans="1:13" x14ac:dyDescent="0.25">
      <c r="A37" s="38" t="s">
        <v>82</v>
      </c>
      <c r="B37" s="39">
        <v>3116628.19</v>
      </c>
      <c r="C37" s="39">
        <v>59</v>
      </c>
      <c r="D37" s="39">
        <v>3080210.91</v>
      </c>
      <c r="E37" s="39">
        <v>29</v>
      </c>
      <c r="F37" s="39">
        <v>829187.56</v>
      </c>
      <c r="G37" s="39">
        <v>37</v>
      </c>
      <c r="H37" s="39">
        <v>3020988.61</v>
      </c>
      <c r="I37" s="39">
        <v>54</v>
      </c>
      <c r="J37" s="39">
        <v>3143986.82</v>
      </c>
      <c r="K37" s="39">
        <v>30</v>
      </c>
      <c r="L37" s="39">
        <v>839642.74</v>
      </c>
      <c r="M37" s="39">
        <v>35</v>
      </c>
    </row>
    <row r="38" spans="1:13" x14ac:dyDescent="0.25">
      <c r="A38" s="38" t="s">
        <v>83</v>
      </c>
      <c r="B38" s="39">
        <v>2256634.8199999998</v>
      </c>
      <c r="C38" s="39">
        <v>49</v>
      </c>
      <c r="D38" s="39">
        <v>0</v>
      </c>
      <c r="E38" s="39">
        <v>0</v>
      </c>
      <c r="F38" s="39">
        <v>353832.38</v>
      </c>
      <c r="G38" s="39">
        <v>21</v>
      </c>
      <c r="H38" s="39">
        <v>2094031.55</v>
      </c>
      <c r="I38" s="39">
        <v>50</v>
      </c>
      <c r="J38" s="39">
        <v>0</v>
      </c>
      <c r="K38" s="39">
        <v>0</v>
      </c>
      <c r="L38" s="39">
        <v>324617.01</v>
      </c>
      <c r="M38" s="39">
        <v>23</v>
      </c>
    </row>
    <row r="39" spans="1:13" x14ac:dyDescent="0.25">
      <c r="A39" s="38" t="s">
        <v>84</v>
      </c>
      <c r="B39" s="39">
        <v>862238.6</v>
      </c>
      <c r="C39" s="39">
        <v>20</v>
      </c>
      <c r="D39" s="39">
        <v>0</v>
      </c>
      <c r="E39" s="39">
        <v>0</v>
      </c>
      <c r="F39" s="39">
        <v>0</v>
      </c>
      <c r="G39" s="39">
        <v>0</v>
      </c>
      <c r="H39" s="39">
        <v>879344.03</v>
      </c>
      <c r="I39" s="39">
        <v>22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115027.24</v>
      </c>
      <c r="C40" s="39">
        <v>10</v>
      </c>
      <c r="D40" s="39">
        <v>0</v>
      </c>
      <c r="E40" s="39">
        <v>0</v>
      </c>
      <c r="F40" s="39">
        <v>0</v>
      </c>
      <c r="G40" s="39">
        <v>0</v>
      </c>
      <c r="H40" s="39">
        <v>125825.22</v>
      </c>
      <c r="I40" s="39">
        <v>10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2202366.31</v>
      </c>
      <c r="C41" s="39">
        <v>53</v>
      </c>
      <c r="D41" s="39">
        <v>0</v>
      </c>
      <c r="E41" s="39">
        <v>0</v>
      </c>
      <c r="F41" s="39">
        <v>396189.75</v>
      </c>
      <c r="G41" s="39">
        <v>27</v>
      </c>
      <c r="H41" s="39">
        <v>2215911.41</v>
      </c>
      <c r="I41" s="39">
        <v>56</v>
      </c>
      <c r="J41" s="39">
        <v>0</v>
      </c>
      <c r="K41" s="39">
        <v>0</v>
      </c>
      <c r="L41" s="39">
        <v>401049.87</v>
      </c>
      <c r="M41" s="39">
        <v>25</v>
      </c>
    </row>
    <row r="42" spans="1:13" x14ac:dyDescent="0.25">
      <c r="A42" s="38" t="s">
        <v>87</v>
      </c>
      <c r="B42" s="39">
        <v>1322133.83</v>
      </c>
      <c r="C42" s="39">
        <v>34</v>
      </c>
      <c r="D42" s="39">
        <v>0</v>
      </c>
      <c r="E42" s="39">
        <v>0</v>
      </c>
      <c r="F42" s="39">
        <v>130538.55</v>
      </c>
      <c r="G42" s="39">
        <v>12</v>
      </c>
      <c r="H42" s="39">
        <v>1310473.06</v>
      </c>
      <c r="I42" s="39">
        <v>32</v>
      </c>
      <c r="J42" s="39">
        <v>0</v>
      </c>
      <c r="K42" s="39">
        <v>0</v>
      </c>
      <c r="L42" s="39">
        <v>141181.54999999999</v>
      </c>
      <c r="M42" s="39">
        <v>13</v>
      </c>
    </row>
    <row r="43" spans="1:13" x14ac:dyDescent="0.25">
      <c r="A43" s="38" t="s">
        <v>88</v>
      </c>
      <c r="B43" s="39">
        <v>1018418.35</v>
      </c>
      <c r="C43" s="39">
        <v>28</v>
      </c>
      <c r="D43" s="39">
        <v>0</v>
      </c>
      <c r="E43" s="39">
        <v>0</v>
      </c>
      <c r="F43" s="39">
        <v>152488.04999999999</v>
      </c>
      <c r="G43" s="39">
        <v>13</v>
      </c>
      <c r="H43" s="39">
        <v>970764.80000000005</v>
      </c>
      <c r="I43" s="39">
        <v>31</v>
      </c>
      <c r="J43" s="39">
        <v>0</v>
      </c>
      <c r="K43" s="39">
        <v>0</v>
      </c>
      <c r="L43" s="39">
        <v>144647.96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225258.23999999999</v>
      </c>
      <c r="E44" s="39">
        <v>13</v>
      </c>
      <c r="F44" s="39">
        <v>0</v>
      </c>
      <c r="G44" s="39">
        <v>0</v>
      </c>
      <c r="H44" s="39">
        <v>0</v>
      </c>
      <c r="I44" s="39">
        <v>0</v>
      </c>
      <c r="J44" s="39">
        <v>240585.53</v>
      </c>
      <c r="K44" s="39">
        <v>17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376581.97</v>
      </c>
      <c r="C45" s="39">
        <v>23</v>
      </c>
      <c r="D45" s="39">
        <v>0</v>
      </c>
      <c r="E45" s="39">
        <v>0</v>
      </c>
      <c r="F45" s="39">
        <v>0</v>
      </c>
      <c r="G45" s="39">
        <v>0</v>
      </c>
      <c r="H45" s="39">
        <v>357229.43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222569.36</v>
      </c>
      <c r="C46" s="39">
        <v>14</v>
      </c>
      <c r="D46" s="39">
        <v>0</v>
      </c>
      <c r="E46" s="39">
        <v>0</v>
      </c>
      <c r="F46" s="39">
        <v>0</v>
      </c>
      <c r="G46" s="39">
        <v>0</v>
      </c>
      <c r="H46" s="39">
        <v>223372.34</v>
      </c>
      <c r="I46" s="39">
        <v>13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698054.16</v>
      </c>
      <c r="C47" s="39">
        <v>22</v>
      </c>
      <c r="D47" s="39">
        <v>0</v>
      </c>
      <c r="E47" s="39">
        <v>0</v>
      </c>
      <c r="F47" s="39">
        <v>0</v>
      </c>
      <c r="G47" s="39">
        <v>0</v>
      </c>
      <c r="H47" s="39">
        <v>625945.1</v>
      </c>
      <c r="I47" s="39">
        <v>21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432037.3</v>
      </c>
      <c r="C48" s="39">
        <v>32</v>
      </c>
      <c r="D48" s="39">
        <v>0</v>
      </c>
      <c r="E48" s="39">
        <v>0</v>
      </c>
      <c r="F48" s="39">
        <v>84290.69</v>
      </c>
      <c r="G48" s="39">
        <v>13</v>
      </c>
      <c r="H48" s="39">
        <v>496189.13</v>
      </c>
      <c r="I48" s="39">
        <v>34</v>
      </c>
      <c r="J48" s="39">
        <v>0</v>
      </c>
      <c r="K48" s="39">
        <v>0</v>
      </c>
      <c r="L48" s="39">
        <v>114327.73</v>
      </c>
      <c r="M48" s="39">
        <v>14</v>
      </c>
    </row>
    <row r="49" spans="1:13" x14ac:dyDescent="0.25">
      <c r="A49" s="38" t="s">
        <v>94</v>
      </c>
      <c r="B49" s="39">
        <v>363207.2</v>
      </c>
      <c r="C49" s="39">
        <v>12</v>
      </c>
      <c r="D49" s="39">
        <v>0</v>
      </c>
      <c r="E49" s="39">
        <v>0</v>
      </c>
      <c r="F49" s="39">
        <v>0</v>
      </c>
      <c r="G49" s="39">
        <v>0</v>
      </c>
      <c r="H49" s="39">
        <v>358938.52</v>
      </c>
      <c r="I49" s="39">
        <v>12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3781676.28</v>
      </c>
      <c r="C50" s="39">
        <v>88</v>
      </c>
      <c r="D50" s="39">
        <v>380939.97</v>
      </c>
      <c r="E50" s="39">
        <v>12</v>
      </c>
      <c r="F50" s="39">
        <v>404307.23</v>
      </c>
      <c r="G50" s="39">
        <v>36</v>
      </c>
      <c r="H50" s="39">
        <v>3467070.76</v>
      </c>
      <c r="I50" s="39">
        <v>92</v>
      </c>
      <c r="J50" s="39">
        <v>337408.57</v>
      </c>
      <c r="K50" s="39">
        <v>12</v>
      </c>
      <c r="L50" s="39">
        <v>435654.22</v>
      </c>
      <c r="M50" s="39">
        <v>37</v>
      </c>
    </row>
    <row r="51" spans="1:13" x14ac:dyDescent="0.25">
      <c r="A51" s="38" t="s">
        <v>96</v>
      </c>
      <c r="B51" s="39">
        <v>1249820.57</v>
      </c>
      <c r="C51" s="39">
        <v>13</v>
      </c>
      <c r="D51" s="39">
        <v>0</v>
      </c>
      <c r="E51" s="39">
        <v>0</v>
      </c>
      <c r="F51" s="39">
        <v>0</v>
      </c>
      <c r="G51" s="39">
        <v>0</v>
      </c>
      <c r="H51" s="39">
        <v>1334753.1000000001</v>
      </c>
      <c r="I51" s="39">
        <v>13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1170844.3</v>
      </c>
      <c r="C52" s="39">
        <v>25</v>
      </c>
      <c r="D52" s="39">
        <v>0</v>
      </c>
      <c r="E52" s="39">
        <v>0</v>
      </c>
      <c r="F52" s="39">
        <v>257427.72</v>
      </c>
      <c r="G52" s="39">
        <v>16</v>
      </c>
      <c r="H52" s="39">
        <v>1204514.33</v>
      </c>
      <c r="I52" s="39">
        <v>27</v>
      </c>
      <c r="J52" s="39">
        <v>757905.75</v>
      </c>
      <c r="K52" s="39">
        <v>11</v>
      </c>
      <c r="L52" s="39">
        <v>246828.79999999999</v>
      </c>
      <c r="M52" s="39">
        <v>18</v>
      </c>
    </row>
    <row r="53" spans="1:13" x14ac:dyDescent="0.25">
      <c r="A53" s="38" t="s">
        <v>98</v>
      </c>
      <c r="B53" s="39">
        <v>7724213.0800000001</v>
      </c>
      <c r="C53" s="39">
        <v>100</v>
      </c>
      <c r="D53" s="39">
        <v>4304153.24</v>
      </c>
      <c r="E53" s="39">
        <v>21</v>
      </c>
      <c r="F53" s="39">
        <v>909476.91</v>
      </c>
      <c r="G53" s="39">
        <v>35</v>
      </c>
      <c r="H53" s="39">
        <v>7337227.4900000002</v>
      </c>
      <c r="I53" s="39">
        <v>97</v>
      </c>
      <c r="J53" s="39">
        <v>4147404.07</v>
      </c>
      <c r="K53" s="39">
        <v>21</v>
      </c>
      <c r="L53" s="39">
        <v>946944.37</v>
      </c>
      <c r="M53" s="39">
        <v>37</v>
      </c>
    </row>
    <row r="54" spans="1:13" x14ac:dyDescent="0.25">
      <c r="A54" s="38" t="s">
        <v>99</v>
      </c>
      <c r="B54" s="39">
        <v>323542.65000000002</v>
      </c>
      <c r="C54" s="39">
        <v>15</v>
      </c>
      <c r="D54" s="39">
        <v>96307.23</v>
      </c>
      <c r="E54" s="39">
        <v>13</v>
      </c>
      <c r="F54" s="39">
        <v>0</v>
      </c>
      <c r="G54" s="39">
        <v>0</v>
      </c>
      <c r="H54" s="39">
        <v>283332.42</v>
      </c>
      <c r="I54" s="39">
        <v>16</v>
      </c>
      <c r="J54" s="39">
        <v>89632.02</v>
      </c>
      <c r="K54" s="39">
        <v>17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990760.13</v>
      </c>
      <c r="C55" s="39">
        <v>34</v>
      </c>
      <c r="D55" s="39">
        <v>0</v>
      </c>
      <c r="E55" s="39">
        <v>0</v>
      </c>
      <c r="F55" s="39">
        <v>97590.76</v>
      </c>
      <c r="G55" s="39">
        <v>15</v>
      </c>
      <c r="H55" s="39">
        <v>895492.71</v>
      </c>
      <c r="I55" s="39">
        <v>36</v>
      </c>
      <c r="J55" s="39">
        <v>0</v>
      </c>
      <c r="K55" s="39">
        <v>0</v>
      </c>
      <c r="L55" s="39">
        <v>85366.38</v>
      </c>
      <c r="M55" s="39">
        <v>14</v>
      </c>
    </row>
    <row r="56" spans="1:13" x14ac:dyDescent="0.25">
      <c r="A56" s="38" t="s">
        <v>101</v>
      </c>
      <c r="B56" s="39">
        <v>1762272.4</v>
      </c>
      <c r="C56" s="39">
        <v>49</v>
      </c>
      <c r="D56" s="39">
        <v>0</v>
      </c>
      <c r="E56" s="39">
        <v>0</v>
      </c>
      <c r="F56" s="39">
        <v>215202.99</v>
      </c>
      <c r="G56" s="39">
        <v>19</v>
      </c>
      <c r="H56" s="39">
        <v>1825404.69</v>
      </c>
      <c r="I56" s="39">
        <v>49</v>
      </c>
      <c r="J56" s="39">
        <v>0</v>
      </c>
      <c r="K56" s="39">
        <v>0</v>
      </c>
      <c r="L56" s="39">
        <v>212630.37</v>
      </c>
      <c r="M56" s="39">
        <v>21</v>
      </c>
    </row>
    <row r="57" spans="1:13" x14ac:dyDescent="0.25">
      <c r="A57" s="38" t="s">
        <v>102</v>
      </c>
      <c r="B57" s="39">
        <v>760611.43</v>
      </c>
      <c r="C57" s="39">
        <v>11</v>
      </c>
      <c r="D57" s="39">
        <v>0</v>
      </c>
      <c r="E57" s="39">
        <v>0</v>
      </c>
      <c r="F57" s="39">
        <v>0</v>
      </c>
      <c r="G57" s="39">
        <v>0</v>
      </c>
      <c r="H57" s="39">
        <v>710416.91</v>
      </c>
      <c r="I57" s="39">
        <v>11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1131301.45</v>
      </c>
      <c r="C58" s="39">
        <v>47</v>
      </c>
      <c r="D58" s="39">
        <v>0</v>
      </c>
      <c r="E58" s="39">
        <v>0</v>
      </c>
      <c r="F58" s="39">
        <v>111312.09</v>
      </c>
      <c r="G58" s="39">
        <v>21</v>
      </c>
      <c r="H58" s="39">
        <v>1065475.6299999999</v>
      </c>
      <c r="I58" s="39">
        <v>48</v>
      </c>
      <c r="J58" s="39">
        <v>0</v>
      </c>
      <c r="K58" s="39">
        <v>0</v>
      </c>
      <c r="L58" s="39">
        <v>97733.7</v>
      </c>
      <c r="M58" s="39">
        <v>20</v>
      </c>
    </row>
    <row r="59" spans="1:13" x14ac:dyDescent="0.25">
      <c r="A59" s="38" t="s">
        <v>104</v>
      </c>
      <c r="B59" s="39">
        <v>4775149.01</v>
      </c>
      <c r="C59" s="39">
        <v>62</v>
      </c>
      <c r="D59" s="39">
        <v>5592547.1200000001</v>
      </c>
      <c r="E59" s="39">
        <v>77</v>
      </c>
      <c r="F59" s="39">
        <v>1658076.6</v>
      </c>
      <c r="G59" s="39">
        <v>44</v>
      </c>
      <c r="H59" s="39">
        <v>4474388.9800000004</v>
      </c>
      <c r="I59" s="39">
        <v>72</v>
      </c>
      <c r="J59" s="39">
        <v>5834736.2400000002</v>
      </c>
      <c r="K59" s="39">
        <v>86</v>
      </c>
      <c r="L59" s="39">
        <v>1622462.13</v>
      </c>
      <c r="M59" s="39">
        <v>45</v>
      </c>
    </row>
    <row r="60" spans="1:13" x14ac:dyDescent="0.25">
      <c r="A60" s="38" t="s">
        <v>105</v>
      </c>
      <c r="B60" s="39">
        <v>506928.6</v>
      </c>
      <c r="C60" s="39">
        <v>14</v>
      </c>
      <c r="D60" s="39">
        <v>0</v>
      </c>
      <c r="E60" s="39">
        <v>0</v>
      </c>
      <c r="F60" s="39">
        <v>0</v>
      </c>
      <c r="G60" s="39">
        <v>0</v>
      </c>
      <c r="H60" s="39">
        <v>555978.37</v>
      </c>
      <c r="I60" s="39">
        <v>16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407654.35</v>
      </c>
      <c r="C61" s="39">
        <v>15</v>
      </c>
      <c r="D61" s="39">
        <v>0</v>
      </c>
      <c r="E61" s="39">
        <v>0</v>
      </c>
      <c r="F61" s="39">
        <v>81932.31</v>
      </c>
      <c r="G61" s="39">
        <v>10</v>
      </c>
      <c r="H61" s="39">
        <v>354886.79</v>
      </c>
      <c r="I61" s="39">
        <v>15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1139614.25</v>
      </c>
      <c r="C62" s="39">
        <v>31</v>
      </c>
      <c r="D62" s="39">
        <v>409608.9</v>
      </c>
      <c r="E62" s="39">
        <v>16</v>
      </c>
      <c r="F62" s="39">
        <v>418337.74</v>
      </c>
      <c r="G62" s="39">
        <v>21</v>
      </c>
      <c r="H62" s="39">
        <v>1023703.09</v>
      </c>
      <c r="I62" s="39">
        <v>28</v>
      </c>
      <c r="J62" s="39">
        <v>395302.23</v>
      </c>
      <c r="K62" s="39">
        <v>16</v>
      </c>
      <c r="L62" s="39">
        <v>305279.43</v>
      </c>
      <c r="M62" s="39">
        <v>17</v>
      </c>
    </row>
    <row r="63" spans="1:13" x14ac:dyDescent="0.25">
      <c r="A63" s="38" t="s">
        <v>108</v>
      </c>
      <c r="B63" s="39">
        <v>414087.23</v>
      </c>
      <c r="C63" s="39">
        <v>13</v>
      </c>
      <c r="D63" s="39">
        <v>537085.18999999994</v>
      </c>
      <c r="E63" s="39">
        <v>15</v>
      </c>
      <c r="F63" s="39">
        <v>0</v>
      </c>
      <c r="G63" s="39">
        <v>0</v>
      </c>
      <c r="H63" s="39">
        <v>247657.65</v>
      </c>
      <c r="I63" s="39">
        <v>12</v>
      </c>
      <c r="J63" s="39">
        <v>510056.91</v>
      </c>
      <c r="K63" s="39">
        <v>16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1484237.3</v>
      </c>
      <c r="C64" s="39">
        <v>43</v>
      </c>
      <c r="D64" s="39">
        <v>0</v>
      </c>
      <c r="E64" s="39">
        <v>0</v>
      </c>
      <c r="F64" s="39">
        <v>362746.69</v>
      </c>
      <c r="G64" s="39">
        <v>18</v>
      </c>
      <c r="H64" s="39">
        <v>1605523.85</v>
      </c>
      <c r="I64" s="39">
        <v>44</v>
      </c>
      <c r="J64" s="39">
        <v>857178.49</v>
      </c>
      <c r="K64" s="39">
        <v>13</v>
      </c>
      <c r="L64" s="39">
        <v>416031.93</v>
      </c>
      <c r="M64" s="39">
        <v>17</v>
      </c>
    </row>
    <row r="65" spans="1:13" x14ac:dyDescent="0.25">
      <c r="A65" s="38" t="s">
        <v>110</v>
      </c>
      <c r="B65" s="39">
        <v>3623026.59</v>
      </c>
      <c r="C65" s="39">
        <v>49</v>
      </c>
      <c r="D65" s="39">
        <v>0</v>
      </c>
      <c r="E65" s="39">
        <v>0</v>
      </c>
      <c r="F65" s="39">
        <v>351113.44</v>
      </c>
      <c r="G65" s="39">
        <v>19</v>
      </c>
      <c r="H65" s="39">
        <v>3123707.02</v>
      </c>
      <c r="I65" s="39">
        <v>45</v>
      </c>
      <c r="J65" s="39">
        <v>0</v>
      </c>
      <c r="K65" s="39">
        <v>0</v>
      </c>
      <c r="L65" s="39">
        <v>349107.92</v>
      </c>
      <c r="M65" s="39">
        <v>18</v>
      </c>
    </row>
    <row r="66" spans="1:13" x14ac:dyDescent="0.25">
      <c r="A66" s="38" t="s">
        <v>111</v>
      </c>
      <c r="B66" s="39">
        <v>562349.62</v>
      </c>
      <c r="C66" s="39">
        <v>25</v>
      </c>
      <c r="D66" s="39">
        <v>136158.32999999999</v>
      </c>
      <c r="E66" s="39">
        <v>15</v>
      </c>
      <c r="F66" s="39">
        <v>101126.29</v>
      </c>
      <c r="G66" s="39">
        <v>13</v>
      </c>
      <c r="H66" s="39">
        <v>579515.18999999994</v>
      </c>
      <c r="I66" s="39">
        <v>22</v>
      </c>
      <c r="J66" s="39">
        <v>110438.85</v>
      </c>
      <c r="K66" s="39">
        <v>17</v>
      </c>
      <c r="L66" s="39">
        <v>99223.5</v>
      </c>
      <c r="M66" s="39">
        <v>13</v>
      </c>
    </row>
    <row r="67" spans="1:13" x14ac:dyDescent="0.25">
      <c r="A67" s="38" t="s">
        <v>112</v>
      </c>
      <c r="B67" s="39">
        <v>383046.52</v>
      </c>
      <c r="C67" s="39">
        <v>13</v>
      </c>
      <c r="D67" s="39">
        <v>0</v>
      </c>
      <c r="E67" s="39">
        <v>0</v>
      </c>
      <c r="F67" s="39">
        <v>0</v>
      </c>
      <c r="G67" s="39">
        <v>0</v>
      </c>
      <c r="H67" s="39">
        <v>392291.23</v>
      </c>
      <c r="I67" s="39">
        <v>14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49271.03</v>
      </c>
      <c r="K68" s="39">
        <v>13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1291770.27</v>
      </c>
      <c r="C69" s="39">
        <v>32</v>
      </c>
      <c r="D69" s="39">
        <v>0</v>
      </c>
      <c r="E69" s="39">
        <v>0</v>
      </c>
      <c r="F69" s="39">
        <v>454888.27</v>
      </c>
      <c r="G69" s="39">
        <v>16</v>
      </c>
      <c r="H69" s="39">
        <v>1144235.6499999999</v>
      </c>
      <c r="I69" s="39">
        <v>36</v>
      </c>
      <c r="J69" s="39">
        <v>0</v>
      </c>
      <c r="K69" s="39">
        <v>0</v>
      </c>
      <c r="L69" s="39">
        <v>435408.65</v>
      </c>
      <c r="M69" s="39">
        <v>16</v>
      </c>
    </row>
    <row r="70" spans="1:13" x14ac:dyDescent="0.25">
      <c r="A70" s="38" t="s">
        <v>115</v>
      </c>
      <c r="B70" s="39">
        <v>1549699.82</v>
      </c>
      <c r="C70" s="39">
        <v>23</v>
      </c>
      <c r="D70" s="39">
        <v>2253006.42</v>
      </c>
      <c r="E70" s="39">
        <v>24</v>
      </c>
      <c r="F70" s="39">
        <v>401938.87</v>
      </c>
      <c r="G70" s="39">
        <v>13</v>
      </c>
      <c r="H70" s="39">
        <v>1614440.75</v>
      </c>
      <c r="I70" s="39">
        <v>24</v>
      </c>
      <c r="J70" s="39">
        <v>2159095.0699999998</v>
      </c>
      <c r="K70" s="39">
        <v>24</v>
      </c>
      <c r="L70" s="39">
        <v>502672.99</v>
      </c>
      <c r="M70" s="39">
        <v>15</v>
      </c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116</v>
      </c>
      <c r="B2" s="35">
        <v>4481955.8399999999</v>
      </c>
      <c r="C2" s="36">
        <v>126</v>
      </c>
      <c r="D2" s="35">
        <v>1691695.4</v>
      </c>
      <c r="E2" s="36">
        <v>56</v>
      </c>
      <c r="F2" s="35">
        <v>764738.35</v>
      </c>
      <c r="G2" s="36">
        <v>52</v>
      </c>
      <c r="H2" s="35">
        <v>4256923.51</v>
      </c>
      <c r="I2" s="36">
        <v>128</v>
      </c>
      <c r="J2" s="35">
        <v>1714228.96</v>
      </c>
      <c r="K2" s="36">
        <v>65</v>
      </c>
      <c r="L2" s="35">
        <v>780518.14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117</v>
      </c>
      <c r="B3" s="35">
        <v>6809684.7199999997</v>
      </c>
      <c r="C3" s="36">
        <v>172</v>
      </c>
      <c r="D3" s="35">
        <v>4480764.34</v>
      </c>
      <c r="E3" s="36">
        <v>91</v>
      </c>
      <c r="F3" s="35">
        <v>1495231.47</v>
      </c>
      <c r="G3" s="36">
        <v>88</v>
      </c>
      <c r="H3" s="35">
        <v>6878302.1900000004</v>
      </c>
      <c r="I3" s="36">
        <v>174</v>
      </c>
      <c r="J3" s="35">
        <v>4542361.1500000004</v>
      </c>
      <c r="K3" s="36">
        <v>104</v>
      </c>
      <c r="L3" s="35">
        <v>1515750.32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118</v>
      </c>
      <c r="B4" s="35">
        <v>3347396.83</v>
      </c>
      <c r="C4" s="36">
        <v>124</v>
      </c>
      <c r="D4" s="35">
        <v>1204277.58</v>
      </c>
      <c r="E4" s="36">
        <v>55</v>
      </c>
      <c r="F4" s="35">
        <v>532383.94999999995</v>
      </c>
      <c r="G4" s="36">
        <v>51</v>
      </c>
      <c r="H4" s="35">
        <v>3304915.83</v>
      </c>
      <c r="I4" s="36">
        <v>128</v>
      </c>
      <c r="J4" s="35">
        <v>1192686.8799999999</v>
      </c>
      <c r="K4" s="36">
        <v>48</v>
      </c>
      <c r="L4" s="35">
        <v>529063.46</v>
      </c>
      <c r="M4" s="37">
        <v>50</v>
      </c>
      <c r="N4" s="35"/>
      <c r="O4" s="35"/>
      <c r="P4" s="35"/>
      <c r="Q4" s="35"/>
      <c r="R4" s="35"/>
    </row>
    <row r="5" spans="1:18" x14ac:dyDescent="0.25">
      <c r="A5" s="35" t="s">
        <v>119</v>
      </c>
      <c r="B5" s="35">
        <v>33665522.159999996</v>
      </c>
      <c r="C5" s="36">
        <v>590</v>
      </c>
      <c r="D5" s="35">
        <v>14090415.689999999</v>
      </c>
      <c r="E5" s="36">
        <v>91</v>
      </c>
      <c r="F5" s="35">
        <v>6651076.3499999996</v>
      </c>
      <c r="G5" s="36">
        <v>251</v>
      </c>
      <c r="H5" s="35">
        <v>32269416.510000002</v>
      </c>
      <c r="I5" s="36">
        <v>609</v>
      </c>
      <c r="J5" s="35">
        <v>14184693.880000001</v>
      </c>
      <c r="K5" s="36">
        <v>108</v>
      </c>
      <c r="L5" s="35">
        <v>6831567.4800000004</v>
      </c>
      <c r="M5" s="37">
        <v>271</v>
      </c>
      <c r="N5" s="35"/>
      <c r="O5" s="35"/>
      <c r="P5" s="35"/>
      <c r="Q5" s="35"/>
      <c r="R5" s="35"/>
    </row>
    <row r="6" spans="1:18" x14ac:dyDescent="0.25">
      <c r="A6" s="35" t="s">
        <v>120</v>
      </c>
      <c r="B6" s="35">
        <v>200854.02</v>
      </c>
      <c r="C6" s="36">
        <v>17</v>
      </c>
      <c r="D6" s="35">
        <v>0</v>
      </c>
      <c r="E6" s="36">
        <v>0</v>
      </c>
      <c r="F6" s="35">
        <v>0</v>
      </c>
      <c r="G6" s="36">
        <v>0</v>
      </c>
      <c r="H6" s="35">
        <v>246445.16</v>
      </c>
      <c r="I6" s="36">
        <v>18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121</v>
      </c>
      <c r="B7" s="35">
        <v>4142854.66</v>
      </c>
      <c r="C7" s="36">
        <v>134</v>
      </c>
      <c r="D7" s="35">
        <v>1618185.19</v>
      </c>
      <c r="E7" s="36">
        <v>29</v>
      </c>
      <c r="F7" s="35">
        <v>387963.64</v>
      </c>
      <c r="G7" s="36">
        <v>41</v>
      </c>
      <c r="H7" s="35">
        <v>4189346.47</v>
      </c>
      <c r="I7" s="36">
        <v>137</v>
      </c>
      <c r="J7" s="35">
        <v>1522721.26</v>
      </c>
      <c r="K7" s="36">
        <v>31</v>
      </c>
      <c r="L7" s="35">
        <v>425643.1</v>
      </c>
      <c r="M7" s="37">
        <v>48</v>
      </c>
      <c r="N7" s="35"/>
      <c r="O7" s="35"/>
      <c r="P7" s="35"/>
      <c r="Q7" s="35"/>
      <c r="R7" s="35"/>
    </row>
    <row r="8" spans="1:18" x14ac:dyDescent="0.25">
      <c r="A8" s="35" t="s">
        <v>122</v>
      </c>
      <c r="B8" s="35">
        <v>715350.5</v>
      </c>
      <c r="C8" s="36">
        <v>37</v>
      </c>
      <c r="D8" s="35">
        <v>400575.94</v>
      </c>
      <c r="E8" s="36">
        <v>46</v>
      </c>
      <c r="F8" s="35">
        <v>154001.94</v>
      </c>
      <c r="G8" s="36">
        <v>15</v>
      </c>
      <c r="H8" s="35">
        <v>758740.91</v>
      </c>
      <c r="I8" s="36">
        <v>40</v>
      </c>
      <c r="J8" s="35">
        <v>424779.7</v>
      </c>
      <c r="K8" s="36">
        <v>52</v>
      </c>
      <c r="L8" s="35">
        <v>166224.84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123</v>
      </c>
      <c r="B9" s="35">
        <v>7029378.1900000004</v>
      </c>
      <c r="C9" s="36">
        <v>137</v>
      </c>
      <c r="D9" s="35">
        <v>5939266.7199999997</v>
      </c>
      <c r="E9" s="36">
        <v>103</v>
      </c>
      <c r="F9" s="35">
        <v>1990551.22</v>
      </c>
      <c r="G9" s="36">
        <v>74</v>
      </c>
      <c r="H9" s="35">
        <v>6784506.8200000003</v>
      </c>
      <c r="I9" s="36">
        <v>144</v>
      </c>
      <c r="J9" s="35">
        <v>6308195.0300000003</v>
      </c>
      <c r="K9" s="36">
        <v>120</v>
      </c>
      <c r="L9" s="35">
        <v>1998721.69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124</v>
      </c>
      <c r="B10" s="35">
        <v>1913101.61</v>
      </c>
      <c r="C10" s="36">
        <v>74</v>
      </c>
      <c r="D10" s="35">
        <v>819479.22</v>
      </c>
      <c r="E10" s="36">
        <v>23</v>
      </c>
      <c r="F10" s="35">
        <v>264399.09999999998</v>
      </c>
      <c r="G10" s="36">
        <v>22</v>
      </c>
      <c r="H10" s="35">
        <v>1837342.11</v>
      </c>
      <c r="I10" s="36">
        <v>74</v>
      </c>
      <c r="J10" s="35">
        <v>809209.56</v>
      </c>
      <c r="K10" s="36">
        <v>25</v>
      </c>
      <c r="L10" s="35">
        <v>221900.7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125</v>
      </c>
      <c r="B11" s="35">
        <v>2919456.5</v>
      </c>
      <c r="C11" s="36">
        <v>107</v>
      </c>
      <c r="D11" s="35">
        <v>541268.88</v>
      </c>
      <c r="E11" s="36">
        <v>47</v>
      </c>
      <c r="F11" s="35">
        <v>433573.14</v>
      </c>
      <c r="G11" s="36">
        <v>37</v>
      </c>
      <c r="H11" s="35">
        <v>2740225.73</v>
      </c>
      <c r="I11" s="36">
        <v>110</v>
      </c>
      <c r="J11" s="35">
        <v>652416.73</v>
      </c>
      <c r="K11" s="36">
        <v>61</v>
      </c>
      <c r="L11" s="35">
        <v>415491.45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126</v>
      </c>
      <c r="B12" s="35">
        <v>1641424.78</v>
      </c>
      <c r="C12" s="36">
        <v>41</v>
      </c>
      <c r="D12" s="35">
        <v>9690845.6600000001</v>
      </c>
      <c r="E12" s="36">
        <v>37</v>
      </c>
      <c r="F12" s="35">
        <v>462030.51</v>
      </c>
      <c r="G12" s="36">
        <v>15</v>
      </c>
      <c r="H12" s="35">
        <v>1552487.95</v>
      </c>
      <c r="I12" s="36">
        <v>47</v>
      </c>
      <c r="J12" s="35">
        <v>6422223.75</v>
      </c>
      <c r="K12" s="36">
        <v>29</v>
      </c>
      <c r="L12" s="35">
        <v>434310.53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127</v>
      </c>
      <c r="B13" s="35">
        <v>9335295.3699999992</v>
      </c>
      <c r="C13" s="36">
        <v>263</v>
      </c>
      <c r="D13" s="35">
        <v>3777135.19</v>
      </c>
      <c r="E13" s="36">
        <v>103</v>
      </c>
      <c r="F13" s="35">
        <v>1743152.24</v>
      </c>
      <c r="G13" s="36">
        <v>110</v>
      </c>
      <c r="H13" s="35">
        <v>9141193.2200000007</v>
      </c>
      <c r="I13" s="36">
        <v>275</v>
      </c>
      <c r="J13" s="35">
        <v>3784258.01</v>
      </c>
      <c r="K13" s="36">
        <v>126</v>
      </c>
      <c r="L13" s="35">
        <v>1737710.66</v>
      </c>
      <c r="M13" s="37">
        <v>118</v>
      </c>
      <c r="N13" s="35"/>
      <c r="O13" s="35"/>
      <c r="P13" s="35"/>
      <c r="Q13" s="35"/>
      <c r="R13" s="35"/>
    </row>
    <row r="14" spans="1:18" x14ac:dyDescent="0.25">
      <c r="A14" s="35" t="s">
        <v>128</v>
      </c>
      <c r="B14" s="35">
        <v>9558929.1300000008</v>
      </c>
      <c r="C14" s="36">
        <v>258</v>
      </c>
      <c r="D14" s="35">
        <v>2854370.02</v>
      </c>
      <c r="E14" s="36">
        <v>77</v>
      </c>
      <c r="F14" s="35">
        <v>1738419.71</v>
      </c>
      <c r="G14" s="36">
        <v>111</v>
      </c>
      <c r="H14" s="35">
        <v>9525403.25</v>
      </c>
      <c r="I14" s="36">
        <v>266</v>
      </c>
      <c r="J14" s="35">
        <v>2914193.9</v>
      </c>
      <c r="K14" s="36">
        <v>85</v>
      </c>
      <c r="L14" s="35">
        <v>1701734.12</v>
      </c>
      <c r="M14" s="37">
        <v>110</v>
      </c>
      <c r="N14" s="35"/>
      <c r="O14" s="35"/>
      <c r="P14" s="35"/>
      <c r="Q14" s="35"/>
      <c r="R14" s="35"/>
    </row>
    <row r="15" spans="1:18" x14ac:dyDescent="0.25">
      <c r="A15" s="35" t="s">
        <v>129</v>
      </c>
      <c r="B15" s="35">
        <v>6387729.1799999997</v>
      </c>
      <c r="C15" s="36">
        <v>217</v>
      </c>
      <c r="D15" s="35">
        <v>2052279.65</v>
      </c>
      <c r="E15" s="36">
        <v>95</v>
      </c>
      <c r="F15" s="35">
        <v>1174387.97</v>
      </c>
      <c r="G15" s="36">
        <v>99</v>
      </c>
      <c r="H15" s="35">
        <v>6536042.5099999998</v>
      </c>
      <c r="I15" s="36">
        <v>227</v>
      </c>
      <c r="J15" s="35">
        <v>2211200.9</v>
      </c>
      <c r="K15" s="36">
        <v>96</v>
      </c>
      <c r="L15" s="35">
        <v>1221301.33</v>
      </c>
      <c r="M15" s="37">
        <v>103</v>
      </c>
      <c r="N15" s="35"/>
      <c r="O15" s="35"/>
      <c r="P15" s="35"/>
      <c r="Q15" s="35"/>
      <c r="R15" s="35"/>
    </row>
    <row r="16" spans="1:18" x14ac:dyDescent="0.25">
      <c r="A16" s="35" t="s">
        <v>130</v>
      </c>
      <c r="B16" s="35">
        <v>8736210.75</v>
      </c>
      <c r="C16" s="36">
        <v>240</v>
      </c>
      <c r="D16" s="35">
        <v>6005053.4000000004</v>
      </c>
      <c r="E16" s="36">
        <v>120</v>
      </c>
      <c r="F16" s="35">
        <v>1854366.67</v>
      </c>
      <c r="G16" s="36">
        <v>114</v>
      </c>
      <c r="H16" s="35">
        <v>8856471.6199999992</v>
      </c>
      <c r="I16" s="36">
        <v>258</v>
      </c>
      <c r="J16" s="35">
        <v>6443718.4699999997</v>
      </c>
      <c r="K16" s="36">
        <v>155</v>
      </c>
      <c r="L16" s="35">
        <v>2084559.45</v>
      </c>
      <c r="M16" s="37">
        <v>124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2019-12-20T17:58:46Z</dcterms:modified>
</cp:coreProperties>
</file>