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7A1ACC7-4B13-4114-AB5B-2C11B912A281}" xr6:coauthVersionLast="45" xr6:coauthVersionMax="45" xr10:uidLastSave="{00000000-0000-0000-0000-000000000000}"/>
  <bookViews>
    <workbookView xWindow="-25485" yWindow="360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D346" i="3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D310" i="3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G286" i="3"/>
  <c r="J286" i="3" s="1"/>
  <c r="F286" i="3"/>
  <c r="I286" i="3" s="1"/>
  <c r="E286" i="3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G282" i="3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I270" i="3" s="1"/>
  <c r="E270" i="3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G254" i="3"/>
  <c r="J254" i="3" s="1"/>
  <c r="F254" i="3"/>
  <c r="I254" i="3" s="1"/>
  <c r="E254" i="3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G242" i="3"/>
  <c r="J242" i="3" s="1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G238" i="3"/>
  <c r="J238" i="3" s="1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G234" i="3"/>
  <c r="J234" i="3" s="1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G230" i="3"/>
  <c r="J230" i="3" s="1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J222" i="3" s="1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G218" i="3"/>
  <c r="J218" i="3" s="1"/>
  <c r="F218" i="3"/>
  <c r="I218" i="3" s="1"/>
  <c r="E218" i="3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J214" i="3" s="1"/>
  <c r="F214" i="3"/>
  <c r="I214" i="3" s="1"/>
  <c r="E214" i="3"/>
  <c r="D214" i="3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I210" i="3" s="1"/>
  <c r="E210" i="3"/>
  <c r="D210" i="3"/>
  <c r="C210" i="3"/>
  <c r="B210" i="3"/>
  <c r="J209" i="3"/>
  <c r="I209" i="3"/>
  <c r="H209" i="3"/>
  <c r="K209" i="3" s="1"/>
  <c r="G209" i="3"/>
  <c r="F209" i="3"/>
  <c r="E209" i="3"/>
  <c r="D209" i="3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F206" i="3"/>
  <c r="I206" i="3" s="1"/>
  <c r="E206" i="3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F202" i="3"/>
  <c r="I202" i="3" s="1"/>
  <c r="E202" i="3"/>
  <c r="D202" i="3"/>
  <c r="C202" i="3"/>
  <c r="B202" i="3"/>
  <c r="J201" i="3"/>
  <c r="I201" i="3"/>
  <c r="H201" i="3"/>
  <c r="K201" i="3" s="1"/>
  <c r="G201" i="3"/>
  <c r="F201" i="3"/>
  <c r="E201" i="3"/>
  <c r="D201" i="3"/>
  <c r="C201" i="3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I198" i="3"/>
  <c r="H198" i="3"/>
  <c r="G198" i="3"/>
  <c r="F198" i="3"/>
  <c r="E198" i="3"/>
  <c r="K198" i="3" s="1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I194" i="3" s="1"/>
  <c r="E194" i="3"/>
  <c r="K194" i="3" s="1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H191" i="3"/>
  <c r="G191" i="3"/>
  <c r="F191" i="3"/>
  <c r="E191" i="3"/>
  <c r="K191" i="3" s="1"/>
  <c r="D191" i="3"/>
  <c r="C191" i="3"/>
  <c r="I191" i="3" s="1"/>
  <c r="B191" i="3"/>
  <c r="I190" i="3"/>
  <c r="H190" i="3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H186" i="3"/>
  <c r="G186" i="3"/>
  <c r="F186" i="3"/>
  <c r="I186" i="3" s="1"/>
  <c r="E186" i="3"/>
  <c r="K186" i="3" s="1"/>
  <c r="D186" i="3"/>
  <c r="J186" i="3" s="1"/>
  <c r="C186" i="3"/>
  <c r="B186" i="3"/>
  <c r="J185" i="3"/>
  <c r="H185" i="3"/>
  <c r="K185" i="3" s="1"/>
  <c r="G185" i="3"/>
  <c r="F185" i="3"/>
  <c r="E185" i="3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J183" i="3"/>
  <c r="H183" i="3"/>
  <c r="G183" i="3"/>
  <c r="F183" i="3"/>
  <c r="E183" i="3"/>
  <c r="K183" i="3" s="1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I179" i="3" s="1"/>
  <c r="E179" i="3"/>
  <c r="K179" i="3" s="1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C176" i="3"/>
  <c r="B176" i="3"/>
  <c r="I175" i="3"/>
  <c r="H175" i="3"/>
  <c r="G175" i="3"/>
  <c r="F175" i="3"/>
  <c r="E175" i="3"/>
  <c r="D175" i="3"/>
  <c r="C175" i="3"/>
  <c r="B175" i="3"/>
  <c r="K174" i="3"/>
  <c r="J174" i="3"/>
  <c r="I174" i="3"/>
  <c r="H174" i="3"/>
  <c r="G174" i="3"/>
  <c r="F174" i="3"/>
  <c r="E174" i="3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H168" i="3"/>
  <c r="G168" i="3"/>
  <c r="F168" i="3"/>
  <c r="E168" i="3"/>
  <c r="K168" i="3" s="1"/>
  <c r="D168" i="3"/>
  <c r="J168" i="3" s="1"/>
  <c r="C168" i="3"/>
  <c r="B168" i="3"/>
  <c r="H167" i="3"/>
  <c r="G167" i="3"/>
  <c r="F167" i="3"/>
  <c r="I167" i="3" s="1"/>
  <c r="E167" i="3"/>
  <c r="D167" i="3"/>
  <c r="J167" i="3" s="1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E160" i="3"/>
  <c r="K160" i="3" s="1"/>
  <c r="D160" i="3"/>
  <c r="J160" i="3" s="1"/>
  <c r="C160" i="3"/>
  <c r="B160" i="3"/>
  <c r="H159" i="3"/>
  <c r="G159" i="3"/>
  <c r="F159" i="3"/>
  <c r="I159" i="3" s="1"/>
  <c r="E159" i="3"/>
  <c r="K159" i="3" s="1"/>
  <c r="D159" i="3"/>
  <c r="J159" i="3" s="1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K156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E153" i="3"/>
  <c r="K153" i="3" s="1"/>
  <c r="D153" i="3"/>
  <c r="J153" i="3" s="1"/>
  <c r="C153" i="3"/>
  <c r="I153" i="3" s="1"/>
  <c r="B153" i="3"/>
  <c r="H152" i="3"/>
  <c r="G152" i="3"/>
  <c r="F152" i="3"/>
  <c r="E152" i="3"/>
  <c r="K152" i="3" s="1"/>
  <c r="D152" i="3"/>
  <c r="J152" i="3" s="1"/>
  <c r="C152" i="3"/>
  <c r="B152" i="3"/>
  <c r="H151" i="3"/>
  <c r="G151" i="3"/>
  <c r="F151" i="3"/>
  <c r="I151" i="3" s="1"/>
  <c r="E151" i="3"/>
  <c r="K151" i="3" s="1"/>
  <c r="D151" i="3"/>
  <c r="J151" i="3" s="1"/>
  <c r="C151" i="3"/>
  <c r="B151" i="3"/>
  <c r="I150" i="3"/>
  <c r="H150" i="3"/>
  <c r="K150" i="3" s="1"/>
  <c r="G150" i="3"/>
  <c r="J150" i="3" s="1"/>
  <c r="F150" i="3"/>
  <c r="E150" i="3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F147" i="3"/>
  <c r="E147" i="3"/>
  <c r="D147" i="3"/>
  <c r="J147" i="3" s="1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H144" i="3"/>
  <c r="G144" i="3"/>
  <c r="F144" i="3"/>
  <c r="E144" i="3"/>
  <c r="K144" i="3" s="1"/>
  <c r="D144" i="3"/>
  <c r="J144" i="3" s="1"/>
  <c r="C144" i="3"/>
  <c r="B144" i="3"/>
  <c r="H143" i="3"/>
  <c r="G143" i="3"/>
  <c r="F143" i="3"/>
  <c r="I143" i="3" s="1"/>
  <c r="E143" i="3"/>
  <c r="K143" i="3" s="1"/>
  <c r="D143" i="3"/>
  <c r="J143" i="3" s="1"/>
  <c r="C143" i="3"/>
  <c r="B143" i="3"/>
  <c r="I142" i="3"/>
  <c r="H142" i="3"/>
  <c r="K142" i="3" s="1"/>
  <c r="G142" i="3"/>
  <c r="J142" i="3" s="1"/>
  <c r="F142" i="3"/>
  <c r="E142" i="3"/>
  <c r="D142" i="3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F139" i="3"/>
  <c r="E139" i="3"/>
  <c r="D139" i="3"/>
  <c r="J139" i="3" s="1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E136" i="3"/>
  <c r="K136" i="3" s="1"/>
  <c r="D136" i="3"/>
  <c r="C136" i="3"/>
  <c r="B136" i="3"/>
  <c r="H135" i="3"/>
  <c r="G135" i="3"/>
  <c r="F135" i="3"/>
  <c r="I135" i="3" s="1"/>
  <c r="E135" i="3"/>
  <c r="K135" i="3" s="1"/>
  <c r="D135" i="3"/>
  <c r="J135" i="3" s="1"/>
  <c r="C135" i="3"/>
  <c r="B135" i="3"/>
  <c r="I134" i="3"/>
  <c r="H134" i="3"/>
  <c r="K134" i="3" s="1"/>
  <c r="G134" i="3"/>
  <c r="J134" i="3" s="1"/>
  <c r="F134" i="3"/>
  <c r="E134" i="3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F131" i="3"/>
  <c r="E131" i="3"/>
  <c r="D131" i="3"/>
  <c r="J131" i="3" s="1"/>
  <c r="C131" i="3"/>
  <c r="B131" i="3"/>
  <c r="K130" i="3"/>
  <c r="J130" i="3"/>
  <c r="H130" i="3"/>
  <c r="G130" i="3"/>
  <c r="F130" i="3"/>
  <c r="E130" i="3"/>
  <c r="D130" i="3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F128" i="3"/>
  <c r="E128" i="3"/>
  <c r="K128" i="3" s="1"/>
  <c r="D128" i="3"/>
  <c r="C128" i="3"/>
  <c r="B128" i="3"/>
  <c r="H127" i="3"/>
  <c r="G127" i="3"/>
  <c r="F127" i="3"/>
  <c r="I127" i="3" s="1"/>
  <c r="E127" i="3"/>
  <c r="K127" i="3" s="1"/>
  <c r="D127" i="3"/>
  <c r="C127" i="3"/>
  <c r="B127" i="3"/>
  <c r="I126" i="3"/>
  <c r="H126" i="3"/>
  <c r="K126" i="3" s="1"/>
  <c r="G126" i="3"/>
  <c r="J126" i="3" s="1"/>
  <c r="F126" i="3"/>
  <c r="E126" i="3"/>
  <c r="D126" i="3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F120" i="3"/>
  <c r="E120" i="3"/>
  <c r="K120" i="3" s="1"/>
  <c r="D120" i="3"/>
  <c r="C120" i="3"/>
  <c r="B120" i="3"/>
  <c r="H119" i="3"/>
  <c r="G119" i="3"/>
  <c r="F119" i="3"/>
  <c r="I119" i="3" s="1"/>
  <c r="E119" i="3"/>
  <c r="D119" i="3"/>
  <c r="C119" i="3"/>
  <c r="B119" i="3"/>
  <c r="I118" i="3"/>
  <c r="H118" i="3"/>
  <c r="K118" i="3" s="1"/>
  <c r="G118" i="3"/>
  <c r="J118" i="3" s="1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F115" i="3"/>
  <c r="E115" i="3"/>
  <c r="D115" i="3"/>
  <c r="J115" i="3" s="1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H113" i="3"/>
  <c r="G113" i="3"/>
  <c r="F113" i="3"/>
  <c r="E113" i="3"/>
  <c r="K113" i="3" s="1"/>
  <c r="D113" i="3"/>
  <c r="J113" i="3" s="1"/>
  <c r="C113" i="3"/>
  <c r="I113" i="3" s="1"/>
  <c r="B113" i="3"/>
  <c r="H112" i="3"/>
  <c r="G112" i="3"/>
  <c r="F112" i="3"/>
  <c r="E112" i="3"/>
  <c r="K112" i="3" s="1"/>
  <c r="D112" i="3"/>
  <c r="J112" i="3" s="1"/>
  <c r="C112" i="3"/>
  <c r="B112" i="3"/>
  <c r="H111" i="3"/>
  <c r="G111" i="3"/>
  <c r="F111" i="3"/>
  <c r="I111" i="3" s="1"/>
  <c r="E111" i="3"/>
  <c r="D111" i="3"/>
  <c r="C111" i="3"/>
  <c r="B111" i="3"/>
  <c r="J110" i="3"/>
  <c r="I110" i="3"/>
  <c r="H110" i="3"/>
  <c r="K110" i="3" s="1"/>
  <c r="G110" i="3"/>
  <c r="F110" i="3"/>
  <c r="E110" i="3"/>
  <c r="D110" i="3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E104" i="3"/>
  <c r="K104" i="3" s="1"/>
  <c r="D104" i="3"/>
  <c r="J104" i="3" s="1"/>
  <c r="C104" i="3"/>
  <c r="B104" i="3"/>
  <c r="H103" i="3"/>
  <c r="G103" i="3"/>
  <c r="F103" i="3"/>
  <c r="I103" i="3" s="1"/>
  <c r="E103" i="3"/>
  <c r="D103" i="3"/>
  <c r="J103" i="3" s="1"/>
  <c r="C103" i="3"/>
  <c r="B103" i="3"/>
  <c r="J102" i="3"/>
  <c r="I102" i="3"/>
  <c r="H102" i="3"/>
  <c r="K102" i="3" s="1"/>
  <c r="G102" i="3"/>
  <c r="F102" i="3"/>
  <c r="E102" i="3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D99" i="3"/>
  <c r="J99" i="3" s="1"/>
  <c r="C99" i="3"/>
  <c r="B99" i="3"/>
  <c r="K98" i="3"/>
  <c r="J98" i="3"/>
  <c r="H98" i="3"/>
  <c r="G98" i="3"/>
  <c r="F98" i="3"/>
  <c r="E98" i="3"/>
  <c r="D98" i="3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B96" i="3"/>
  <c r="H95" i="3"/>
  <c r="G95" i="3"/>
  <c r="F95" i="3"/>
  <c r="I95" i="3" s="1"/>
  <c r="E95" i="3"/>
  <c r="K95" i="3" s="1"/>
  <c r="D95" i="3"/>
  <c r="J95" i="3" s="1"/>
  <c r="C95" i="3"/>
  <c r="B95" i="3"/>
  <c r="J94" i="3"/>
  <c r="I94" i="3"/>
  <c r="H94" i="3"/>
  <c r="K94" i="3" s="1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H90" i="3"/>
  <c r="G90" i="3"/>
  <c r="J90" i="3" s="1"/>
  <c r="F90" i="3"/>
  <c r="E90" i="3"/>
  <c r="K90" i="3" s="1"/>
  <c r="D90" i="3"/>
  <c r="C90" i="3"/>
  <c r="B90" i="3"/>
  <c r="I89" i="3"/>
  <c r="H89" i="3"/>
  <c r="G89" i="3"/>
  <c r="F89" i="3"/>
  <c r="E89" i="3"/>
  <c r="K89" i="3" s="1"/>
  <c r="D89" i="3"/>
  <c r="C89" i="3"/>
  <c r="B89" i="3"/>
  <c r="K88" i="3"/>
  <c r="I88" i="3"/>
  <c r="H88" i="3"/>
  <c r="G88" i="3"/>
  <c r="J88" i="3" s="1"/>
  <c r="F88" i="3"/>
  <c r="E88" i="3"/>
  <c r="D88" i="3"/>
  <c r="C88" i="3"/>
  <c r="B88" i="3"/>
  <c r="I87" i="3"/>
  <c r="H87" i="3"/>
  <c r="K87" i="3" s="1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H85" i="3"/>
  <c r="G85" i="3"/>
  <c r="F85" i="3"/>
  <c r="E85" i="3"/>
  <c r="D85" i="3"/>
  <c r="J85" i="3" s="1"/>
  <c r="C85" i="3"/>
  <c r="I85" i="3" s="1"/>
  <c r="B85" i="3"/>
  <c r="J84" i="3"/>
  <c r="I84" i="3"/>
  <c r="H84" i="3"/>
  <c r="G84" i="3"/>
  <c r="F84" i="3"/>
  <c r="E84" i="3"/>
  <c r="K84" i="3" s="1"/>
  <c r="D84" i="3"/>
  <c r="C84" i="3"/>
  <c r="B84" i="3"/>
  <c r="K83" i="3"/>
  <c r="H83" i="3"/>
  <c r="G83" i="3"/>
  <c r="F83" i="3"/>
  <c r="E83" i="3"/>
  <c r="D83" i="3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K79" i="3" s="1"/>
  <c r="G79" i="3"/>
  <c r="F79" i="3"/>
  <c r="I79" i="3" s="1"/>
  <c r="E79" i="3"/>
  <c r="D79" i="3"/>
  <c r="C79" i="3"/>
  <c r="B79" i="3"/>
  <c r="J78" i="3"/>
  <c r="I78" i="3"/>
  <c r="H78" i="3"/>
  <c r="K78" i="3" s="1"/>
  <c r="G78" i="3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C76" i="3"/>
  <c r="I76" i="3" s="1"/>
  <c r="B76" i="3"/>
  <c r="I75" i="3"/>
  <c r="H75" i="3"/>
  <c r="G75" i="3"/>
  <c r="F75" i="3"/>
  <c r="E75" i="3"/>
  <c r="D75" i="3"/>
  <c r="C75" i="3"/>
  <c r="B75" i="3"/>
  <c r="K74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J70" i="3" s="1"/>
  <c r="F70" i="3"/>
  <c r="I70" i="3" s="1"/>
  <c r="E70" i="3"/>
  <c r="K70" i="3" s="1"/>
  <c r="D70" i="3"/>
  <c r="C70" i="3"/>
  <c r="B70" i="3"/>
  <c r="I69" i="3"/>
  <c r="H69" i="3"/>
  <c r="K69" i="3" s="1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B68" i="3"/>
  <c r="H67" i="3"/>
  <c r="G67" i="3"/>
  <c r="F67" i="3"/>
  <c r="E67" i="3"/>
  <c r="K67" i="3" s="1"/>
  <c r="D67" i="3"/>
  <c r="C67" i="3"/>
  <c r="B67" i="3"/>
  <c r="H66" i="3"/>
  <c r="G66" i="3"/>
  <c r="J66" i="3" s="1"/>
  <c r="F66" i="3"/>
  <c r="I66" i="3" s="1"/>
  <c r="E66" i="3"/>
  <c r="K66" i="3" s="1"/>
  <c r="D66" i="3"/>
  <c r="C66" i="3"/>
  <c r="B66" i="3"/>
  <c r="I65" i="3"/>
  <c r="H65" i="3"/>
  <c r="K65" i="3" s="1"/>
  <c r="G65" i="3"/>
  <c r="J65" i="3" s="1"/>
  <c r="F65" i="3"/>
  <c r="E65" i="3"/>
  <c r="D65" i="3"/>
  <c r="C65" i="3"/>
  <c r="B65" i="3"/>
  <c r="K64" i="3"/>
  <c r="J64" i="3"/>
  <c r="I64" i="3"/>
  <c r="H64" i="3"/>
  <c r="G64" i="3"/>
  <c r="F64" i="3"/>
  <c r="E64" i="3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J58" i="3" s="1"/>
  <c r="F58" i="3"/>
  <c r="E58" i="3"/>
  <c r="K58" i="3" s="1"/>
  <c r="D58" i="3"/>
  <c r="C58" i="3"/>
  <c r="B58" i="3"/>
  <c r="I57" i="3"/>
  <c r="H57" i="3"/>
  <c r="G57" i="3"/>
  <c r="F57" i="3"/>
  <c r="E57" i="3"/>
  <c r="K57" i="3" s="1"/>
  <c r="D57" i="3"/>
  <c r="J57" i="3" s="1"/>
  <c r="C57" i="3"/>
  <c r="B57" i="3"/>
  <c r="K56" i="3"/>
  <c r="I56" i="3"/>
  <c r="H56" i="3"/>
  <c r="G56" i="3"/>
  <c r="J56" i="3" s="1"/>
  <c r="F56" i="3"/>
  <c r="E56" i="3"/>
  <c r="D56" i="3"/>
  <c r="C56" i="3"/>
  <c r="B56" i="3"/>
  <c r="I55" i="3"/>
  <c r="H55" i="3"/>
  <c r="K55" i="3" s="1"/>
  <c r="G55" i="3"/>
  <c r="F55" i="3"/>
  <c r="E55" i="3"/>
  <c r="D55" i="3"/>
  <c r="J55" i="3" s="1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D53" i="3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I47" i="3"/>
  <c r="H47" i="3"/>
  <c r="K47" i="3" s="1"/>
  <c r="G47" i="3"/>
  <c r="J47" i="3" s="1"/>
  <c r="F47" i="3"/>
  <c r="E47" i="3"/>
  <c r="D47" i="3"/>
  <c r="C47" i="3"/>
  <c r="B47" i="3"/>
  <c r="K46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C45" i="3"/>
  <c r="I45" i="3" s="1"/>
  <c r="B45" i="3"/>
  <c r="I44" i="3"/>
  <c r="H44" i="3"/>
  <c r="G44" i="3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E41" i="3"/>
  <c r="K41" i="3" s="1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I39" i="3"/>
  <c r="H39" i="3"/>
  <c r="K39" i="3" s="1"/>
  <c r="G39" i="3"/>
  <c r="J39" i="3" s="1"/>
  <c r="F39" i="3"/>
  <c r="E39" i="3"/>
  <c r="D39" i="3"/>
  <c r="C39" i="3"/>
  <c r="B39" i="3"/>
  <c r="K38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C37" i="3"/>
  <c r="I37" i="3" s="1"/>
  <c r="B37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I31" i="3"/>
  <c r="H31" i="3"/>
  <c r="K31" i="3" s="1"/>
  <c r="G31" i="3"/>
  <c r="J31" i="3" s="1"/>
  <c r="F31" i="3"/>
  <c r="E31" i="3"/>
  <c r="D31" i="3"/>
  <c r="C31" i="3"/>
  <c r="B31" i="3"/>
  <c r="K30" i="3"/>
  <c r="J30" i="3"/>
  <c r="I30" i="3"/>
  <c r="H30" i="3"/>
  <c r="G30" i="3"/>
  <c r="F30" i="3"/>
  <c r="E30" i="3"/>
  <c r="D30" i="3"/>
  <c r="C30" i="3"/>
  <c r="B30" i="3"/>
  <c r="K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I23" i="3"/>
  <c r="H23" i="3"/>
  <c r="K23" i="3" s="1"/>
  <c r="G23" i="3"/>
  <c r="J23" i="3" s="1"/>
  <c r="F23" i="3"/>
  <c r="E23" i="3"/>
  <c r="D23" i="3"/>
  <c r="C23" i="3"/>
  <c r="B23" i="3"/>
  <c r="K22" i="3"/>
  <c r="J22" i="3"/>
  <c r="I22" i="3"/>
  <c r="H22" i="3"/>
  <c r="G22" i="3"/>
  <c r="F22" i="3"/>
  <c r="E22" i="3"/>
  <c r="D22" i="3"/>
  <c r="C22" i="3"/>
  <c r="B22" i="3"/>
  <c r="K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D20" i="3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F17" i="3"/>
  <c r="E17" i="3"/>
  <c r="K17" i="3" s="1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I15" i="3"/>
  <c r="H15" i="3"/>
  <c r="K15" i="3" s="1"/>
  <c r="G15" i="3"/>
  <c r="J15" i="3" s="1"/>
  <c r="F15" i="3"/>
  <c r="E15" i="3"/>
  <c r="D15" i="3"/>
  <c r="C15" i="3"/>
  <c r="B15" i="3"/>
  <c r="K14" i="3"/>
  <c r="J14" i="3"/>
  <c r="I14" i="3"/>
  <c r="H14" i="3"/>
  <c r="G14" i="3"/>
  <c r="F14" i="3"/>
  <c r="E14" i="3"/>
  <c r="D14" i="3"/>
  <c r="C14" i="3"/>
  <c r="B14" i="3"/>
  <c r="K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I7" i="3"/>
  <c r="H7" i="3"/>
  <c r="K7" i="3" s="1"/>
  <c r="G7" i="3"/>
  <c r="J7" i="3" s="1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27" i="2"/>
  <c r="K227" i="2" s="1"/>
  <c r="G227" i="2"/>
  <c r="J227" i="2" s="1"/>
  <c r="F227" i="2"/>
  <c r="I227" i="2" s="1"/>
  <c r="E227" i="2"/>
  <c r="D227" i="2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E221" i="2"/>
  <c r="K221" i="2" s="1"/>
  <c r="D221" i="2"/>
  <c r="C221" i="2"/>
  <c r="B221" i="2"/>
  <c r="H220" i="2"/>
  <c r="G220" i="2"/>
  <c r="F220" i="2"/>
  <c r="I220" i="2" s="1"/>
  <c r="E220" i="2"/>
  <c r="K220" i="2" s="1"/>
  <c r="D220" i="2"/>
  <c r="C220" i="2"/>
  <c r="B220" i="2"/>
  <c r="I219" i="2"/>
  <c r="H219" i="2"/>
  <c r="K219" i="2" s="1"/>
  <c r="G219" i="2"/>
  <c r="J219" i="2" s="1"/>
  <c r="F219" i="2"/>
  <c r="E219" i="2"/>
  <c r="D219" i="2"/>
  <c r="C219" i="2"/>
  <c r="B219" i="2"/>
  <c r="K218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J215" i="2" s="1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D212" i="2"/>
  <c r="C212" i="2"/>
  <c r="B212" i="2"/>
  <c r="K211" i="2"/>
  <c r="J211" i="2"/>
  <c r="I211" i="2"/>
  <c r="H211" i="2"/>
  <c r="G211" i="2"/>
  <c r="F211" i="2"/>
  <c r="E211" i="2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B209" i="2"/>
  <c r="H208" i="2"/>
  <c r="G208" i="2"/>
  <c r="F208" i="2"/>
  <c r="I208" i="2" s="1"/>
  <c r="E208" i="2"/>
  <c r="K208" i="2" s="1"/>
  <c r="D208" i="2"/>
  <c r="J208" i="2" s="1"/>
  <c r="C208" i="2"/>
  <c r="B208" i="2"/>
  <c r="H207" i="2"/>
  <c r="K207" i="2" s="1"/>
  <c r="G207" i="2"/>
  <c r="J207" i="2" s="1"/>
  <c r="F207" i="2"/>
  <c r="I207" i="2" s="1"/>
  <c r="E207" i="2"/>
  <c r="D207" i="2"/>
  <c r="C207" i="2"/>
  <c r="B207" i="2"/>
  <c r="J206" i="2"/>
  <c r="I206" i="2"/>
  <c r="H206" i="2"/>
  <c r="K206" i="2" s="1"/>
  <c r="G206" i="2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J201" i="2" s="1"/>
  <c r="F201" i="2"/>
  <c r="E201" i="2"/>
  <c r="D201" i="2"/>
  <c r="C201" i="2"/>
  <c r="B201" i="2"/>
  <c r="H200" i="2"/>
  <c r="G200" i="2"/>
  <c r="F200" i="2"/>
  <c r="I200" i="2" s="1"/>
  <c r="E200" i="2"/>
  <c r="D200" i="2"/>
  <c r="C200" i="2"/>
  <c r="B200" i="2"/>
  <c r="J199" i="2"/>
  <c r="I199" i="2"/>
  <c r="H199" i="2"/>
  <c r="K199" i="2" s="1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E197" i="2"/>
  <c r="K197" i="2" s="1"/>
  <c r="D197" i="2"/>
  <c r="J197" i="2" s="1"/>
  <c r="C197" i="2"/>
  <c r="I197" i="2" s="1"/>
  <c r="B197" i="2"/>
  <c r="H196" i="2"/>
  <c r="G196" i="2"/>
  <c r="F196" i="2"/>
  <c r="I196" i="2" s="1"/>
  <c r="E196" i="2"/>
  <c r="K196" i="2" s="1"/>
  <c r="D196" i="2"/>
  <c r="J196" i="2" s="1"/>
  <c r="C196" i="2"/>
  <c r="B196" i="2"/>
  <c r="H195" i="2"/>
  <c r="K195" i="2" s="1"/>
  <c r="G195" i="2"/>
  <c r="J195" i="2" s="1"/>
  <c r="F195" i="2"/>
  <c r="I195" i="2" s="1"/>
  <c r="E195" i="2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E189" i="2"/>
  <c r="K189" i="2" s="1"/>
  <c r="D189" i="2"/>
  <c r="C189" i="2"/>
  <c r="B189" i="2"/>
  <c r="H188" i="2"/>
  <c r="G188" i="2"/>
  <c r="F188" i="2"/>
  <c r="I188" i="2" s="1"/>
  <c r="E188" i="2"/>
  <c r="K188" i="2" s="1"/>
  <c r="D188" i="2"/>
  <c r="C188" i="2"/>
  <c r="B188" i="2"/>
  <c r="I187" i="2"/>
  <c r="H187" i="2"/>
  <c r="K187" i="2" s="1"/>
  <c r="G187" i="2"/>
  <c r="J187" i="2" s="1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I184" i="2" s="1"/>
  <c r="E184" i="2"/>
  <c r="K184" i="2" s="1"/>
  <c r="D184" i="2"/>
  <c r="J184" i="2" s="1"/>
  <c r="C184" i="2"/>
  <c r="B184" i="2"/>
  <c r="H183" i="2"/>
  <c r="K183" i="2" s="1"/>
  <c r="G183" i="2"/>
  <c r="J183" i="2" s="1"/>
  <c r="F183" i="2"/>
  <c r="E183" i="2"/>
  <c r="D183" i="2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D180" i="2"/>
  <c r="C180" i="2"/>
  <c r="B180" i="2"/>
  <c r="K179" i="2"/>
  <c r="J179" i="2"/>
  <c r="I179" i="2"/>
  <c r="H179" i="2"/>
  <c r="G179" i="2"/>
  <c r="F179" i="2"/>
  <c r="E179" i="2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E177" i="2"/>
  <c r="K177" i="2" s="1"/>
  <c r="D177" i="2"/>
  <c r="J177" i="2" s="1"/>
  <c r="C177" i="2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J175" i="2" s="1"/>
  <c r="F175" i="2"/>
  <c r="I175" i="2" s="1"/>
  <c r="E175" i="2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H169" i="2"/>
  <c r="G169" i="2"/>
  <c r="J169" i="2" s="1"/>
  <c r="F169" i="2"/>
  <c r="E169" i="2"/>
  <c r="D169" i="2"/>
  <c r="C169" i="2"/>
  <c r="B169" i="2"/>
  <c r="H168" i="2"/>
  <c r="G168" i="2"/>
  <c r="F168" i="2"/>
  <c r="I168" i="2" s="1"/>
  <c r="E168" i="2"/>
  <c r="D168" i="2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K166" i="2"/>
  <c r="J166" i="2"/>
  <c r="H166" i="2"/>
  <c r="G166" i="2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J163" i="2" s="1"/>
  <c r="F163" i="2"/>
  <c r="I163" i="2" s="1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J157" i="2"/>
  <c r="I157" i="2"/>
  <c r="H157" i="2"/>
  <c r="K157" i="2" s="1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H138" i="2"/>
  <c r="G138" i="2"/>
  <c r="J138" i="2" s="1"/>
  <c r="F138" i="2"/>
  <c r="I138" i="2" s="1"/>
  <c r="E138" i="2"/>
  <c r="K138" i="2" s="1"/>
  <c r="D138" i="2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J125" i="2"/>
  <c r="I125" i="2"/>
  <c r="H125" i="2"/>
  <c r="K125" i="2" s="1"/>
  <c r="G125" i="2"/>
  <c r="F125" i="2"/>
  <c r="E125" i="2"/>
  <c r="D125" i="2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J113" i="2"/>
  <c r="I113" i="2"/>
  <c r="H113" i="2"/>
  <c r="K113" i="2" s="1"/>
  <c r="G113" i="2"/>
  <c r="F113" i="2"/>
  <c r="E113" i="2"/>
  <c r="D113" i="2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J109" i="2"/>
  <c r="I109" i="2"/>
  <c r="H109" i="2"/>
  <c r="K109" i="2" s="1"/>
  <c r="G109" i="2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J98" i="2" s="1"/>
  <c r="F98" i="2"/>
  <c r="I98" i="2" s="1"/>
  <c r="E98" i="2"/>
  <c r="K98" i="2" s="1"/>
  <c r="D98" i="2"/>
  <c r="C98" i="2"/>
  <c r="B98" i="2"/>
  <c r="J97" i="2"/>
  <c r="I97" i="2"/>
  <c r="H97" i="2"/>
  <c r="K97" i="2" s="1"/>
  <c r="G97" i="2"/>
  <c r="F97" i="2"/>
  <c r="E97" i="2"/>
  <c r="D97" i="2"/>
  <c r="C97" i="2"/>
  <c r="B97" i="2"/>
  <c r="K96" i="2"/>
  <c r="J96" i="2"/>
  <c r="H96" i="2"/>
  <c r="G96" i="2"/>
  <c r="F96" i="2"/>
  <c r="E96" i="2"/>
  <c r="D96" i="2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H90" i="2"/>
  <c r="G90" i="2"/>
  <c r="J90" i="2" s="1"/>
  <c r="F90" i="2"/>
  <c r="I90" i="2" s="1"/>
  <c r="E90" i="2"/>
  <c r="K90" i="2" s="1"/>
  <c r="D90" i="2"/>
  <c r="C90" i="2"/>
  <c r="B90" i="2"/>
  <c r="J89" i="2"/>
  <c r="I89" i="2"/>
  <c r="H89" i="2"/>
  <c r="K89" i="2" s="1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J85" i="2"/>
  <c r="I85" i="2"/>
  <c r="H85" i="2"/>
  <c r="K85" i="2" s="1"/>
  <c r="G85" i="2"/>
  <c r="F85" i="2"/>
  <c r="E85" i="2"/>
  <c r="D85" i="2"/>
  <c r="C85" i="2"/>
  <c r="B85" i="2"/>
  <c r="K84" i="2"/>
  <c r="J84" i="2"/>
  <c r="H84" i="2"/>
  <c r="G84" i="2"/>
  <c r="F84" i="2"/>
  <c r="E84" i="2"/>
  <c r="D84" i="2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J81" i="2"/>
  <c r="I81" i="2"/>
  <c r="H81" i="2"/>
  <c r="K81" i="2" s="1"/>
  <c r="G81" i="2"/>
  <c r="F81" i="2"/>
  <c r="E81" i="2"/>
  <c r="D81" i="2"/>
  <c r="C81" i="2"/>
  <c r="B81" i="2"/>
  <c r="K80" i="2"/>
  <c r="J80" i="2"/>
  <c r="H80" i="2"/>
  <c r="G80" i="2"/>
  <c r="F80" i="2"/>
  <c r="E80" i="2"/>
  <c r="D80" i="2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J77" i="2"/>
  <c r="I77" i="2"/>
  <c r="H77" i="2"/>
  <c r="K77" i="2" s="1"/>
  <c r="G77" i="2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J73" i="2"/>
  <c r="I73" i="2"/>
  <c r="H73" i="2"/>
  <c r="K73" i="2" s="1"/>
  <c r="G73" i="2"/>
  <c r="F73" i="2"/>
  <c r="E73" i="2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J57" i="2"/>
  <c r="I57" i="2"/>
  <c r="H57" i="2"/>
  <c r="K57" i="2" s="1"/>
  <c r="G57" i="2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J9" i="2"/>
  <c r="I9" i="2"/>
  <c r="H9" i="2"/>
  <c r="H6" i="2" s="1"/>
  <c r="G9" i="2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E7" i="2"/>
  <c r="K7" i="2" s="1"/>
  <c r="D7" i="2"/>
  <c r="D6" i="2" s="1"/>
  <c r="J6" i="2" s="1"/>
  <c r="C7" i="2"/>
  <c r="I7" i="2" s="1"/>
  <c r="B7" i="2"/>
  <c r="G6" i="2"/>
  <c r="F6" i="2"/>
  <c r="F4" i="2"/>
  <c r="C4" i="2"/>
  <c r="I2" i="2"/>
  <c r="G2" i="2"/>
  <c r="K9" i="2" l="1"/>
  <c r="C6" i="2"/>
  <c r="I6" i="2" s="1"/>
  <c r="I169" i="2"/>
  <c r="J180" i="2"/>
  <c r="K192" i="2"/>
  <c r="I201" i="2"/>
  <c r="J212" i="2"/>
  <c r="K224" i="2"/>
  <c r="J12" i="3"/>
  <c r="J13" i="3"/>
  <c r="J20" i="3"/>
  <c r="J21" i="3"/>
  <c r="J28" i="3"/>
  <c r="J29" i="3"/>
  <c r="J36" i="3"/>
  <c r="J37" i="3"/>
  <c r="J44" i="3"/>
  <c r="J45" i="3"/>
  <c r="J53" i="3"/>
  <c r="K62" i="3"/>
  <c r="I68" i="3"/>
  <c r="J76" i="3"/>
  <c r="K85" i="3"/>
  <c r="K103" i="3"/>
  <c r="J111" i="3"/>
  <c r="J120" i="3"/>
  <c r="K167" i="3"/>
  <c r="J180" i="3"/>
  <c r="J7" i="2"/>
  <c r="J168" i="2"/>
  <c r="K180" i="2"/>
  <c r="I189" i="2"/>
  <c r="J200" i="2"/>
  <c r="K212" i="2"/>
  <c r="I221" i="2"/>
  <c r="K12" i="3"/>
  <c r="K20" i="3"/>
  <c r="K28" i="3"/>
  <c r="K36" i="3"/>
  <c r="K44" i="3"/>
  <c r="K53" i="3"/>
  <c r="I67" i="3"/>
  <c r="K75" i="3"/>
  <c r="I90" i="3"/>
  <c r="K111" i="3"/>
  <c r="J119" i="3"/>
  <c r="J128" i="3"/>
  <c r="K175" i="3"/>
  <c r="J179" i="3"/>
  <c r="E6" i="2"/>
  <c r="K6" i="2" s="1"/>
  <c r="K168" i="2"/>
  <c r="I177" i="2"/>
  <c r="J188" i="2"/>
  <c r="K200" i="2"/>
  <c r="I209" i="2"/>
  <c r="J220" i="2"/>
  <c r="I58" i="3"/>
  <c r="J67" i="3"/>
  <c r="J89" i="3"/>
  <c r="K119" i="3"/>
  <c r="J127" i="3"/>
  <c r="J136" i="3"/>
  <c r="J51" i="3"/>
  <c r="J83" i="3"/>
  <c r="K99" i="3"/>
  <c r="K107" i="3"/>
  <c r="K115" i="3"/>
  <c r="K123" i="3"/>
  <c r="K131" i="3"/>
  <c r="K139" i="3"/>
  <c r="K147" i="3"/>
  <c r="K155" i="3"/>
  <c r="K163" i="3"/>
  <c r="K171" i="3"/>
  <c r="J79" i="3"/>
  <c r="I176" i="3"/>
  <c r="J75" i="3"/>
  <c r="I96" i="3"/>
  <c r="I104" i="3"/>
  <c r="I112" i="3"/>
  <c r="I120" i="3"/>
  <c r="I128" i="3"/>
  <c r="I136" i="3"/>
  <c r="I144" i="3"/>
  <c r="I152" i="3"/>
  <c r="I160" i="3"/>
  <c r="I168" i="3"/>
  <c r="J175" i="3"/>
  <c r="J176" i="3"/>
  <c r="I197" i="3"/>
  <c r="J190" i="3"/>
  <c r="J202" i="3"/>
  <c r="J206" i="3"/>
  <c r="J262" i="3"/>
  <c r="J266" i="3"/>
  <c r="J270" i="3"/>
  <c r="J274" i="3"/>
  <c r="J278" i="3"/>
  <c r="J282" i="3"/>
  <c r="J290" i="3"/>
  <c r="J294" i="3"/>
  <c r="J298" i="3"/>
  <c r="J302" i="3"/>
  <c r="J306" i="3"/>
  <c r="J310" i="3"/>
  <c r="J314" i="3"/>
  <c r="J318" i="3"/>
  <c r="J322" i="3"/>
  <c r="J326" i="3"/>
  <c r="J330" i="3"/>
  <c r="J334" i="3"/>
  <c r="J338" i="3"/>
  <c r="J342" i="3"/>
  <c r="J346" i="3"/>
  <c r="I183" i="3"/>
  <c r="K190" i="3"/>
  <c r="K202" i="3"/>
  <c r="K206" i="3"/>
  <c r="K210" i="3"/>
  <c r="K214" i="3"/>
  <c r="K218" i="3"/>
  <c r="K226" i="3"/>
  <c r="K230" i="3"/>
  <c r="K234" i="3"/>
  <c r="K238" i="3"/>
  <c r="K242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306" i="3"/>
  <c r="K310" i="3"/>
  <c r="K314" i="3"/>
  <c r="K318" i="3"/>
  <c r="K322" i="3"/>
  <c r="K326" i="3"/>
  <c r="K330" i="3"/>
  <c r="K334" i="3"/>
  <c r="K338" i="3"/>
  <c r="K342" i="3"/>
  <c r="K346" i="3"/>
  <c r="K350" i="3"/>
  <c r="I195" i="3"/>
  <c r="J194" i="3"/>
</calcChain>
</file>

<file path=xl/sharedStrings.xml><?xml version="1.0" encoding="utf-8"?>
<sst xmlns="http://schemas.openxmlformats.org/spreadsheetml/2006/main" count="196" uniqueCount="160">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</sst>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22" sqref="C22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43738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F24" sqref="F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333824620.5</v>
      </c>
      <c r="D6" s="41">
        <f t="shared" si="0"/>
        <v>190274421.53</v>
      </c>
      <c r="E6" s="42">
        <f t="shared" si="0"/>
        <v>65402206.479999997</v>
      </c>
      <c r="F6" s="40">
        <f t="shared" si="0"/>
        <v>321494489.58999997</v>
      </c>
      <c r="G6" s="41">
        <f t="shared" si="0"/>
        <v>181935404.26000002</v>
      </c>
      <c r="H6" s="42">
        <f t="shared" si="0"/>
        <v>63815324.18</v>
      </c>
      <c r="I6" s="20">
        <f t="shared" ref="I6:I69" si="1">IFERROR((C6-F6)/F6,"")</f>
        <v>3.8352541985166119E-2</v>
      </c>
      <c r="J6" s="20">
        <f t="shared" ref="J6:J69" si="2">IFERROR((D6-G6)/G6,"")</f>
        <v>4.58350440581805E-2</v>
      </c>
      <c r="K6" s="20">
        <f t="shared" ref="K6:K69" si="3">IFERROR((E6-H6)/H6,"")</f>
        <v>2.4866790545856582E-2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15271971.300000001</v>
      </c>
      <c r="D7" s="43">
        <f>IF('County Data'!E2&gt;9,'County Data'!D2,"*")</f>
        <v>8046001.25</v>
      </c>
      <c r="E7" s="44">
        <f>IF('County Data'!G2&gt;9,'County Data'!F2,"*")</f>
        <v>2513373.27</v>
      </c>
      <c r="F7" s="43">
        <f>IF('County Data'!I2&gt;9,'County Data'!H2,"*")</f>
        <v>14906433.640000001</v>
      </c>
      <c r="G7" s="43">
        <f>IF('County Data'!K2&gt;9,'County Data'!J2,"*")</f>
        <v>7883716.4000000004</v>
      </c>
      <c r="H7" s="44">
        <f>IF('County Data'!M2&gt;9,'County Data'!L2,"*")</f>
        <v>2680151.7999999998</v>
      </c>
      <c r="I7" s="22">
        <f t="shared" si="1"/>
        <v>2.4522140495035278E-2</v>
      </c>
      <c r="J7" s="22">
        <f t="shared" si="2"/>
        <v>2.0584815810979658E-2</v>
      </c>
      <c r="K7" s="22">
        <f t="shared" si="3"/>
        <v>-6.2227270112088354E-2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22955226.48</v>
      </c>
      <c r="D8" s="43">
        <f>IF('County Data'!E3&gt;9,'County Data'!D3,"*")</f>
        <v>15197310.789999999</v>
      </c>
      <c r="E8" s="44">
        <f>IF('County Data'!G3&gt;9,'County Data'!F3,"*")</f>
        <v>4800694.07</v>
      </c>
      <c r="F8" s="43">
        <f>IF('County Data'!I3&gt;9,'County Data'!H3,"*")</f>
        <v>22265117.620000001</v>
      </c>
      <c r="G8" s="43">
        <f>IF('County Data'!K3&gt;9,'County Data'!J3,"*")</f>
        <v>14884431.34</v>
      </c>
      <c r="H8" s="44">
        <f>IF('County Data'!M3&gt;9,'County Data'!L3,"*")</f>
        <v>4612171.95</v>
      </c>
      <c r="I8" s="22">
        <f t="shared" si="1"/>
        <v>3.0995069138107675E-2</v>
      </c>
      <c r="J8" s="22">
        <f t="shared" si="2"/>
        <v>2.1020584720571479E-2</v>
      </c>
      <c r="K8" s="22">
        <f t="shared" si="3"/>
        <v>4.0874911439500887E-2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11288828.33</v>
      </c>
      <c r="D9" s="46">
        <f>IF('County Data'!E4&gt;9,'County Data'!D4,"*")</f>
        <v>4108351.8</v>
      </c>
      <c r="E9" s="47">
        <f>IF('County Data'!G4&gt;9,'County Data'!F4,"*")</f>
        <v>1614061.04</v>
      </c>
      <c r="F9" s="45">
        <f>IF('County Data'!I4&gt;9,'County Data'!H4,"*")</f>
        <v>10622325.99</v>
      </c>
      <c r="G9" s="46">
        <f>IF('County Data'!K4&gt;9,'County Data'!J4,"*")</f>
        <v>4092925.09</v>
      </c>
      <c r="H9" s="47">
        <f>IF('County Data'!M4&gt;9,'County Data'!L4,"*")</f>
        <v>1523197.04</v>
      </c>
      <c r="I9" s="9">
        <f t="shared" si="1"/>
        <v>6.274542323662953E-2</v>
      </c>
      <c r="J9" s="9">
        <f t="shared" si="2"/>
        <v>3.7691161359613263E-3</v>
      </c>
      <c r="K9" s="9">
        <f t="shared" si="3"/>
        <v>5.9653477267786706E-2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106520969.84</v>
      </c>
      <c r="D10" s="43">
        <f>IF('County Data'!E5&gt;9,'County Data'!D5,"*")</f>
        <v>48120542.18</v>
      </c>
      <c r="E10" s="44">
        <f>IF('County Data'!G5&gt;9,'County Data'!F5,"*")</f>
        <v>22590247.079999998</v>
      </c>
      <c r="F10" s="43">
        <f>IF('County Data'!I5&gt;9,'County Data'!H5,"*")</f>
        <v>102100919.19</v>
      </c>
      <c r="G10" s="43">
        <f>IF('County Data'!K5&gt;9,'County Data'!J5,"*")</f>
        <v>46920455.43</v>
      </c>
      <c r="H10" s="44">
        <f>IF('County Data'!M5&gt;9,'County Data'!L5,"*")</f>
        <v>22292408.859999999</v>
      </c>
      <c r="I10" s="22">
        <f t="shared" si="1"/>
        <v>4.329099762338786E-2</v>
      </c>
      <c r="J10" s="22">
        <f t="shared" si="2"/>
        <v>2.5577048197888731E-2</v>
      </c>
      <c r="K10" s="22">
        <f t="shared" si="3"/>
        <v>1.336052204454314E-2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709138.97</v>
      </c>
      <c r="D11" s="46">
        <f>IF('County Data'!E6&gt;9,'County Data'!D6,"*")</f>
        <v>715860.41</v>
      </c>
      <c r="E11" s="47" t="str">
        <f>IF('County Data'!G6&gt;9,'County Data'!F6,"*")</f>
        <v>*</v>
      </c>
      <c r="F11" s="45">
        <f>IF('County Data'!I6&gt;9,'County Data'!H6,"*")</f>
        <v>866600.69</v>
      </c>
      <c r="G11" s="46">
        <f>IF('County Data'!K6&gt;9,'County Data'!J6,"*")</f>
        <v>527808.29</v>
      </c>
      <c r="H11" s="47">
        <f>IF('County Data'!M6&gt;9,'County Data'!L6,"*")</f>
        <v>146649.5</v>
      </c>
      <c r="I11" s="9">
        <f t="shared" si="1"/>
        <v>-0.18170043229483232</v>
      </c>
      <c r="J11" s="9">
        <f t="shared" si="2"/>
        <v>0.35628868201369096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13844294.07</v>
      </c>
      <c r="D12" s="43">
        <f>IF('County Data'!E7&gt;9,'County Data'!D7,"*")</f>
        <v>8753211.0600000005</v>
      </c>
      <c r="E12" s="44">
        <f>IF('County Data'!G7&gt;9,'County Data'!F7,"*")</f>
        <v>1376319.01</v>
      </c>
      <c r="F12" s="43">
        <f>IF('County Data'!I7&gt;9,'County Data'!H7,"*")</f>
        <v>13691495.26</v>
      </c>
      <c r="G12" s="43">
        <f>IF('County Data'!K7&gt;9,'County Data'!J7,"*")</f>
        <v>8453172.8200000003</v>
      </c>
      <c r="H12" s="44">
        <f>IF('County Data'!M7&gt;9,'County Data'!L7,"*")</f>
        <v>1489993.17</v>
      </c>
      <c r="I12" s="22">
        <f t="shared" si="1"/>
        <v>1.1160125837125005E-2</v>
      </c>
      <c r="J12" s="22">
        <f t="shared" si="2"/>
        <v>3.54941566189345E-2</v>
      </c>
      <c r="K12" s="22">
        <f t="shared" si="3"/>
        <v>-7.6291732263443809E-2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3217626.74</v>
      </c>
      <c r="D13" s="46">
        <f>IF('County Data'!E8&gt;9,'County Data'!D8,"*")</f>
        <v>2541637.73</v>
      </c>
      <c r="E13" s="47">
        <f>IF('County Data'!G8&gt;9,'County Data'!F8,"*")</f>
        <v>723210.89</v>
      </c>
      <c r="F13" s="45">
        <f>IF('County Data'!I8&gt;9,'County Data'!H8,"*")</f>
        <v>3123249.74</v>
      </c>
      <c r="G13" s="46">
        <f>IF('County Data'!K8&gt;9,'County Data'!J8,"*")</f>
        <v>2611323.15</v>
      </c>
      <c r="H13" s="47">
        <f>IF('County Data'!M8&gt;9,'County Data'!L8,"*")</f>
        <v>717117.35</v>
      </c>
      <c r="I13" s="9">
        <f t="shared" si="1"/>
        <v>3.0217564350137428E-2</v>
      </c>
      <c r="J13" s="9">
        <f t="shared" si="2"/>
        <v>-2.6685866128824356E-2</v>
      </c>
      <c r="K13" s="9">
        <f t="shared" si="3"/>
        <v>8.497270356100069E-3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23853103.239999998</v>
      </c>
      <c r="D14" s="43">
        <f>IF('County Data'!E9&gt;9,'County Data'!D9,"*")</f>
        <v>22214574.18</v>
      </c>
      <c r="E14" s="44">
        <f>IF('County Data'!G9&gt;9,'County Data'!F9,"*")</f>
        <v>6364925.4299999997</v>
      </c>
      <c r="F14" s="43">
        <f>IF('County Data'!I9&gt;9,'County Data'!H9,"*")</f>
        <v>22361196.120000001</v>
      </c>
      <c r="G14" s="43">
        <f>IF('County Data'!K9&gt;9,'County Data'!J9,"*")</f>
        <v>22270708.210000001</v>
      </c>
      <c r="H14" s="44">
        <f>IF('County Data'!M9&gt;9,'County Data'!L9,"*")</f>
        <v>5886701.7400000002</v>
      </c>
      <c r="I14" s="22">
        <f t="shared" si="1"/>
        <v>6.6718574086724533E-2</v>
      </c>
      <c r="J14" s="22">
        <f t="shared" si="2"/>
        <v>-2.5205318784966109E-3</v>
      </c>
      <c r="K14" s="22">
        <f t="shared" si="3"/>
        <v>8.1237968411153008E-2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6404656.7599999998</v>
      </c>
      <c r="D15" s="48">
        <f>IF('County Data'!E10&gt;9,'County Data'!D10,"*")</f>
        <v>2498189.8199999998</v>
      </c>
      <c r="E15" s="49">
        <f>IF('County Data'!G10&gt;9,'County Data'!F10,"*")</f>
        <v>779121.25</v>
      </c>
      <c r="F15" s="48">
        <f>IF('County Data'!I10&gt;9,'County Data'!H10,"*")</f>
        <v>6221169.8200000003</v>
      </c>
      <c r="G15" s="48">
        <f>IF('County Data'!K10&gt;9,'County Data'!J10,"*")</f>
        <v>2572254.9500000002</v>
      </c>
      <c r="H15" s="49">
        <f>IF('County Data'!M10&gt;9,'County Data'!L10,"*")</f>
        <v>674645.65</v>
      </c>
      <c r="I15" s="23">
        <f t="shared" si="1"/>
        <v>2.9493960992693087E-2</v>
      </c>
      <c r="J15" s="23">
        <f t="shared" si="2"/>
        <v>-2.8793852646682768E-2</v>
      </c>
      <c r="K15" s="23">
        <f t="shared" si="3"/>
        <v>0.15485996241137845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10288126.699999999</v>
      </c>
      <c r="D16" s="43">
        <f>IF('County Data'!E11&gt;9,'County Data'!D11,"*")</f>
        <v>2731347.42</v>
      </c>
      <c r="E16" s="44">
        <f>IF('County Data'!G11&gt;9,'County Data'!F11,"*")</f>
        <v>1639798.72</v>
      </c>
      <c r="F16" s="43">
        <f>IF('County Data'!I11&gt;9,'County Data'!H11,"*")</f>
        <v>9594786.2899999991</v>
      </c>
      <c r="G16" s="43">
        <f>IF('County Data'!K11&gt;9,'County Data'!J11,"*")</f>
        <v>3088251.77</v>
      </c>
      <c r="H16" s="44">
        <f>IF('County Data'!M11&gt;9,'County Data'!L11,"*")</f>
        <v>1477879.01</v>
      </c>
      <c r="I16" s="22">
        <f t="shared" si="1"/>
        <v>7.2262204601953692E-2</v>
      </c>
      <c r="J16" s="22">
        <f t="shared" si="2"/>
        <v>-0.11556841105607141</v>
      </c>
      <c r="K16" s="22">
        <f t="shared" si="3"/>
        <v>0.10956222322962687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6347252.3200000003</v>
      </c>
      <c r="D17" s="46">
        <f>IF('County Data'!E12&gt;9,'County Data'!D12,"*")</f>
        <v>28299032.149999999</v>
      </c>
      <c r="E17" s="47">
        <f>IF('County Data'!G12&gt;9,'County Data'!F12,"*")</f>
        <v>1621666.89</v>
      </c>
      <c r="F17" s="45">
        <f>IF('County Data'!I12&gt;9,'County Data'!H12,"*")</f>
        <v>6223197.3200000003</v>
      </c>
      <c r="G17" s="46">
        <f>IF('County Data'!K12&gt;9,'County Data'!J12,"*")</f>
        <v>21187056.23</v>
      </c>
      <c r="H17" s="47">
        <f>IF('County Data'!M12&gt;9,'County Data'!L12,"*")</f>
        <v>1469918.64</v>
      </c>
      <c r="I17" s="9">
        <f t="shared" si="1"/>
        <v>1.9934286769489738E-2</v>
      </c>
      <c r="J17" s="9">
        <f t="shared" si="2"/>
        <v>0.33567551068891449</v>
      </c>
      <c r="K17" s="9">
        <f t="shared" si="3"/>
        <v>0.10323581582719436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30137223.59</v>
      </c>
      <c r="D18" s="43">
        <f>IF('County Data'!E13&gt;9,'County Data'!D13,"*")</f>
        <v>11821983.52</v>
      </c>
      <c r="E18" s="44">
        <f>IF('County Data'!G13&gt;9,'County Data'!F13,"*")</f>
        <v>5339910.96</v>
      </c>
      <c r="F18" s="43">
        <f>IF('County Data'!I13&gt;9,'County Data'!H13,"*")</f>
        <v>28768382.960000001</v>
      </c>
      <c r="G18" s="43">
        <f>IF('County Data'!K13&gt;9,'County Data'!J13,"*")</f>
        <v>11589449.380000001</v>
      </c>
      <c r="H18" s="44">
        <f>IF('County Data'!M13&gt;9,'County Data'!L13,"*")</f>
        <v>5189936.4400000004</v>
      </c>
      <c r="I18" s="22">
        <f t="shared" si="1"/>
        <v>4.7581424089885617E-2</v>
      </c>
      <c r="J18" s="22">
        <f t="shared" si="2"/>
        <v>2.0064295755179245E-2</v>
      </c>
      <c r="K18" s="22">
        <f t="shared" si="3"/>
        <v>2.8897178555812822E-2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31443124.100000001</v>
      </c>
      <c r="D19" s="46">
        <f>IF('County Data'!E14&gt;9,'County Data'!D14,"*")</f>
        <v>9111274.9299999997</v>
      </c>
      <c r="E19" s="47">
        <f>IF('County Data'!G14&gt;9,'County Data'!F14,"*")</f>
        <v>5725640.7400000002</v>
      </c>
      <c r="F19" s="45">
        <f>IF('County Data'!I14&gt;9,'County Data'!H14,"*")</f>
        <v>30220807.170000002</v>
      </c>
      <c r="G19" s="46">
        <f>IF('County Data'!K14&gt;9,'County Data'!J14,"*")</f>
        <v>9044560.5500000007</v>
      </c>
      <c r="H19" s="47">
        <f>IF('County Data'!M14&gt;9,'County Data'!L14,"*")</f>
        <v>5119735.71</v>
      </c>
      <c r="I19" s="9">
        <f t="shared" si="1"/>
        <v>4.0446203939032629E-2</v>
      </c>
      <c r="J19" s="9">
        <f t="shared" si="2"/>
        <v>7.3761881112066798E-3</v>
      </c>
      <c r="K19" s="9">
        <f t="shared" si="3"/>
        <v>0.11834693513896252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21772930.879999999</v>
      </c>
      <c r="D20" s="43">
        <f>IF('County Data'!E15&gt;9,'County Data'!D15,"*")</f>
        <v>7122792.5</v>
      </c>
      <c r="E20" s="44">
        <f>IF('County Data'!G15&gt;9,'County Data'!F15,"*")</f>
        <v>3912517.19</v>
      </c>
      <c r="F20" s="43">
        <f>IF('County Data'!I15&gt;9,'County Data'!H15,"*")</f>
        <v>21303928.390000001</v>
      </c>
      <c r="G20" s="43">
        <f>IF('County Data'!K15&gt;9,'County Data'!J15,"*")</f>
        <v>6755918.96</v>
      </c>
      <c r="H20" s="44">
        <f>IF('County Data'!M15&gt;9,'County Data'!L15,"*")</f>
        <v>3759962.57</v>
      </c>
      <c r="I20" s="22">
        <f t="shared" si="1"/>
        <v>2.2014836015884595E-2</v>
      </c>
      <c r="J20" s="22">
        <f t="shared" si="2"/>
        <v>5.4304017287975292E-2</v>
      </c>
      <c r="K20" s="22">
        <f t="shared" si="3"/>
        <v>4.0573441134016425E-2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29770147.18</v>
      </c>
      <c r="D21" s="46">
        <f>IF('County Data'!E16&gt;9,'County Data'!D16,"*")</f>
        <v>18992311.789999999</v>
      </c>
      <c r="E21" s="47">
        <f>IF('County Data'!G16&gt;9,'County Data'!F16,"*")</f>
        <v>6400719.9400000004</v>
      </c>
      <c r="F21" s="45">
        <f>IF('County Data'!I16&gt;9,'County Data'!H16,"*")</f>
        <v>29224879.390000001</v>
      </c>
      <c r="G21" s="46">
        <f>IF('County Data'!K16&gt;9,'County Data'!J16,"*")</f>
        <v>20053371.690000001</v>
      </c>
      <c r="H21" s="47">
        <f>IF('County Data'!M16&gt;9,'County Data'!L16,"*")</f>
        <v>6774854.75</v>
      </c>
      <c r="I21" s="9">
        <f t="shared" si="1"/>
        <v>1.8657657495297506E-2</v>
      </c>
      <c r="J21" s="9">
        <f t="shared" si="2"/>
        <v>-5.2911795402920701E-2</v>
      </c>
      <c r="K21" s="9">
        <f t="shared" si="3"/>
        <v>-5.5224034138886831E-2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M13" sqref="M1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07/01/2019 - 09/30/2019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07/01/2018 - 09/30/2018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113165.75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131735.39000000001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-0.14096166565415727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>
        <f>IF('Town Data'!E3&gt;9,'Town Data'!D3,"*")</f>
        <v>221870.78</v>
      </c>
      <c r="E7" s="47" t="str">
        <f>IF('Town Data'!G3&gt;9,'Town Data'!F3,"*")</f>
        <v>*</v>
      </c>
      <c r="F7" s="45">
        <f>IF('Town Data'!I3&gt;9,'Town Data'!H3,"*")</f>
        <v>392966.76</v>
      </c>
      <c r="G7" s="46">
        <f>IF('Town Data'!K3&gt;9,'Town Data'!J3,"*")</f>
        <v>233274.96</v>
      </c>
      <c r="H7" s="47" t="str">
        <f>IF('Town Data'!M3&gt;9,'Town Data'!L3,"*")</f>
        <v>*</v>
      </c>
      <c r="I7" s="9" t="str">
        <f t="shared" si="0"/>
        <v/>
      </c>
      <c r="J7" s="9">
        <f t="shared" si="1"/>
        <v>-4.8887287345371289E-2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600007.80000000005</v>
      </c>
      <c r="D8" s="43">
        <f>IF('Town Data'!E4&gt;9,'Town Data'!D4,"*")</f>
        <v>400539.62</v>
      </c>
      <c r="E8" s="44" t="str">
        <f>IF('Town Data'!G4&gt;9,'Town Data'!F4,"*")</f>
        <v>*</v>
      </c>
      <c r="F8" s="43">
        <f>IF('Town Data'!I4&gt;9,'Town Data'!H4,"*")</f>
        <v>586765.49</v>
      </c>
      <c r="G8" s="43">
        <f>IF('Town Data'!K4&gt;9,'Town Data'!J4,"*")</f>
        <v>368894.15</v>
      </c>
      <c r="H8" s="44" t="str">
        <f>IF('Town Data'!M4&gt;9,'Town Data'!L4,"*")</f>
        <v>*</v>
      </c>
      <c r="I8" s="22">
        <f t="shared" si="0"/>
        <v>2.256831771070936E-2</v>
      </c>
      <c r="J8" s="22">
        <f t="shared" si="1"/>
        <v>8.5784689185230967E-2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2464595.7000000002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2650836.38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-7.0257327613709494E-2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3902942.82</v>
      </c>
      <c r="D10" s="43" t="str">
        <f>IF('Town Data'!E6&gt;9,'Town Data'!D6,"*")</f>
        <v>*</v>
      </c>
      <c r="E10" s="44">
        <f>IF('Town Data'!G6&gt;9,'Town Data'!F6,"*")</f>
        <v>645937.41</v>
      </c>
      <c r="F10" s="43">
        <f>IF('Town Data'!I6&gt;9,'Town Data'!H6,"*")</f>
        <v>4149724.34</v>
      </c>
      <c r="G10" s="43" t="str">
        <f>IF('Town Data'!K6&gt;9,'Town Data'!J6,"*")</f>
        <v>*</v>
      </c>
      <c r="H10" s="44">
        <f>IF('Town Data'!M6&gt;9,'Town Data'!L6,"*")</f>
        <v>695822.42</v>
      </c>
      <c r="I10" s="22">
        <f t="shared" si="0"/>
        <v>-5.9469376705634389E-2</v>
      </c>
      <c r="J10" s="22" t="str">
        <f t="shared" si="1"/>
        <v/>
      </c>
      <c r="K10" s="22">
        <f t="shared" si="2"/>
        <v>-7.1692156743095467E-2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1421995.24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1296554.81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9.6749037551293285E-2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863941.68</v>
      </c>
      <c r="D12" s="43">
        <f>IF('Town Data'!E8&gt;9,'Town Data'!D8,"*")</f>
        <v>320292.98</v>
      </c>
      <c r="E12" s="44" t="str">
        <f>IF('Town Data'!G8&gt;9,'Town Data'!F8,"*")</f>
        <v>*</v>
      </c>
      <c r="F12" s="43">
        <f>IF('Town Data'!I8&gt;9,'Town Data'!H8,"*")</f>
        <v>767659.76</v>
      </c>
      <c r="G12" s="43">
        <f>IF('Town Data'!K8&gt;9,'Town Data'!J8,"*")</f>
        <v>348366.8</v>
      </c>
      <c r="H12" s="44" t="str">
        <f>IF('Town Data'!M8&gt;9,'Town Data'!L8,"*")</f>
        <v>*</v>
      </c>
      <c r="I12" s="22">
        <f t="shared" si="0"/>
        <v>0.12542264817944873</v>
      </c>
      <c r="J12" s="22">
        <f t="shared" si="1"/>
        <v>-8.0586956047476413E-2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8740887.2899999991</v>
      </c>
      <c r="D13" s="46">
        <f>IF('Town Data'!E9&gt;9,'Town Data'!D9,"*")</f>
        <v>2425624.98</v>
      </c>
      <c r="E13" s="47">
        <f>IF('Town Data'!G9&gt;9,'Town Data'!F9,"*")</f>
        <v>1114065.21</v>
      </c>
      <c r="F13" s="45">
        <f>IF('Town Data'!I9&gt;9,'Town Data'!H9,"*")</f>
        <v>8657501.0800000001</v>
      </c>
      <c r="G13" s="46">
        <f>IF('Town Data'!K9&gt;9,'Town Data'!J9,"*")</f>
        <v>2728275.23</v>
      </c>
      <c r="H13" s="47">
        <f>IF('Town Data'!M9&gt;9,'Town Data'!L9,"*")</f>
        <v>1184741.1200000001</v>
      </c>
      <c r="I13" s="9">
        <f t="shared" si="0"/>
        <v>9.6316719142700968E-3</v>
      </c>
      <c r="J13" s="9">
        <f t="shared" si="1"/>
        <v>-0.1109309818423268</v>
      </c>
      <c r="K13" s="9">
        <f t="shared" si="2"/>
        <v>-5.9655150654347289E-2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5419580.4299999997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5050418.83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7.3095244657164327E-2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864328.94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846773.01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2.0732746311788959E-2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1502154.01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1531260.8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-1.9008381851086397E-2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1139937.3500000001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1152551.99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-1.0944963966441026E-2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11338032.970000001</v>
      </c>
      <c r="D18" s="46">
        <f>IF('Town Data'!E14&gt;9,'Town Data'!D14,"*")</f>
        <v>3051991.25</v>
      </c>
      <c r="E18" s="47">
        <f>IF('Town Data'!G14&gt;9,'Town Data'!F14,"*")</f>
        <v>1718899.21</v>
      </c>
      <c r="F18" s="45">
        <f>IF('Town Data'!I14&gt;9,'Town Data'!H14,"*")</f>
        <v>11552820.449999999</v>
      </c>
      <c r="G18" s="46">
        <f>IF('Town Data'!K14&gt;9,'Town Data'!J14,"*")</f>
        <v>3134670.47</v>
      </c>
      <c r="H18" s="47">
        <f>IF('Town Data'!M14&gt;9,'Town Data'!L14,"*")</f>
        <v>1715987.65</v>
      </c>
      <c r="I18" s="9">
        <f t="shared" si="0"/>
        <v>-1.8591778598965294E-2</v>
      </c>
      <c r="J18" s="9">
        <f t="shared" si="1"/>
        <v>-2.6375729376108933E-2</v>
      </c>
      <c r="K18" s="9">
        <f t="shared" si="2"/>
        <v>1.6967254979953126E-3</v>
      </c>
      <c r="L18" s="15"/>
    </row>
    <row r="19" spans="1:12" x14ac:dyDescent="0.25">
      <c r="A19" s="15"/>
      <c r="B19" s="27" t="str">
        <f>'Town Data'!A15</f>
        <v>BRIGHTON</v>
      </c>
      <c r="C19" s="51">
        <f>IF('Town Data'!C15&gt;9,'Town Data'!B15,"*")</f>
        <v>373324.46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450281.54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-0.1709088051888602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50">
        <f>IF('Town Data'!C16&gt;9,'Town Data'!B16,"*")</f>
        <v>1385634.36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1334230.6299999999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3.8526869975995241E-2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51">
        <f>IF('Town Data'!C17&gt;9,'Town Data'!B17,"*")</f>
        <v>1278014.05</v>
      </c>
      <c r="D21" s="43">
        <f>IF('Town Data'!E17&gt;9,'Town Data'!D17,"*")</f>
        <v>1494020.74</v>
      </c>
      <c r="E21" s="44" t="str">
        <f>IF('Town Data'!G17&gt;9,'Town Data'!F17,"*")</f>
        <v>*</v>
      </c>
      <c r="F21" s="43">
        <f>IF('Town Data'!I17&gt;9,'Town Data'!H17,"*")</f>
        <v>1351536.4</v>
      </c>
      <c r="G21" s="43">
        <f>IF('Town Data'!K17&gt;9,'Town Data'!J17,"*")</f>
        <v>1465006.19</v>
      </c>
      <c r="H21" s="44" t="str">
        <f>IF('Town Data'!M17&gt;9,'Town Data'!L17,"*")</f>
        <v>*</v>
      </c>
      <c r="I21" s="22">
        <f t="shared" si="0"/>
        <v>-5.4399089806238192E-2</v>
      </c>
      <c r="J21" s="22">
        <f t="shared" si="1"/>
        <v>1.9805069902127888E-2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50">
        <f>IF('Town Data'!C18&gt;9,'Town Data'!B18,"*")</f>
        <v>38412708.07</v>
      </c>
      <c r="D22" s="46">
        <f>IF('Town Data'!E18&gt;9,'Town Data'!D18,"*")</f>
        <v>19522121.190000001</v>
      </c>
      <c r="E22" s="47">
        <f>IF('Town Data'!G18&gt;9,'Town Data'!F18,"*")</f>
        <v>13549884.890000001</v>
      </c>
      <c r="F22" s="45">
        <f>IF('Town Data'!I18&gt;9,'Town Data'!H18,"*")</f>
        <v>36972059.289999999</v>
      </c>
      <c r="G22" s="46">
        <f>IF('Town Data'!K18&gt;9,'Town Data'!J18,"*")</f>
        <v>18311183.66</v>
      </c>
      <c r="H22" s="47">
        <f>IF('Town Data'!M18&gt;9,'Town Data'!L18,"*")</f>
        <v>13522023.210000001</v>
      </c>
      <c r="I22" s="9">
        <f t="shared" si="0"/>
        <v>3.8965878765364309E-2</v>
      </c>
      <c r="J22" s="9">
        <f t="shared" si="1"/>
        <v>6.6131035135934033E-2</v>
      </c>
      <c r="K22" s="9">
        <f t="shared" si="2"/>
        <v>2.060466807910449E-3</v>
      </c>
      <c r="L22" s="15"/>
    </row>
    <row r="23" spans="1:12" x14ac:dyDescent="0.25">
      <c r="A23" s="15"/>
      <c r="B23" s="27" t="str">
        <f>'Town Data'!A19</f>
        <v>CAMBRIDGE</v>
      </c>
      <c r="C23" s="51">
        <f>IF('Town Data'!C19&gt;9,'Town Data'!B19,"*")</f>
        <v>2147832.36</v>
      </c>
      <c r="D23" s="43">
        <f>IF('Town Data'!E19&gt;9,'Town Data'!D19,"*")</f>
        <v>1966641.28</v>
      </c>
      <c r="E23" s="44">
        <f>IF('Town Data'!G19&gt;9,'Town Data'!F19,"*")</f>
        <v>546991.09</v>
      </c>
      <c r="F23" s="43">
        <f>IF('Town Data'!I19&gt;9,'Town Data'!H19,"*")</f>
        <v>2180615.94</v>
      </c>
      <c r="G23" s="43">
        <f>IF('Town Data'!K19&gt;9,'Town Data'!J19,"*")</f>
        <v>2194589.13</v>
      </c>
      <c r="H23" s="44">
        <f>IF('Town Data'!M19&gt;9,'Town Data'!L19,"*")</f>
        <v>552675.56999999995</v>
      </c>
      <c r="I23" s="22">
        <f t="shared" si="0"/>
        <v>-1.5034091697963135E-2</v>
      </c>
      <c r="J23" s="22">
        <f t="shared" si="1"/>
        <v>-0.10386812131890942</v>
      </c>
      <c r="K23" s="22">
        <f t="shared" si="2"/>
        <v>-1.0285383158875616E-2</v>
      </c>
      <c r="L23" s="15"/>
    </row>
    <row r="24" spans="1:12" x14ac:dyDescent="0.25">
      <c r="A24" s="15"/>
      <c r="B24" s="15" t="str">
        <f>'Town Data'!A20</f>
        <v>CASTLETON</v>
      </c>
      <c r="C24" s="50">
        <f>IF('Town Data'!C20&gt;9,'Town Data'!B20,"*")</f>
        <v>2187327.87</v>
      </c>
      <c r="D24" s="46">
        <f>IF('Town Data'!E20&gt;9,'Town Data'!D20,"*")</f>
        <v>689532.11</v>
      </c>
      <c r="E24" s="47" t="str">
        <f>IF('Town Data'!G20&gt;9,'Town Data'!F20,"*")</f>
        <v>*</v>
      </c>
      <c r="F24" s="45">
        <f>IF('Town Data'!I20&gt;9,'Town Data'!H20,"*")</f>
        <v>2221864.09</v>
      </c>
      <c r="G24" s="46">
        <f>IF('Town Data'!K20&gt;9,'Town Data'!J20,"*")</f>
        <v>702743.28</v>
      </c>
      <c r="H24" s="47" t="str">
        <f>IF('Town Data'!M20&gt;9,'Town Data'!L20,"*")</f>
        <v>*</v>
      </c>
      <c r="I24" s="9">
        <f t="shared" si="0"/>
        <v>-1.5543804031685728E-2</v>
      </c>
      <c r="J24" s="9">
        <f t="shared" si="1"/>
        <v>-1.8799425588246169E-2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CAVENDISH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832276.26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CHARLOTTE</v>
      </c>
      <c r="C26" s="50" t="str">
        <f>IF('Town Data'!C22&gt;9,'Town Data'!B22,"*")</f>
        <v>*</v>
      </c>
      <c r="D26" s="46">
        <f>IF('Town Data'!E22&gt;9,'Town Data'!D22,"*")</f>
        <v>381622.38</v>
      </c>
      <c r="E26" s="47" t="str">
        <f>IF('Town Data'!G22&gt;9,'Town Data'!F22,"*")</f>
        <v>*</v>
      </c>
      <c r="F26" s="45">
        <f>IF('Town Data'!I22&gt;9,'Town Data'!H22,"*")</f>
        <v>468668.85</v>
      </c>
      <c r="G26" s="46">
        <f>IF('Town Data'!K22&gt;9,'Town Data'!J22,"*")</f>
        <v>434438.93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-0.12157416463575212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CHESTER</v>
      </c>
      <c r="C27" s="51">
        <f>IF('Town Data'!C23&gt;9,'Town Data'!B23,"*")</f>
        <v>1023188.23</v>
      </c>
      <c r="D27" s="43">
        <f>IF('Town Data'!E23&gt;9,'Town Data'!D23,"*")</f>
        <v>320104.89</v>
      </c>
      <c r="E27" s="44" t="str">
        <f>IF('Town Data'!G23&gt;9,'Town Data'!F23,"*")</f>
        <v>*</v>
      </c>
      <c r="F27" s="43">
        <f>IF('Town Data'!I23&gt;9,'Town Data'!H23,"*")</f>
        <v>996492.29</v>
      </c>
      <c r="G27" s="43">
        <f>IF('Town Data'!K23&gt;9,'Town Data'!J23,"*")</f>
        <v>317807.51</v>
      </c>
      <c r="H27" s="44" t="str">
        <f>IF('Town Data'!M23&gt;9,'Town Data'!L23,"*")</f>
        <v>*</v>
      </c>
      <c r="I27" s="22">
        <f t="shared" si="0"/>
        <v>2.6789911239554039E-2</v>
      </c>
      <c r="J27" s="22">
        <f t="shared" si="1"/>
        <v>7.2288411309097281E-3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50">
        <f>IF('Town Data'!C24&gt;9,'Town Data'!B24,"*")</f>
        <v>8083909.3300000001</v>
      </c>
      <c r="D28" s="46">
        <f>IF('Town Data'!E24&gt;9,'Town Data'!D24,"*")</f>
        <v>5299663.8</v>
      </c>
      <c r="E28" s="47">
        <f>IF('Town Data'!G24&gt;9,'Town Data'!F24,"*")</f>
        <v>849427.78</v>
      </c>
      <c r="F28" s="45">
        <f>IF('Town Data'!I24&gt;9,'Town Data'!H24,"*")</f>
        <v>7868522.6500000004</v>
      </c>
      <c r="G28" s="46">
        <f>IF('Town Data'!K24&gt;9,'Town Data'!J24,"*")</f>
        <v>5759181.5599999996</v>
      </c>
      <c r="H28" s="47">
        <f>IF('Town Data'!M24&gt;9,'Town Data'!L24,"*")</f>
        <v>729166.24</v>
      </c>
      <c r="I28" s="9">
        <f t="shared" si="0"/>
        <v>2.7373204549395267E-2</v>
      </c>
      <c r="J28" s="9">
        <f t="shared" si="1"/>
        <v>-7.9788726091142681E-2</v>
      </c>
      <c r="K28" s="9">
        <f t="shared" si="2"/>
        <v>0.16493020850773349</v>
      </c>
      <c r="L28" s="15"/>
    </row>
    <row r="29" spans="1:12" x14ac:dyDescent="0.25">
      <c r="A29" s="15"/>
      <c r="B29" s="27" t="str">
        <f>'Town Data'!A25</f>
        <v>CRAFTSBURY</v>
      </c>
      <c r="C29" s="51" t="str">
        <f>IF('Town Data'!C25&gt;9,'Town Data'!B25,"*")</f>
        <v>*</v>
      </c>
      <c r="D29" s="43">
        <f>IF('Town Data'!E25&gt;9,'Town Data'!D25,"*")</f>
        <v>167163.04999999999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>
        <f>IF('Town Data'!K25&gt;9,'Town Data'!J25,"*")</f>
        <v>211487.64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-0.20958477762577529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50">
        <f>IF('Town Data'!C26&gt;9,'Town Data'!B26,"*")</f>
        <v>747419.99</v>
      </c>
      <c r="D30" s="46">
        <f>IF('Town Data'!E26&gt;9,'Town Data'!D26,"*")</f>
        <v>162865.94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122763.38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0.32666549259233491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51">
        <f>IF('Town Data'!C27&gt;9,'Town Data'!B27,"*")</f>
        <v>3019099.24</v>
      </c>
      <c r="D31" s="43">
        <f>IF('Town Data'!E27&gt;9,'Town Data'!D27,"*")</f>
        <v>344701.22</v>
      </c>
      <c r="E31" s="44" t="str">
        <f>IF('Town Data'!G27&gt;9,'Town Data'!F27,"*")</f>
        <v>*</v>
      </c>
      <c r="F31" s="43">
        <f>IF('Town Data'!I27&gt;9,'Town Data'!H27,"*")</f>
        <v>2774509.36</v>
      </c>
      <c r="G31" s="43">
        <f>IF('Town Data'!K27&gt;9,'Town Data'!J27,"*")</f>
        <v>312390.33</v>
      </c>
      <c r="H31" s="44" t="str">
        <f>IF('Town Data'!M27&gt;9,'Town Data'!L27,"*")</f>
        <v>*</v>
      </c>
      <c r="I31" s="22">
        <f t="shared" si="0"/>
        <v>8.8156083928295118E-2</v>
      </c>
      <c r="J31" s="22">
        <f t="shared" si="1"/>
        <v>0.10343114654029129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DORSET</v>
      </c>
      <c r="C32" s="50">
        <f>IF('Town Data'!C28&gt;9,'Town Data'!B28,"*")</f>
        <v>1989231.46</v>
      </c>
      <c r="D32" s="46">
        <f>IF('Town Data'!E28&gt;9,'Town Data'!D28,"*")</f>
        <v>849989.52</v>
      </c>
      <c r="E32" s="47" t="str">
        <f>IF('Town Data'!G28&gt;9,'Town Data'!F28,"*")</f>
        <v>*</v>
      </c>
      <c r="F32" s="45">
        <f>IF('Town Data'!I28&gt;9,'Town Data'!H28,"*")</f>
        <v>1894542.22</v>
      </c>
      <c r="G32" s="46">
        <f>IF('Town Data'!K28&gt;9,'Town Data'!J28,"*")</f>
        <v>716712.37</v>
      </c>
      <c r="H32" s="47" t="str">
        <f>IF('Town Data'!M28&gt;9,'Town Data'!L28,"*")</f>
        <v>*</v>
      </c>
      <c r="I32" s="9">
        <f t="shared" si="0"/>
        <v>4.9980010474509243E-2</v>
      </c>
      <c r="J32" s="9">
        <f t="shared" si="1"/>
        <v>0.18595625745932085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51">
        <f>IF('Town Data'!C29&gt;9,'Town Data'!B29,"*")</f>
        <v>1167514.6599999999</v>
      </c>
      <c r="D33" s="43">
        <f>IF('Town Data'!E29&gt;9,'Town Data'!D29,"*")</f>
        <v>510996.34</v>
      </c>
      <c r="E33" s="44">
        <f>IF('Town Data'!G29&gt;9,'Town Data'!F29,"*")</f>
        <v>392141.48</v>
      </c>
      <c r="F33" s="43">
        <f>IF('Town Data'!I29&gt;9,'Town Data'!H29,"*")</f>
        <v>1176590.45</v>
      </c>
      <c r="G33" s="43">
        <f>IF('Town Data'!K29&gt;9,'Town Data'!J29,"*")</f>
        <v>546309.1</v>
      </c>
      <c r="H33" s="44">
        <f>IF('Town Data'!M29&gt;9,'Town Data'!L29,"*")</f>
        <v>384745.2</v>
      </c>
      <c r="I33" s="22">
        <f t="shared" si="0"/>
        <v>-7.713635615519434E-3</v>
      </c>
      <c r="J33" s="22">
        <f t="shared" si="1"/>
        <v>-6.4638791482697161E-2</v>
      </c>
      <c r="K33" s="22">
        <f t="shared" si="2"/>
        <v>1.9223839569668368E-2</v>
      </c>
      <c r="L33" s="15"/>
    </row>
    <row r="34" spans="1:12" x14ac:dyDescent="0.25">
      <c r="A34" s="15"/>
      <c r="B34" s="15" t="str">
        <f>'Town Data'!A30</f>
        <v>EDEN</v>
      </c>
      <c r="C34" s="50" t="str">
        <f>IF('Town Data'!C30&gt;9,'Town Data'!B30,"*")</f>
        <v>*</v>
      </c>
      <c r="D34" s="46">
        <f>IF('Town Data'!E30&gt;9,'Town Data'!D30,"*")</f>
        <v>76132.39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78157.84</v>
      </c>
      <c r="H34" s="47" t="str">
        <f>IF('Town Data'!M30&gt;9,'Town Data'!L30,"*")</f>
        <v>*</v>
      </c>
      <c r="I34" s="9" t="str">
        <f t="shared" si="0"/>
        <v/>
      </c>
      <c r="J34" s="9">
        <f t="shared" si="1"/>
        <v>-2.5914866633980637E-2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ELMORE</v>
      </c>
      <c r="C35" s="51" t="str">
        <f>IF('Town Data'!C31&gt;9,'Town Data'!B31,"*")</f>
        <v>*</v>
      </c>
      <c r="D35" s="43">
        <f>IF('Town Data'!E31&gt;9,'Town Data'!D31,"*")</f>
        <v>49914.44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87536.71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-0.42978848531090558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50">
        <f>IF('Town Data'!C32&gt;9,'Town Data'!B32,"*")</f>
        <v>1320208.8600000001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1260853.72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4.7075357798048237E-2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51">
        <f>IF('Town Data'!C33&gt;9,'Town Data'!B33,"*")</f>
        <v>11361911.51</v>
      </c>
      <c r="D37" s="43" t="str">
        <f>IF('Town Data'!E33&gt;9,'Town Data'!D33,"*")</f>
        <v>*</v>
      </c>
      <c r="E37" s="44">
        <f>IF('Town Data'!G33&gt;9,'Town Data'!F33,"*")</f>
        <v>1073308.8700000001</v>
      </c>
      <c r="F37" s="43">
        <f>IF('Town Data'!I33&gt;9,'Town Data'!H33,"*")</f>
        <v>11298319.050000001</v>
      </c>
      <c r="G37" s="43" t="str">
        <f>IF('Town Data'!K33&gt;9,'Town Data'!J33,"*")</f>
        <v>*</v>
      </c>
      <c r="H37" s="44">
        <f>IF('Town Data'!M33&gt;9,'Town Data'!L33,"*")</f>
        <v>1158159.24</v>
      </c>
      <c r="I37" s="22">
        <f t="shared" si="0"/>
        <v>5.6284886024703853E-3</v>
      </c>
      <c r="J37" s="22" t="str">
        <f t="shared" si="1"/>
        <v/>
      </c>
      <c r="K37" s="22">
        <f t="shared" si="2"/>
        <v>-7.3263129170389282E-2</v>
      </c>
      <c r="L37" s="15"/>
    </row>
    <row r="38" spans="1:12" x14ac:dyDescent="0.25">
      <c r="A38" s="15"/>
      <c r="B38" s="15" t="str">
        <f>'Town Data'!A34</f>
        <v>FAIR HAVEN</v>
      </c>
      <c r="C38" s="50">
        <f>IF('Town Data'!C34&gt;9,'Town Data'!B34,"*")</f>
        <v>1577326.9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1557585.78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1.2674178368526117E-2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51">
        <f>IF('Town Data'!C35&gt;9,'Town Data'!B35,"*")</f>
        <v>996856.91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831785.76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0.19845392640528015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50">
        <f>IF('Town Data'!C36&gt;9,'Town Data'!B36,"*")</f>
        <v>868344.64</v>
      </c>
      <c r="D40" s="46">
        <f>IF('Town Data'!E36&gt;9,'Town Data'!D36,"*")</f>
        <v>2309257.5</v>
      </c>
      <c r="E40" s="47" t="str">
        <f>IF('Town Data'!G36&gt;9,'Town Data'!F36,"*")</f>
        <v>*</v>
      </c>
      <c r="F40" s="45">
        <f>IF('Town Data'!I36&gt;9,'Town Data'!H36,"*")</f>
        <v>783520.79</v>
      </c>
      <c r="G40" s="46">
        <f>IF('Town Data'!K36&gt;9,'Town Data'!J36,"*")</f>
        <v>2355942.92</v>
      </c>
      <c r="H40" s="47" t="str">
        <f>IF('Town Data'!M36&gt;9,'Town Data'!L36,"*")</f>
        <v>*</v>
      </c>
      <c r="I40" s="9">
        <f t="shared" si="0"/>
        <v>0.10825985868224373</v>
      </c>
      <c r="J40" s="9">
        <f t="shared" si="1"/>
        <v>-1.9816023386508841E-2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FAYSTON</v>
      </c>
      <c r="C41" s="51" t="str">
        <f>IF('Town Data'!C37&gt;9,'Town Data'!B37,"*")</f>
        <v>*</v>
      </c>
      <c r="D41" s="43">
        <f>IF('Town Data'!E37&gt;9,'Town Data'!D37,"*")</f>
        <v>59977.56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49496.21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0.21176065803826188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50">
        <f>IF('Town Data'!C38&gt;9,'Town Data'!B38,"*")</f>
        <v>3496570.38</v>
      </c>
      <c r="D42" s="46">
        <f>IF('Town Data'!E38&gt;9,'Town Data'!D38,"*")</f>
        <v>4146584.95</v>
      </c>
      <c r="E42" s="47" t="str">
        <f>IF('Town Data'!G38&gt;9,'Town Data'!F38,"*")</f>
        <v>*</v>
      </c>
      <c r="F42" s="45">
        <f>IF('Town Data'!I38&gt;9,'Town Data'!H38,"*")</f>
        <v>3537747.21</v>
      </c>
      <c r="G42" s="46">
        <f>IF('Town Data'!K38&gt;9,'Town Data'!J38,"*")</f>
        <v>4027352.73</v>
      </c>
      <c r="H42" s="47" t="str">
        <f>IF('Town Data'!M38&gt;9,'Town Data'!L38,"*")</f>
        <v>*</v>
      </c>
      <c r="I42" s="9">
        <f t="shared" si="0"/>
        <v>-1.1639279902082115E-2</v>
      </c>
      <c r="J42" s="9">
        <f t="shared" si="1"/>
        <v>2.9605606460003368E-2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GLOVER</v>
      </c>
      <c r="C43" s="51" t="str">
        <f>IF('Town Data'!C39&gt;9,'Town Data'!B39,"*")</f>
        <v>*</v>
      </c>
      <c r="D43" s="43">
        <f>IF('Town Data'!E39&gt;9,'Town Data'!D39,"*")</f>
        <v>49465.33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GRAND ISLE</v>
      </c>
      <c r="C44" s="50" t="str">
        <f>IF('Town Data'!C40&gt;9,'Town Data'!B40,"*")</f>
        <v>*</v>
      </c>
      <c r="D44" s="46">
        <f>IF('Town Data'!E40&gt;9,'Town Data'!D40,"*")</f>
        <v>287510.03999999998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311987.65000000002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-7.8456983794070193E-2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GREENSBORO</v>
      </c>
      <c r="C45" s="51" t="str">
        <f>IF('Town Data'!C41&gt;9,'Town Data'!B41,"*")</f>
        <v>*</v>
      </c>
      <c r="D45" s="43">
        <f>IF('Town Data'!E41&gt;9,'Town Data'!D41,"*")</f>
        <v>380491.51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420004.31</v>
      </c>
      <c r="H45" s="44" t="str">
        <f>IF('Town Data'!M41&gt;9,'Town Data'!L41,"*")</f>
        <v>*</v>
      </c>
      <c r="I45" s="22" t="str">
        <f t="shared" si="0"/>
        <v/>
      </c>
      <c r="J45" s="22">
        <f t="shared" si="1"/>
        <v>-9.407712982754865E-2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HARDWICK</v>
      </c>
      <c r="C46" s="50">
        <f>IF('Town Data'!C42&gt;9,'Town Data'!B42,"*")</f>
        <v>1161889.42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1185049.77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-1.954377831742889E-2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HARTFORD</v>
      </c>
      <c r="C47" s="51">
        <f>IF('Town Data'!C43&gt;9,'Town Data'!B43,"*")</f>
        <v>7975538.0599999996</v>
      </c>
      <c r="D47" s="43">
        <f>IF('Town Data'!E43&gt;9,'Town Data'!D43,"*")</f>
        <v>5024704.53</v>
      </c>
      <c r="E47" s="44">
        <f>IF('Town Data'!G43&gt;9,'Town Data'!F43,"*")</f>
        <v>1370326.27</v>
      </c>
      <c r="F47" s="43">
        <f>IF('Town Data'!I43&gt;9,'Town Data'!H43,"*")</f>
        <v>7775015.2699999996</v>
      </c>
      <c r="G47" s="43">
        <f>IF('Town Data'!K43&gt;9,'Town Data'!J43,"*")</f>
        <v>5015808.7</v>
      </c>
      <c r="H47" s="44">
        <f>IF('Town Data'!M43&gt;9,'Town Data'!L43,"*")</f>
        <v>1447186.79</v>
      </c>
      <c r="I47" s="22">
        <f t="shared" si="0"/>
        <v>2.5790661887664698E-2</v>
      </c>
      <c r="J47" s="22">
        <f t="shared" si="1"/>
        <v>1.7735584692454627E-3</v>
      </c>
      <c r="K47" s="22">
        <f t="shared" si="2"/>
        <v>-5.3110296840119732E-2</v>
      </c>
      <c r="L47" s="15"/>
    </row>
    <row r="48" spans="1:12" x14ac:dyDescent="0.25">
      <c r="A48" s="15"/>
      <c r="B48" s="15" t="str">
        <f>'Town Data'!A44</f>
        <v>HINESBURG</v>
      </c>
      <c r="C48" s="50">
        <f>IF('Town Data'!C44&gt;9,'Town Data'!B44,"*")</f>
        <v>1374590.06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1344936.64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2.2048191058279265E-2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ISLE LA MOTTE</v>
      </c>
      <c r="C49" s="51" t="str">
        <f>IF('Town Data'!C45&gt;9,'Town Data'!B45,"*")</f>
        <v>*</v>
      </c>
      <c r="D49" s="43">
        <f>IF('Town Data'!E45&gt;9,'Town Data'!D45,"*")</f>
        <v>144377.5</v>
      </c>
      <c r="E49" s="44" t="str">
        <f>IF('Town Data'!G45&gt;9,'Town Data'!F45,"*")</f>
        <v>*</v>
      </c>
      <c r="F49" s="43" t="str">
        <f>IF('Town Data'!I45&gt;9,'Town Data'!H45,"*")</f>
        <v>*</v>
      </c>
      <c r="G49" s="43">
        <f>IF('Town Data'!K45&gt;9,'Town Data'!J45,"*")</f>
        <v>180567.8</v>
      </c>
      <c r="H49" s="44" t="str">
        <f>IF('Town Data'!M45&gt;9,'Town Data'!L45,"*")</f>
        <v>*</v>
      </c>
      <c r="I49" s="22" t="str">
        <f t="shared" si="0"/>
        <v/>
      </c>
      <c r="J49" s="22">
        <f t="shared" si="1"/>
        <v>-0.2004249927174169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JAY</v>
      </c>
      <c r="C50" s="50" t="str">
        <f>IF('Town Data'!C46&gt;9,'Town Data'!B46,"*")</f>
        <v>*</v>
      </c>
      <c r="D50" s="46">
        <f>IF('Town Data'!E46&gt;9,'Town Data'!D46,"*")</f>
        <v>548896.34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713738.84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-0.23095632570591226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51">
        <f>IF('Town Data'!C47&gt;9,'Town Data'!B47,"*")</f>
        <v>1315875.03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1323613.79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-5.8466903703081009E-3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50">
        <f>IF('Town Data'!C48&gt;9,'Town Data'!B48,"*")</f>
        <v>601629.82999999996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612571.25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-1.7861465094876787E-2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51">
        <f>IF('Town Data'!C49&gt;9,'Town Data'!B49,"*")</f>
        <v>3685164.37</v>
      </c>
      <c r="D53" s="43">
        <f>IF('Town Data'!E49&gt;9,'Town Data'!D49,"*")</f>
        <v>3521391.5</v>
      </c>
      <c r="E53" s="44">
        <f>IF('Town Data'!G49&gt;9,'Town Data'!F49,"*")</f>
        <v>1645373.79</v>
      </c>
      <c r="F53" s="43">
        <f>IF('Town Data'!I49&gt;9,'Town Data'!H49,"*")</f>
        <v>3371229.24</v>
      </c>
      <c r="G53" s="43">
        <f>IF('Town Data'!K49&gt;9,'Town Data'!J49,"*")</f>
        <v>3646387.99</v>
      </c>
      <c r="H53" s="44">
        <f>IF('Town Data'!M49&gt;9,'Town Data'!L49,"*")</f>
        <v>1511060.3</v>
      </c>
      <c r="I53" s="22">
        <f t="shared" si="0"/>
        <v>9.3121857830112995E-2</v>
      </c>
      <c r="J53" s="22">
        <f t="shared" si="1"/>
        <v>-3.4279536446147688E-2</v>
      </c>
      <c r="K53" s="22">
        <f t="shared" si="2"/>
        <v>8.8886916028433793E-2</v>
      </c>
      <c r="L53" s="15"/>
    </row>
    <row r="54" spans="1:12" x14ac:dyDescent="0.25">
      <c r="A54" s="15"/>
      <c r="B54" s="15" t="str">
        <f>'Town Data'!A50</f>
        <v>LEICESTER</v>
      </c>
      <c r="C54" s="50" t="str">
        <f>IF('Town Data'!C50&gt;9,'Town Data'!B50,"*")</f>
        <v>*</v>
      </c>
      <c r="D54" s="46">
        <f>IF('Town Data'!E50&gt;9,'Town Data'!D50,"*")</f>
        <v>59176.56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69515.59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-0.14872965905921245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51">
        <f>IF('Town Data'!C51&gt;9,'Town Data'!B51,"*")</f>
        <v>827206.19</v>
      </c>
      <c r="D55" s="43">
        <f>IF('Town Data'!E51&gt;9,'Town Data'!D51,"*")</f>
        <v>113548.63</v>
      </c>
      <c r="E55" s="44" t="str">
        <f>IF('Town Data'!G51&gt;9,'Town Data'!F51,"*")</f>
        <v>*</v>
      </c>
      <c r="F55" s="43">
        <f>IF('Town Data'!I51&gt;9,'Town Data'!H51,"*")</f>
        <v>632110.78</v>
      </c>
      <c r="G55" s="43">
        <f>IF('Town Data'!K51&gt;9,'Town Data'!J51,"*")</f>
        <v>235093.03</v>
      </c>
      <c r="H55" s="44" t="str">
        <f>IF('Town Data'!M51&gt;9,'Town Data'!L51,"*")</f>
        <v>*</v>
      </c>
      <c r="I55" s="22">
        <f t="shared" si="0"/>
        <v>0.3086411688786575</v>
      </c>
      <c r="J55" s="22">
        <f t="shared" si="1"/>
        <v>-0.51700554457101511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50">
        <f>IF('Town Data'!C52&gt;9,'Town Data'!B52,"*")</f>
        <v>3121174.31</v>
      </c>
      <c r="D56" s="46">
        <f>IF('Town Data'!E52&gt;9,'Town Data'!D52,"*")</f>
        <v>795714.48</v>
      </c>
      <c r="E56" s="47">
        <f>IF('Town Data'!G52&gt;9,'Town Data'!F52,"*")</f>
        <v>1071689.74</v>
      </c>
      <c r="F56" s="45">
        <f>IF('Town Data'!I52&gt;9,'Town Data'!H52,"*")</f>
        <v>3463763.28</v>
      </c>
      <c r="G56" s="46">
        <f>IF('Town Data'!K52&gt;9,'Town Data'!J52,"*")</f>
        <v>1915286.87</v>
      </c>
      <c r="H56" s="47">
        <f>IF('Town Data'!M52&gt;9,'Town Data'!L52,"*")</f>
        <v>1198812.32</v>
      </c>
      <c r="I56" s="9">
        <f t="shared" si="0"/>
        <v>-9.8906577126136569E-2</v>
      </c>
      <c r="J56" s="9">
        <f t="shared" si="1"/>
        <v>-0.58454553599064774</v>
      </c>
      <c r="K56" s="9">
        <f t="shared" si="2"/>
        <v>-0.10604043508661978</v>
      </c>
      <c r="L56" s="15"/>
    </row>
    <row r="57" spans="1:12" x14ac:dyDescent="0.25">
      <c r="A57" s="15"/>
      <c r="B57" s="27" t="str">
        <f>'Town Data'!A53</f>
        <v>LYNDON</v>
      </c>
      <c r="C57" s="51">
        <f>IF('Town Data'!C53&gt;9,'Town Data'!B53,"*")</f>
        <v>3867960.3</v>
      </c>
      <c r="D57" s="43">
        <f>IF('Town Data'!E53&gt;9,'Town Data'!D53,"*")</f>
        <v>502979.16</v>
      </c>
      <c r="E57" s="44">
        <f>IF('Town Data'!G53&gt;9,'Town Data'!F53,"*")</f>
        <v>349081.63</v>
      </c>
      <c r="F57" s="43">
        <f>IF('Town Data'!I53&gt;9,'Town Data'!H53,"*")</f>
        <v>3600991.29</v>
      </c>
      <c r="G57" s="43">
        <f>IF('Town Data'!K53&gt;9,'Town Data'!J53,"*")</f>
        <v>502281.49</v>
      </c>
      <c r="H57" s="44">
        <f>IF('Town Data'!M53&gt;9,'Town Data'!L53,"*")</f>
        <v>307419.77</v>
      </c>
      <c r="I57" s="22">
        <f t="shared" si="0"/>
        <v>7.4137643915267504E-2</v>
      </c>
      <c r="J57" s="22">
        <f t="shared" si="1"/>
        <v>1.389002011601072E-3</v>
      </c>
      <c r="K57" s="22">
        <f t="shared" si="2"/>
        <v>0.13552108245998618</v>
      </c>
      <c r="L57" s="15"/>
    </row>
    <row r="58" spans="1:12" x14ac:dyDescent="0.25">
      <c r="A58" s="15"/>
      <c r="B58" s="15" t="str">
        <f>'Town Data'!A54</f>
        <v>MANCHESTER</v>
      </c>
      <c r="C58" s="50">
        <f>IF('Town Data'!C54&gt;9,'Town Data'!B54,"*")</f>
        <v>10112102.359999999</v>
      </c>
      <c r="D58" s="46">
        <f>IF('Town Data'!E54&gt;9,'Town Data'!D54,"*")</f>
        <v>10470483.439999999</v>
      </c>
      <c r="E58" s="47">
        <f>IF('Town Data'!G54&gt;9,'Town Data'!F54,"*")</f>
        <v>2590297.3199999998</v>
      </c>
      <c r="F58" s="45">
        <f>IF('Town Data'!I54&gt;9,'Town Data'!H54,"*")</f>
        <v>9723310.6799999997</v>
      </c>
      <c r="G58" s="46">
        <f>IF('Town Data'!K54&gt;9,'Town Data'!J54,"*")</f>
        <v>10054602.41</v>
      </c>
      <c r="H58" s="47">
        <f>IF('Town Data'!M54&gt;9,'Town Data'!L54,"*")</f>
        <v>2510273.21</v>
      </c>
      <c r="I58" s="9">
        <f t="shared" si="0"/>
        <v>3.9985524765727191E-2</v>
      </c>
      <c r="J58" s="9">
        <f t="shared" si="1"/>
        <v>4.1362255118748081E-2</v>
      </c>
      <c r="K58" s="9">
        <f t="shared" si="2"/>
        <v>3.1878645591728191E-2</v>
      </c>
      <c r="L58" s="15"/>
    </row>
    <row r="59" spans="1:12" x14ac:dyDescent="0.25">
      <c r="A59" s="15"/>
      <c r="B59" s="27" t="str">
        <f>'Town Data'!A55</f>
        <v>MIDDLEBURY</v>
      </c>
      <c r="C59" s="51">
        <f>IF('Town Data'!C55&gt;9,'Town Data'!B55,"*")</f>
        <v>7143003.5</v>
      </c>
      <c r="D59" s="43">
        <f>IF('Town Data'!E55&gt;9,'Town Data'!D55,"*")</f>
        <v>2533771.65</v>
      </c>
      <c r="E59" s="44">
        <f>IF('Town Data'!G55&gt;9,'Town Data'!F55,"*")</f>
        <v>1121791.53</v>
      </c>
      <c r="F59" s="43">
        <f>IF('Town Data'!I55&gt;9,'Town Data'!H55,"*")</f>
        <v>6824279.6600000001</v>
      </c>
      <c r="G59" s="43">
        <f>IF('Town Data'!K55&gt;9,'Town Data'!J55,"*")</f>
        <v>2403845.71</v>
      </c>
      <c r="H59" s="44">
        <f>IF('Town Data'!M55&gt;9,'Town Data'!L55,"*")</f>
        <v>1172216.08</v>
      </c>
      <c r="I59" s="22">
        <f t="shared" si="0"/>
        <v>4.6704393119786046E-2</v>
      </c>
      <c r="J59" s="22">
        <f t="shared" si="1"/>
        <v>5.4049201019644451E-2</v>
      </c>
      <c r="K59" s="22">
        <f t="shared" si="2"/>
        <v>-4.3016429189403411E-2</v>
      </c>
      <c r="L59" s="15"/>
    </row>
    <row r="60" spans="1:12" x14ac:dyDescent="0.25">
      <c r="A60" s="15"/>
      <c r="B60" s="15" t="str">
        <f>'Town Data'!A56</f>
        <v>MILTON</v>
      </c>
      <c r="C60" s="50">
        <f>IF('Town Data'!C56&gt;9,'Town Data'!B56,"*")</f>
        <v>2701484.82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2794984.64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-3.3452713357308574E-2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MONTGOMERY</v>
      </c>
      <c r="C61" s="51">
        <f>IF('Town Data'!C57&gt;9,'Town Data'!B57,"*")</f>
        <v>375767.09</v>
      </c>
      <c r="D61" s="43">
        <f>IF('Town Data'!E57&gt;9,'Town Data'!D57,"*")</f>
        <v>171654.85</v>
      </c>
      <c r="E61" s="44" t="str">
        <f>IF('Town Data'!G57&gt;9,'Town Data'!F57,"*")</f>
        <v>*</v>
      </c>
      <c r="F61" s="43">
        <f>IF('Town Data'!I57&gt;9,'Town Data'!H57,"*")</f>
        <v>463581.88</v>
      </c>
      <c r="G61" s="43">
        <f>IF('Town Data'!K57&gt;9,'Town Data'!J57,"*")</f>
        <v>225001.04</v>
      </c>
      <c r="H61" s="44" t="str">
        <f>IF('Town Data'!M57&gt;9,'Town Data'!L57,"*")</f>
        <v>*</v>
      </c>
      <c r="I61" s="22">
        <f t="shared" si="0"/>
        <v>-0.18942670925792005</v>
      </c>
      <c r="J61" s="22">
        <f t="shared" si="1"/>
        <v>-0.23709308188086597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MONTPELIER</v>
      </c>
      <c r="C62" s="50">
        <f>IF('Town Data'!C58&gt;9,'Town Data'!B58,"*")</f>
        <v>7179077.6500000004</v>
      </c>
      <c r="D62" s="46" t="str">
        <f>IF('Town Data'!E58&gt;9,'Town Data'!D58,"*")</f>
        <v>*</v>
      </c>
      <c r="E62" s="47">
        <f>IF('Town Data'!G58&gt;9,'Town Data'!F58,"*")</f>
        <v>1480875.86</v>
      </c>
      <c r="F62" s="45">
        <f>IF('Town Data'!I58&gt;9,'Town Data'!H58,"*")</f>
        <v>7096979.0099999998</v>
      </c>
      <c r="G62" s="46">
        <f>IF('Town Data'!K58&gt;9,'Town Data'!J58,"*")</f>
        <v>1208147.3600000001</v>
      </c>
      <c r="H62" s="47">
        <f>IF('Town Data'!M58&gt;9,'Town Data'!L58,"*")</f>
        <v>1234206.6100000001</v>
      </c>
      <c r="I62" s="9">
        <f t="shared" si="0"/>
        <v>1.1568110865809169E-2</v>
      </c>
      <c r="J62" s="9" t="str">
        <f t="shared" si="1"/>
        <v/>
      </c>
      <c r="K62" s="9">
        <f t="shared" si="2"/>
        <v>0.19986058087956601</v>
      </c>
      <c r="L62" s="15"/>
    </row>
    <row r="63" spans="1:12" x14ac:dyDescent="0.25">
      <c r="A63" s="15"/>
      <c r="B63" s="27" t="str">
        <f>'Town Data'!A59</f>
        <v>MORRISTOWN</v>
      </c>
      <c r="C63" s="51">
        <f>IF('Town Data'!C59&gt;9,'Town Data'!B59,"*")</f>
        <v>4255717.63</v>
      </c>
      <c r="D63" s="43">
        <f>IF('Town Data'!E59&gt;9,'Town Data'!D59,"*")</f>
        <v>373065.5</v>
      </c>
      <c r="E63" s="44">
        <f>IF('Town Data'!G59&gt;9,'Town Data'!F59,"*")</f>
        <v>430049.21</v>
      </c>
      <c r="F63" s="43">
        <f>IF('Town Data'!I59&gt;9,'Town Data'!H59,"*")</f>
        <v>4168122.18</v>
      </c>
      <c r="G63" s="43">
        <f>IF('Town Data'!K59&gt;9,'Town Data'!J59,"*")</f>
        <v>399146.15</v>
      </c>
      <c r="H63" s="44">
        <f>IF('Town Data'!M59&gt;9,'Town Data'!L59,"*")</f>
        <v>440804.78</v>
      </c>
      <c r="I63" s="22">
        <f t="shared" si="0"/>
        <v>2.1015566774964287E-2</v>
      </c>
      <c r="J63" s="22">
        <f t="shared" si="1"/>
        <v>-6.5341103753600083E-2</v>
      </c>
      <c r="K63" s="22">
        <f t="shared" si="2"/>
        <v>-2.4399848840114678E-2</v>
      </c>
      <c r="L63" s="15"/>
    </row>
    <row r="64" spans="1:12" x14ac:dyDescent="0.25">
      <c r="A64" s="15"/>
      <c r="B64" s="15" t="str">
        <f>'Town Data'!A60</f>
        <v>MOUNT HOLLY</v>
      </c>
      <c r="C64" s="50" t="str">
        <f>IF('Town Data'!C60&gt;9,'Town Data'!B60,"*")</f>
        <v>*</v>
      </c>
      <c r="D64" s="46">
        <f>IF('Town Data'!E60&gt;9,'Town Data'!D60,"*")</f>
        <v>68331.14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90882.39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-0.24813663020965887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51">
        <f>IF('Town Data'!C61&gt;9,'Town Data'!B61,"*")</f>
        <v>3477863.48</v>
      </c>
      <c r="D65" s="43" t="str">
        <f>IF('Town Data'!E61&gt;9,'Town Data'!D61,"*")</f>
        <v>*</v>
      </c>
      <c r="E65" s="44">
        <f>IF('Town Data'!G61&gt;9,'Town Data'!F61,"*")</f>
        <v>600614.93000000005</v>
      </c>
      <c r="F65" s="43">
        <f>IF('Town Data'!I61&gt;9,'Town Data'!H61,"*")</f>
        <v>3304513.69</v>
      </c>
      <c r="G65" s="43">
        <f>IF('Town Data'!K61&gt;9,'Town Data'!J61,"*")</f>
        <v>424725.58</v>
      </c>
      <c r="H65" s="44">
        <f>IF('Town Data'!M61&gt;9,'Town Data'!L61,"*")</f>
        <v>535225.16</v>
      </c>
      <c r="I65" s="22">
        <f t="shared" si="0"/>
        <v>5.2458487469604048E-2</v>
      </c>
      <c r="J65" s="22" t="str">
        <f t="shared" si="1"/>
        <v/>
      </c>
      <c r="K65" s="22">
        <f t="shared" si="2"/>
        <v>0.1221724516836989</v>
      </c>
      <c r="L65" s="15"/>
    </row>
    <row r="66" spans="1:12" x14ac:dyDescent="0.25">
      <c r="A66" s="15"/>
      <c r="B66" s="15" t="str">
        <f>'Town Data'!A62</f>
        <v>NORTH HERO</v>
      </c>
      <c r="C66" s="50" t="str">
        <f>IF('Town Data'!C62&gt;9,'Town Data'!B62,"*")</f>
        <v>*</v>
      </c>
      <c r="D66" s="46">
        <f>IF('Town Data'!E62&gt;9,'Town Data'!D62,"*")</f>
        <v>993741.34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967735.03</v>
      </c>
      <c r="H66" s="47" t="str">
        <f>IF('Town Data'!M62&gt;9,'Town Data'!L62,"*")</f>
        <v>*</v>
      </c>
      <c r="I66" s="9" t="str">
        <f t="shared" si="0"/>
        <v/>
      </c>
      <c r="J66" s="9">
        <f t="shared" si="1"/>
        <v>2.687337875947297E-2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NORTHFIELD</v>
      </c>
      <c r="C67" s="51">
        <f>IF('Town Data'!C63&gt;9,'Town Data'!B63,"*")</f>
        <v>1204102.18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1072328.8500000001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0.1228851858270901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PITTSFIELD</v>
      </c>
      <c r="C68" s="50" t="str">
        <f>IF('Town Data'!C64&gt;9,'Town Data'!B64,"*")</f>
        <v>*</v>
      </c>
      <c r="D68" s="46">
        <f>IF('Town Data'!E64&gt;9,'Town Data'!D64,"*")</f>
        <v>281478.36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271423.08</v>
      </c>
      <c r="H68" s="47" t="str">
        <f>IF('Town Data'!M64&gt;9,'Town Data'!L64,"*")</f>
        <v>*</v>
      </c>
      <c r="I68" s="9" t="str">
        <f t="shared" si="0"/>
        <v/>
      </c>
      <c r="J68" s="9">
        <f t="shared" si="1"/>
        <v>3.7046517930604754E-2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PLYMOUTH</v>
      </c>
      <c r="C69" s="51" t="str">
        <f>IF('Town Data'!C65&gt;9,'Town Data'!B65,"*")</f>
        <v>*</v>
      </c>
      <c r="D69" s="43">
        <f>IF('Town Data'!E65&gt;9,'Town Data'!D65,"*")</f>
        <v>94399.79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>
        <f>IF('Town Data'!K65&gt;9,'Town Data'!J65,"*")</f>
        <v>180736.42</v>
      </c>
      <c r="H69" s="44" t="str">
        <f>IF('Town Data'!M65&gt;9,'Town Data'!L65,"*")</f>
        <v>*</v>
      </c>
      <c r="I69" s="22" t="str">
        <f t="shared" si="0"/>
        <v/>
      </c>
      <c r="J69" s="22">
        <f t="shared" si="1"/>
        <v>-0.47769359379808457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50">
        <f>IF('Town Data'!C66&gt;9,'Town Data'!B66,"*")</f>
        <v>871451.03</v>
      </c>
      <c r="D70" s="46">
        <f>IF('Town Data'!E66&gt;9,'Town Data'!D66,"*")</f>
        <v>126436.44</v>
      </c>
      <c r="E70" s="47" t="str">
        <f>IF('Town Data'!G66&gt;9,'Town Data'!F66,"*")</f>
        <v>*</v>
      </c>
      <c r="F70" s="45">
        <f>IF('Town Data'!I66&gt;9,'Town Data'!H66,"*")</f>
        <v>833743.41</v>
      </c>
      <c r="G70" s="46">
        <f>IF('Town Data'!K66&gt;9,'Town Data'!J66,"*")</f>
        <v>94890.34</v>
      </c>
      <c r="H70" s="47" t="str">
        <f>IF('Town Data'!M66&gt;9,'Town Data'!L66,"*")</f>
        <v>*</v>
      </c>
      <c r="I70" s="9">
        <f t="shared" ref="I70:I133" si="3">IFERROR((C70-F70)/F70,"")</f>
        <v>4.5226888210126895E-2</v>
      </c>
      <c r="J70" s="9">
        <f t="shared" ref="J70:J133" si="4">IFERROR((D70-G70)/G70,"")</f>
        <v>0.33244796045624886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583196.01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50">
        <f>IF('Town Data'!C68&gt;9,'Town Data'!B68,"*")</f>
        <v>2154083.29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1954933.22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0.10187052322943291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51">
        <f>IF('Town Data'!C69&gt;9,'Town Data'!B69,"*")</f>
        <v>788681.57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796755.57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-1.0133597183387121E-2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50">
        <f>IF('Town Data'!C70&gt;9,'Town Data'!B70,"*")</f>
        <v>1557774.79</v>
      </c>
      <c r="D74" s="46" t="str">
        <f>IF('Town Data'!E70&gt;9,'Town Data'!D70,"*")</f>
        <v>*</v>
      </c>
      <c r="E74" s="47">
        <f>IF('Town Data'!G70&gt;9,'Town Data'!F70,"*")</f>
        <v>261074.47</v>
      </c>
      <c r="F74" s="45">
        <f>IF('Town Data'!I70&gt;9,'Town Data'!H70,"*")</f>
        <v>1436942.13</v>
      </c>
      <c r="G74" s="46" t="str">
        <f>IF('Town Data'!K70&gt;9,'Town Data'!J70,"*")</f>
        <v>*</v>
      </c>
      <c r="H74" s="47">
        <f>IF('Town Data'!M70&gt;9,'Town Data'!L70,"*")</f>
        <v>338918.68</v>
      </c>
      <c r="I74" s="9">
        <f t="shared" si="3"/>
        <v>8.4090136601395457E-2</v>
      </c>
      <c r="J74" s="9" t="str">
        <f t="shared" si="4"/>
        <v/>
      </c>
      <c r="K74" s="9">
        <f t="shared" si="5"/>
        <v>-0.22968403512016508</v>
      </c>
      <c r="L74" s="15"/>
    </row>
    <row r="75" spans="1:12" x14ac:dyDescent="0.25">
      <c r="A75" s="15"/>
      <c r="B75" s="27" t="str">
        <f>'Town Data'!A71</f>
        <v>ROYALTON</v>
      </c>
      <c r="C75" s="51">
        <f>IF('Town Data'!C71&gt;9,'Town Data'!B71,"*")</f>
        <v>1203383.27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1223650.99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>
        <f t="shared" si="3"/>
        <v>-1.6563317617223496E-2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50">
        <f>IF('Town Data'!C72&gt;9,'Town Data'!B72,"*")</f>
        <v>12087343.470000001</v>
      </c>
      <c r="D76" s="46">
        <f>IF('Town Data'!E72&gt;9,'Town Data'!D72,"*")</f>
        <v>1107141.93</v>
      </c>
      <c r="E76" s="47">
        <f>IF('Town Data'!G72&gt;9,'Town Data'!F72,"*")</f>
        <v>1323417.82</v>
      </c>
      <c r="F76" s="45">
        <f>IF('Town Data'!I72&gt;9,'Town Data'!H72,"*")</f>
        <v>11316768.15</v>
      </c>
      <c r="G76" s="46">
        <f>IF('Town Data'!K72&gt;9,'Town Data'!J72,"*")</f>
        <v>1025122.34</v>
      </c>
      <c r="H76" s="47">
        <f>IF('Town Data'!M72&gt;9,'Town Data'!L72,"*")</f>
        <v>1366292.95</v>
      </c>
      <c r="I76" s="9">
        <f t="shared" si="3"/>
        <v>6.809146478802787E-2</v>
      </c>
      <c r="J76" s="9">
        <f t="shared" si="4"/>
        <v>8.0009562565966488E-2</v>
      </c>
      <c r="K76" s="9">
        <f t="shared" si="5"/>
        <v>-3.1380627412298287E-2</v>
      </c>
      <c r="L76" s="15"/>
    </row>
    <row r="77" spans="1:12" x14ac:dyDescent="0.25">
      <c r="A77" s="15"/>
      <c r="B77" s="27" t="str">
        <f>'Town Data'!A73</f>
        <v>RUTLAND TOWN</v>
      </c>
      <c r="C77" s="51">
        <f>IF('Town Data'!C73&gt;9,'Town Data'!B73,"*")</f>
        <v>3765368.88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3731197.26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9.1583525659000176E-3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SALISBURY</v>
      </c>
      <c r="C78" s="50" t="str">
        <f>IF('Town Data'!C74&gt;9,'Town Data'!B74,"*")</f>
        <v>*</v>
      </c>
      <c r="D78" s="46">
        <f>IF('Town Data'!E74&gt;9,'Town Data'!D74,"*")</f>
        <v>163325.64000000001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172127.03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-5.1133107914544187E-2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51">
        <f>IF('Town Data'!C75&gt;9,'Town Data'!B75,"*")</f>
        <v>4110083.49</v>
      </c>
      <c r="D79" s="43">
        <f>IF('Town Data'!E75&gt;9,'Town Data'!D75,"*")</f>
        <v>2448746.59</v>
      </c>
      <c r="E79" s="44">
        <f>IF('Town Data'!G75&gt;9,'Town Data'!F75,"*")</f>
        <v>827347.44</v>
      </c>
      <c r="F79" s="43">
        <f>IF('Town Data'!I75&gt;9,'Town Data'!H75,"*")</f>
        <v>4052974.46</v>
      </c>
      <c r="G79" s="43">
        <f>IF('Town Data'!K75&gt;9,'Town Data'!J75,"*")</f>
        <v>2487196.9</v>
      </c>
      <c r="H79" s="44">
        <f>IF('Town Data'!M75&gt;9,'Town Data'!L75,"*")</f>
        <v>760176.35</v>
      </c>
      <c r="I79" s="22">
        <f t="shared" si="3"/>
        <v>1.4090646403925343E-2</v>
      </c>
      <c r="J79" s="22">
        <f t="shared" si="4"/>
        <v>-1.5459294758690017E-2</v>
      </c>
      <c r="K79" s="22">
        <f t="shared" si="5"/>
        <v>8.8362509567681199E-2</v>
      </c>
      <c r="L79" s="15"/>
    </row>
    <row r="80" spans="1:12" x14ac:dyDescent="0.25">
      <c r="A80" s="15"/>
      <c r="B80" s="15" t="str">
        <f>'Town Data'!A76</f>
        <v>SOUTH BURLINGTON</v>
      </c>
      <c r="C80" s="50">
        <f>IF('Town Data'!C76&gt;9,'Town Data'!B76,"*")</f>
        <v>23030666.5</v>
      </c>
      <c r="D80" s="46">
        <f>IF('Town Data'!E76&gt;9,'Town Data'!D76,"*")</f>
        <v>13981549.6</v>
      </c>
      <c r="E80" s="47">
        <f>IF('Town Data'!G76&gt;9,'Town Data'!F76,"*")</f>
        <v>2786310.73</v>
      </c>
      <c r="F80" s="45">
        <f>IF('Town Data'!I76&gt;9,'Town Data'!H76,"*")</f>
        <v>21819531.649999999</v>
      </c>
      <c r="G80" s="46">
        <f>IF('Town Data'!K76&gt;9,'Town Data'!J76,"*")</f>
        <v>13423831.84</v>
      </c>
      <c r="H80" s="47">
        <f>IF('Town Data'!M76&gt;9,'Town Data'!L76,"*")</f>
        <v>2823802.14</v>
      </c>
      <c r="I80" s="9">
        <f t="shared" si="3"/>
        <v>5.5506913229276464E-2</v>
      </c>
      <c r="J80" s="9">
        <f t="shared" si="4"/>
        <v>4.1546837493756907E-2</v>
      </c>
      <c r="K80" s="9">
        <f t="shared" si="5"/>
        <v>-1.3276925273525059E-2</v>
      </c>
      <c r="L80" s="15"/>
    </row>
    <row r="81" spans="1:12" x14ac:dyDescent="0.25">
      <c r="A81" s="15"/>
      <c r="B81" s="27" t="str">
        <f>'Town Data'!A77</f>
        <v>SOUTH HERO</v>
      </c>
      <c r="C81" s="51">
        <f>IF('Town Data'!C77&gt;9,'Town Data'!B77,"*")</f>
        <v>1372155.88</v>
      </c>
      <c r="D81" s="43">
        <f>IF('Town Data'!E77&gt;9,'Town Data'!D77,"*")</f>
        <v>894138.07</v>
      </c>
      <c r="E81" s="44" t="str">
        <f>IF('Town Data'!G77&gt;9,'Town Data'!F77,"*")</f>
        <v>*</v>
      </c>
      <c r="F81" s="43">
        <f>IF('Town Data'!I77&gt;9,'Town Data'!H77,"*")</f>
        <v>1143403.6200000001</v>
      </c>
      <c r="G81" s="43">
        <f>IF('Town Data'!K77&gt;9,'Town Data'!J77,"*")</f>
        <v>917757.71</v>
      </c>
      <c r="H81" s="44" t="str">
        <f>IF('Town Data'!M77&gt;9,'Town Data'!L77,"*")</f>
        <v>*</v>
      </c>
      <c r="I81" s="22">
        <f t="shared" si="3"/>
        <v>0.2000625640838882</v>
      </c>
      <c r="J81" s="22">
        <f t="shared" si="4"/>
        <v>-2.573624796897649E-2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50">
        <f>IF('Town Data'!C78&gt;9,'Town Data'!B78,"*")</f>
        <v>2985752.19</v>
      </c>
      <c r="D82" s="46" t="str">
        <f>IF('Town Data'!E78&gt;9,'Town Data'!D78,"*")</f>
        <v>*</v>
      </c>
      <c r="E82" s="47">
        <f>IF('Town Data'!G78&gt;9,'Town Data'!F78,"*")</f>
        <v>278829.38</v>
      </c>
      <c r="F82" s="45">
        <f>IF('Town Data'!I78&gt;9,'Town Data'!H78,"*")</f>
        <v>2900472.37</v>
      </c>
      <c r="G82" s="46" t="str">
        <f>IF('Town Data'!K78&gt;9,'Town Data'!J78,"*")</f>
        <v>*</v>
      </c>
      <c r="H82" s="47">
        <f>IF('Town Data'!M78&gt;9,'Town Data'!L78,"*")</f>
        <v>278518.75</v>
      </c>
      <c r="I82" s="9">
        <f t="shared" si="3"/>
        <v>2.940204529512544E-2</v>
      </c>
      <c r="J82" s="9" t="str">
        <f t="shared" si="4"/>
        <v/>
      </c>
      <c r="K82" s="9">
        <f t="shared" si="5"/>
        <v>1.1152929560397807E-3</v>
      </c>
      <c r="L82" s="15"/>
    </row>
    <row r="83" spans="1:12" x14ac:dyDescent="0.25">
      <c r="A83" s="15"/>
      <c r="B83" s="27" t="str">
        <f>'Town Data'!A79</f>
        <v>ST ALBANS</v>
      </c>
      <c r="C83" s="51">
        <f>IF('Town Data'!C79&gt;9,'Town Data'!B79,"*")</f>
        <v>5808014.79</v>
      </c>
      <c r="D83" s="43" t="str">
        <f>IF('Town Data'!E79&gt;9,'Town Data'!D79,"*")</f>
        <v>*</v>
      </c>
      <c r="E83" s="44">
        <f>IF('Town Data'!G79&gt;9,'Town Data'!F79,"*")</f>
        <v>690658.63</v>
      </c>
      <c r="F83" s="43">
        <f>IF('Town Data'!I79&gt;9,'Town Data'!H79,"*")</f>
        <v>5881203.75</v>
      </c>
      <c r="G83" s="43" t="str">
        <f>IF('Town Data'!K79&gt;9,'Town Data'!J79,"*")</f>
        <v>*</v>
      </c>
      <c r="H83" s="44">
        <f>IF('Town Data'!M79&gt;9,'Town Data'!L79,"*")</f>
        <v>704985.79</v>
      </c>
      <c r="I83" s="22">
        <f t="shared" si="3"/>
        <v>-1.2444554399258819E-2</v>
      </c>
      <c r="J83" s="22" t="str">
        <f t="shared" si="4"/>
        <v/>
      </c>
      <c r="K83" s="22">
        <f t="shared" si="5"/>
        <v>-2.0322622389310898E-2</v>
      </c>
      <c r="L83" s="15"/>
    </row>
    <row r="84" spans="1:12" x14ac:dyDescent="0.25">
      <c r="A84" s="15"/>
      <c r="B84" s="15" t="str">
        <f>'Town Data'!A80</f>
        <v>ST ALBANS TOWN</v>
      </c>
      <c r="C84" s="50">
        <f>IF('Town Data'!C80&gt;9,'Town Data'!B80,"*")</f>
        <v>2519137.63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2361121.1800000002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6.6924328720815468E-2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ST JOHNSBURY</v>
      </c>
      <c r="C85" s="51">
        <f>IF('Town Data'!C81&gt;9,'Town Data'!B81,"*")</f>
        <v>3843834.54</v>
      </c>
      <c r="D85" s="43" t="str">
        <f>IF('Town Data'!E81&gt;9,'Town Data'!D81,"*")</f>
        <v>*</v>
      </c>
      <c r="E85" s="44">
        <f>IF('Town Data'!G81&gt;9,'Town Data'!F81,"*")</f>
        <v>362937.85</v>
      </c>
      <c r="F85" s="43">
        <f>IF('Town Data'!I81&gt;9,'Town Data'!H81,"*")</f>
        <v>3429440.18</v>
      </c>
      <c r="G85" s="43" t="str">
        <f>IF('Town Data'!K81&gt;9,'Town Data'!J81,"*")</f>
        <v>*</v>
      </c>
      <c r="H85" s="44">
        <f>IF('Town Data'!M81&gt;9,'Town Data'!L81,"*")</f>
        <v>282139.34999999998</v>
      </c>
      <c r="I85" s="22">
        <f t="shared" si="3"/>
        <v>0.12083440394052881</v>
      </c>
      <c r="J85" s="22" t="str">
        <f t="shared" si="4"/>
        <v/>
      </c>
      <c r="K85" s="22">
        <f t="shared" si="5"/>
        <v>0.28637799016691579</v>
      </c>
      <c r="L85" s="15"/>
    </row>
    <row r="86" spans="1:12" x14ac:dyDescent="0.25">
      <c r="A86" s="15"/>
      <c r="B86" s="15" t="str">
        <f>'Town Data'!A82</f>
        <v>STOWE</v>
      </c>
      <c r="C86" s="50">
        <f>IF('Town Data'!C82&gt;9,'Town Data'!B82,"*")</f>
        <v>16251893.300000001</v>
      </c>
      <c r="D86" s="46">
        <f>IF('Town Data'!E82&gt;9,'Town Data'!D82,"*")</f>
        <v>19657860.050000001</v>
      </c>
      <c r="E86" s="47">
        <f>IF('Town Data'!G82&gt;9,'Town Data'!F82,"*")</f>
        <v>5224487.33</v>
      </c>
      <c r="F86" s="45">
        <f>IF('Town Data'!I82&gt;9,'Town Data'!H82,"*")</f>
        <v>14863521.6</v>
      </c>
      <c r="G86" s="46">
        <f>IF('Town Data'!K82&gt;9,'Town Data'!J82,"*")</f>
        <v>19424785.350000001</v>
      </c>
      <c r="H86" s="47">
        <f>IF('Town Data'!M82&gt;9,'Town Data'!L82,"*")</f>
        <v>4759536.43</v>
      </c>
      <c r="I86" s="9">
        <f t="shared" si="3"/>
        <v>9.3407991548920752E-2</v>
      </c>
      <c r="J86" s="9">
        <f t="shared" si="4"/>
        <v>1.1998830144086984E-2</v>
      </c>
      <c r="K86" s="9">
        <f t="shared" si="5"/>
        <v>9.7688274233883821E-2</v>
      </c>
      <c r="L86" s="15"/>
    </row>
    <row r="87" spans="1:12" x14ac:dyDescent="0.25">
      <c r="A87" s="15"/>
      <c r="B87" s="27" t="str">
        <f>'Town Data'!A83</f>
        <v>SWANTON</v>
      </c>
      <c r="C87" s="51">
        <f>IF('Town Data'!C83&gt;9,'Town Data'!B83,"*")</f>
        <v>1770398.18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1745185.23</v>
      </c>
      <c r="G87" s="43">
        <f>IF('Town Data'!K83&gt;9,'Town Data'!J83,"*")</f>
        <v>185031.81</v>
      </c>
      <c r="H87" s="44" t="str">
        <f>IF('Town Data'!M83&gt;9,'Town Data'!L83,"*")</f>
        <v>*</v>
      </c>
      <c r="I87" s="22">
        <f t="shared" si="3"/>
        <v>1.4447148398110126E-2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251178.23999999999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VERGENNES</v>
      </c>
      <c r="C89" s="51">
        <f>IF('Town Data'!C85&gt;9,'Town Data'!B85,"*")</f>
        <v>1399590.29</v>
      </c>
      <c r="D89" s="43" t="str">
        <f>IF('Town Data'!E85&gt;9,'Town Data'!D85,"*")</f>
        <v>*</v>
      </c>
      <c r="E89" s="44">
        <f>IF('Town Data'!G85&gt;9,'Town Data'!F85,"*")</f>
        <v>272658.56</v>
      </c>
      <c r="F89" s="43">
        <f>IF('Town Data'!I85&gt;9,'Town Data'!H85,"*")</f>
        <v>1304901.6399999999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>
        <f t="shared" si="3"/>
        <v>7.2563821745216098E-2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WAITSFIELD</v>
      </c>
      <c r="C90" s="50">
        <f>IF('Town Data'!C86&gt;9,'Town Data'!B86,"*")</f>
        <v>3840930.75</v>
      </c>
      <c r="D90" s="46">
        <f>IF('Town Data'!E86&gt;9,'Town Data'!D86,"*")</f>
        <v>1204069.3600000001</v>
      </c>
      <c r="E90" s="47">
        <f>IF('Town Data'!G86&gt;9,'Town Data'!F86,"*")</f>
        <v>1324639.06</v>
      </c>
      <c r="F90" s="45">
        <f>IF('Town Data'!I86&gt;9,'Town Data'!H86,"*")</f>
        <v>3231953.77</v>
      </c>
      <c r="G90" s="46">
        <f>IF('Town Data'!K86&gt;9,'Town Data'!J86,"*")</f>
        <v>1165799.83</v>
      </c>
      <c r="H90" s="47">
        <f>IF('Town Data'!M86&gt;9,'Town Data'!L86,"*")</f>
        <v>887501.99</v>
      </c>
      <c r="I90" s="9">
        <f t="shared" si="3"/>
        <v>0.18842379048014662</v>
      </c>
      <c r="J90" s="9">
        <f t="shared" si="4"/>
        <v>3.282684472513607E-2</v>
      </c>
      <c r="K90" s="9">
        <f t="shared" si="5"/>
        <v>0.4925477068507757</v>
      </c>
      <c r="L90" s="15"/>
    </row>
    <row r="91" spans="1:12" x14ac:dyDescent="0.25">
      <c r="A91" s="15"/>
      <c r="B91" s="27" t="str">
        <f>'Town Data'!A87</f>
        <v>WALLINGFORD</v>
      </c>
      <c r="C91" s="51">
        <f>IF('Town Data'!C87&gt;9,'Town Data'!B87,"*")</f>
        <v>346506.08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WARREN</v>
      </c>
      <c r="C92" s="50">
        <f>IF('Town Data'!C88&gt;9,'Town Data'!B88,"*")</f>
        <v>1453073.73</v>
      </c>
      <c r="D92" s="46">
        <f>IF('Town Data'!E88&gt;9,'Town Data'!D88,"*")</f>
        <v>1629620.46</v>
      </c>
      <c r="E92" s="47" t="str">
        <f>IF('Town Data'!G88&gt;9,'Town Data'!F88,"*")</f>
        <v>*</v>
      </c>
      <c r="F92" s="45">
        <f>IF('Town Data'!I88&gt;9,'Town Data'!H88,"*")</f>
        <v>975212.82</v>
      </c>
      <c r="G92" s="46">
        <f>IF('Town Data'!K88&gt;9,'Town Data'!J88,"*")</f>
        <v>1461453.16</v>
      </c>
      <c r="H92" s="47" t="str">
        <f>IF('Town Data'!M88&gt;9,'Town Data'!L88,"*")</f>
        <v>*</v>
      </c>
      <c r="I92" s="9">
        <f t="shared" si="3"/>
        <v>0.49000679667028996</v>
      </c>
      <c r="J92" s="9">
        <f t="shared" si="4"/>
        <v>0.11506855272734164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WATERBURY</v>
      </c>
      <c r="C93" s="51">
        <f>IF('Town Data'!C89&gt;9,'Town Data'!B89,"*")</f>
        <v>5264889.1500000004</v>
      </c>
      <c r="D93" s="43">
        <f>IF('Town Data'!E89&gt;9,'Town Data'!D89,"*")</f>
        <v>2641907.5099999998</v>
      </c>
      <c r="E93" s="44">
        <f>IF('Town Data'!G89&gt;9,'Town Data'!F89,"*")</f>
        <v>1184782.8</v>
      </c>
      <c r="F93" s="43">
        <f>IF('Town Data'!I89&gt;9,'Town Data'!H89,"*")</f>
        <v>5424206.54</v>
      </c>
      <c r="G93" s="43">
        <f>IF('Town Data'!K89&gt;9,'Town Data'!J89,"*")</f>
        <v>2713966.81</v>
      </c>
      <c r="H93" s="44">
        <f>IF('Town Data'!M89&gt;9,'Town Data'!L89,"*")</f>
        <v>1331106.25</v>
      </c>
      <c r="I93" s="22">
        <f t="shared" si="3"/>
        <v>-2.9371556710670474E-2</v>
      </c>
      <c r="J93" s="22">
        <f t="shared" si="4"/>
        <v>-2.6551282696047517E-2</v>
      </c>
      <c r="K93" s="22">
        <f t="shared" si="5"/>
        <v>-0.10992619860360504</v>
      </c>
      <c r="L93" s="15"/>
    </row>
    <row r="94" spans="1:12" x14ac:dyDescent="0.25">
      <c r="A94" s="15"/>
      <c r="B94" s="15" t="str">
        <f>'Town Data'!A90</f>
        <v>WEATHERSFIELD</v>
      </c>
      <c r="C94" s="50">
        <f>IF('Town Data'!C90&gt;9,'Town Data'!B90,"*")</f>
        <v>832868.1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786372.83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5.9126241683604482E-2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WELLS</v>
      </c>
      <c r="C95" s="51" t="str">
        <f>IF('Town Data'!C91&gt;9,'Town Data'!B91,"*")</f>
        <v>*</v>
      </c>
      <c r="D95" s="43">
        <f>IF('Town Data'!E91&gt;9,'Town Data'!D91,"*")</f>
        <v>108528.24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>
        <f>IF('Town Data'!K91&gt;9,'Town Data'!J91,"*")</f>
        <v>119966.25</v>
      </c>
      <c r="H95" s="44" t="str">
        <f>IF('Town Data'!M91&gt;9,'Town Data'!L91,"*")</f>
        <v>*</v>
      </c>
      <c r="I95" s="22" t="str">
        <f t="shared" si="3"/>
        <v/>
      </c>
      <c r="J95" s="22">
        <f t="shared" si="4"/>
        <v>-9.5343565377762451E-2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 RUTLAND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403978.5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WESTMORE</v>
      </c>
      <c r="C97" s="51" t="str">
        <f>IF('Town Data'!C93&gt;9,'Town Data'!B93,"*")</f>
        <v>*</v>
      </c>
      <c r="D97" s="43">
        <f>IF('Town Data'!E93&gt;9,'Town Data'!D93,"*")</f>
        <v>297834.48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>
        <f>IF('Town Data'!K93&gt;9,'Town Data'!J93,"*")</f>
        <v>413887.76</v>
      </c>
      <c r="H97" s="44" t="str">
        <f>IF('Town Data'!M93&gt;9,'Town Data'!L93,"*")</f>
        <v>*</v>
      </c>
      <c r="I97" s="22" t="str">
        <f t="shared" si="3"/>
        <v/>
      </c>
      <c r="J97" s="22">
        <f t="shared" si="4"/>
        <v>-0.28039795136729828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WILLISTON</v>
      </c>
      <c r="C98" s="50">
        <f>IF('Town Data'!C94&gt;9,'Town Data'!B94,"*")</f>
        <v>10443448.48</v>
      </c>
      <c r="D98" s="46" t="str">
        <f>IF('Town Data'!E94&gt;9,'Town Data'!D94,"*")</f>
        <v>*</v>
      </c>
      <c r="E98" s="47">
        <f>IF('Town Data'!G94&gt;9,'Town Data'!F94,"*")</f>
        <v>1057245.31</v>
      </c>
      <c r="F98" s="45">
        <f>IF('Town Data'!I94&gt;9,'Town Data'!H94,"*")</f>
        <v>9666883.1300000008</v>
      </c>
      <c r="G98" s="46" t="str">
        <f>IF('Town Data'!K94&gt;9,'Town Data'!J94,"*")</f>
        <v>*</v>
      </c>
      <c r="H98" s="47">
        <f>IF('Town Data'!M94&gt;9,'Town Data'!L94,"*")</f>
        <v>1062268.46</v>
      </c>
      <c r="I98" s="9">
        <f t="shared" si="3"/>
        <v>8.0332547684374409E-2</v>
      </c>
      <c r="J98" s="9" t="str">
        <f t="shared" si="4"/>
        <v/>
      </c>
      <c r="K98" s="9">
        <f t="shared" si="5"/>
        <v>-4.7287010667716777E-3</v>
      </c>
      <c r="L98" s="15"/>
    </row>
    <row r="99" spans="1:12" x14ac:dyDescent="0.25">
      <c r="A99" s="15"/>
      <c r="B99" s="27" t="str">
        <f>'Town Data'!A95</f>
        <v>WILMINGTON</v>
      </c>
      <c r="C99" s="51">
        <f>IF('Town Data'!C95&gt;9,'Town Data'!B95,"*")</f>
        <v>2190964.89</v>
      </c>
      <c r="D99" s="43">
        <f>IF('Town Data'!E95&gt;9,'Town Data'!D95,"*")</f>
        <v>562965.44999999995</v>
      </c>
      <c r="E99" s="44">
        <f>IF('Town Data'!G95&gt;9,'Town Data'!F95,"*")</f>
        <v>327988.73</v>
      </c>
      <c r="F99" s="43">
        <f>IF('Town Data'!I95&gt;9,'Town Data'!H95,"*")</f>
        <v>2097844.58</v>
      </c>
      <c r="G99" s="43">
        <f>IF('Town Data'!K95&gt;9,'Town Data'!J95,"*")</f>
        <v>425431.02</v>
      </c>
      <c r="H99" s="44">
        <f>IF('Town Data'!M95&gt;9,'Town Data'!L95,"*")</f>
        <v>320130.61</v>
      </c>
      <c r="I99" s="22">
        <f t="shared" si="3"/>
        <v>4.43885647620283E-2</v>
      </c>
      <c r="J99" s="22">
        <f t="shared" si="4"/>
        <v>0.32328256176524206</v>
      </c>
      <c r="K99" s="22">
        <f t="shared" si="5"/>
        <v>2.4546606149283869E-2</v>
      </c>
      <c r="L99" s="15"/>
    </row>
    <row r="100" spans="1:12" x14ac:dyDescent="0.25">
      <c r="A100" s="15"/>
      <c r="B100" s="27" t="str">
        <f>'Town Data'!A96</f>
        <v>WINDSOR</v>
      </c>
      <c r="C100" s="51">
        <f>IF('Town Data'!C96&gt;9,'Town Data'!B96,"*")</f>
        <v>1424893.33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>
        <f>IF('Town Data'!I96&gt;9,'Town Data'!H96,"*")</f>
        <v>1235195.93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>
        <f t="shared" si="3"/>
        <v>0.15357676899081116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WINHALL</v>
      </c>
      <c r="C101" s="51" t="str">
        <f>IF('Town Data'!C97&gt;9,'Town Data'!B97,"*")</f>
        <v>*</v>
      </c>
      <c r="D101" s="43">
        <f>IF('Town Data'!E97&gt;9,'Town Data'!D97,"*")</f>
        <v>101063.9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>
        <f>IF('Town Data'!K97&gt;9,'Town Data'!J97,"*")</f>
        <v>163950.62</v>
      </c>
      <c r="H101" s="44" t="str">
        <f>IF('Town Data'!M97&gt;9,'Town Data'!L97,"*")</f>
        <v>*</v>
      </c>
      <c r="I101" s="22" t="str">
        <f t="shared" si="3"/>
        <v/>
      </c>
      <c r="J101" s="22">
        <f t="shared" si="4"/>
        <v>-0.38357110207939443</v>
      </c>
      <c r="K101" s="22" t="str">
        <f t="shared" si="5"/>
        <v/>
      </c>
      <c r="L101" s="15"/>
    </row>
    <row r="102" spans="1:12" x14ac:dyDescent="0.25">
      <c r="B102" s="27" t="str">
        <f>'Town Data'!A98</f>
        <v>WINOOSKI</v>
      </c>
      <c r="C102" s="51">
        <f>IF('Town Data'!C98&gt;9,'Town Data'!B98,"*")</f>
        <v>3969094.45</v>
      </c>
      <c r="D102" s="43" t="str">
        <f>IF('Town Data'!E98&gt;9,'Town Data'!D98,"*")</f>
        <v>*</v>
      </c>
      <c r="E102" s="44">
        <f>IF('Town Data'!G98&gt;9,'Town Data'!F98,"*")</f>
        <v>1487328.69</v>
      </c>
      <c r="F102" s="43">
        <f>IF('Town Data'!I98&gt;9,'Town Data'!H98,"*")</f>
        <v>3433280.69</v>
      </c>
      <c r="G102" s="43" t="str">
        <f>IF('Town Data'!K98&gt;9,'Town Data'!J98,"*")</f>
        <v>*</v>
      </c>
      <c r="H102" s="44">
        <f>IF('Town Data'!M98&gt;9,'Town Data'!L98,"*")</f>
        <v>1338152.68</v>
      </c>
      <c r="I102" s="22">
        <f t="shared" si="3"/>
        <v>0.15606465313501655</v>
      </c>
      <c r="J102" s="22" t="str">
        <f t="shared" si="4"/>
        <v/>
      </c>
      <c r="K102" s="22">
        <f t="shared" si="5"/>
        <v>0.11147906530366924</v>
      </c>
      <c r="L102" s="15"/>
    </row>
    <row r="103" spans="1:12" x14ac:dyDescent="0.25">
      <c r="B103" s="27" t="str">
        <f>'Town Data'!A99</f>
        <v>WOODSTOCK</v>
      </c>
      <c r="C103" s="51">
        <f>IF('Town Data'!C99&gt;9,'Town Data'!B99,"*")</f>
        <v>5153295.5999999996</v>
      </c>
      <c r="D103" s="43">
        <f>IF('Town Data'!E99&gt;9,'Town Data'!D99,"*")</f>
        <v>6900018.5300000003</v>
      </c>
      <c r="E103" s="44">
        <f>IF('Town Data'!G99&gt;9,'Town Data'!F99,"*")</f>
        <v>1326786.04</v>
      </c>
      <c r="F103" s="43">
        <f>IF('Town Data'!I99&gt;9,'Town Data'!H99,"*")</f>
        <v>4932076.6900000004</v>
      </c>
      <c r="G103" s="43">
        <f>IF('Town Data'!K99&gt;9,'Town Data'!J99,"*")</f>
        <v>6340427.9100000001</v>
      </c>
      <c r="H103" s="44">
        <f>IF('Town Data'!M99&gt;9,'Town Data'!L99,"*")</f>
        <v>1437128.16</v>
      </c>
      <c r="I103" s="22">
        <f t="shared" si="3"/>
        <v>4.485309615086281E-2</v>
      </c>
      <c r="J103" s="22">
        <f t="shared" si="4"/>
        <v>8.8257547904207631E-2</v>
      </c>
      <c r="K103" s="22">
        <f t="shared" si="5"/>
        <v>-7.6779596330503949E-2</v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113165.75</v>
      </c>
      <c r="E2" s="39">
        <v>13</v>
      </c>
      <c r="F2" s="39">
        <v>0</v>
      </c>
      <c r="G2" s="39">
        <v>0</v>
      </c>
      <c r="H2" s="39">
        <v>0</v>
      </c>
      <c r="I2" s="39">
        <v>0</v>
      </c>
      <c r="J2" s="39">
        <v>131735.39000000001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221870.78</v>
      </c>
      <c r="E3" s="39">
        <v>18</v>
      </c>
      <c r="F3" s="39">
        <v>0</v>
      </c>
      <c r="G3" s="39">
        <v>0</v>
      </c>
      <c r="H3" s="39">
        <v>392966.76</v>
      </c>
      <c r="I3" s="39">
        <v>11</v>
      </c>
      <c r="J3" s="39">
        <v>233274.96</v>
      </c>
      <c r="K3" s="39">
        <v>20</v>
      </c>
      <c r="L3" s="39">
        <v>0</v>
      </c>
      <c r="M3" s="39">
        <v>0</v>
      </c>
    </row>
    <row r="4" spans="1:13" x14ac:dyDescent="0.25">
      <c r="A4" s="38" t="s">
        <v>49</v>
      </c>
      <c r="B4" s="39">
        <v>600007.80000000005</v>
      </c>
      <c r="C4" s="39">
        <v>10</v>
      </c>
      <c r="D4" s="39">
        <v>400539.62</v>
      </c>
      <c r="E4" s="39">
        <v>11</v>
      </c>
      <c r="F4" s="39">
        <v>0</v>
      </c>
      <c r="G4" s="39">
        <v>0</v>
      </c>
      <c r="H4" s="39">
        <v>586765.49</v>
      </c>
      <c r="I4" s="39">
        <v>12</v>
      </c>
      <c r="J4" s="39">
        <v>368894.15</v>
      </c>
      <c r="K4" s="39">
        <v>13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2464595.7000000002</v>
      </c>
      <c r="E5" s="39">
        <v>10</v>
      </c>
      <c r="F5" s="39">
        <v>0</v>
      </c>
      <c r="G5" s="39">
        <v>0</v>
      </c>
      <c r="H5" s="39">
        <v>0</v>
      </c>
      <c r="I5" s="39">
        <v>0</v>
      </c>
      <c r="J5" s="39">
        <v>2650836.38</v>
      </c>
      <c r="K5" s="39">
        <v>12</v>
      </c>
      <c r="L5" s="39">
        <v>0</v>
      </c>
      <c r="M5" s="39">
        <v>0</v>
      </c>
    </row>
    <row r="6" spans="1:13" x14ac:dyDescent="0.25">
      <c r="A6" s="38" t="s">
        <v>51</v>
      </c>
      <c r="B6" s="39">
        <v>3902942.82</v>
      </c>
      <c r="C6" s="39">
        <v>41</v>
      </c>
      <c r="D6" s="39">
        <v>0</v>
      </c>
      <c r="E6" s="39">
        <v>0</v>
      </c>
      <c r="F6" s="39">
        <v>645937.41</v>
      </c>
      <c r="G6" s="39">
        <v>19</v>
      </c>
      <c r="H6" s="39">
        <v>4149724.34</v>
      </c>
      <c r="I6" s="39">
        <v>47</v>
      </c>
      <c r="J6" s="39">
        <v>0</v>
      </c>
      <c r="K6" s="39">
        <v>0</v>
      </c>
      <c r="L6" s="39">
        <v>695822.42</v>
      </c>
      <c r="M6" s="39">
        <v>22</v>
      </c>
    </row>
    <row r="7" spans="1:13" x14ac:dyDescent="0.25">
      <c r="A7" s="38" t="s">
        <v>52</v>
      </c>
      <c r="B7" s="39">
        <v>1421995.24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1296554.81</v>
      </c>
      <c r="I7" s="39">
        <v>15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863941.68</v>
      </c>
      <c r="C8" s="39">
        <v>22</v>
      </c>
      <c r="D8" s="39">
        <v>320292.98</v>
      </c>
      <c r="E8" s="39">
        <v>10</v>
      </c>
      <c r="F8" s="39">
        <v>0</v>
      </c>
      <c r="G8" s="39">
        <v>0</v>
      </c>
      <c r="H8" s="39">
        <v>767659.76</v>
      </c>
      <c r="I8" s="39">
        <v>22</v>
      </c>
      <c r="J8" s="39">
        <v>348366.8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8740887.2899999991</v>
      </c>
      <c r="C9" s="39">
        <v>85</v>
      </c>
      <c r="D9" s="39">
        <v>2425624.98</v>
      </c>
      <c r="E9" s="39">
        <v>25</v>
      </c>
      <c r="F9" s="39">
        <v>1114065.21</v>
      </c>
      <c r="G9" s="39">
        <v>30</v>
      </c>
      <c r="H9" s="39">
        <v>8657501.0800000001</v>
      </c>
      <c r="I9" s="39">
        <v>83</v>
      </c>
      <c r="J9" s="39">
        <v>2728275.23</v>
      </c>
      <c r="K9" s="39">
        <v>27</v>
      </c>
      <c r="L9" s="39">
        <v>1184741.1200000001</v>
      </c>
      <c r="M9" s="39">
        <v>30</v>
      </c>
    </row>
    <row r="10" spans="1:13" x14ac:dyDescent="0.25">
      <c r="A10" s="38" t="s">
        <v>55</v>
      </c>
      <c r="B10" s="39">
        <v>5419580.4299999997</v>
      </c>
      <c r="C10" s="39">
        <v>24</v>
      </c>
      <c r="D10" s="39">
        <v>0</v>
      </c>
      <c r="E10" s="39">
        <v>0</v>
      </c>
      <c r="F10" s="39">
        <v>0</v>
      </c>
      <c r="G10" s="39">
        <v>0</v>
      </c>
      <c r="H10" s="39">
        <v>5050418.83</v>
      </c>
      <c r="I10" s="39">
        <v>24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864328.94</v>
      </c>
      <c r="C11" s="39">
        <v>12</v>
      </c>
      <c r="D11" s="39">
        <v>0</v>
      </c>
      <c r="E11" s="39">
        <v>0</v>
      </c>
      <c r="F11" s="39">
        <v>0</v>
      </c>
      <c r="G11" s="39">
        <v>0</v>
      </c>
      <c r="H11" s="39">
        <v>846773.01</v>
      </c>
      <c r="I11" s="39">
        <v>13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1502154.01</v>
      </c>
      <c r="C12" s="39">
        <v>12</v>
      </c>
      <c r="D12" s="39">
        <v>0</v>
      </c>
      <c r="E12" s="39">
        <v>0</v>
      </c>
      <c r="F12" s="39">
        <v>0</v>
      </c>
      <c r="G12" s="39">
        <v>0</v>
      </c>
      <c r="H12" s="39">
        <v>1531260.8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1139937.3500000001</v>
      </c>
      <c r="C13" s="39">
        <v>23</v>
      </c>
      <c r="D13" s="39">
        <v>0</v>
      </c>
      <c r="E13" s="39">
        <v>0</v>
      </c>
      <c r="F13" s="39">
        <v>0</v>
      </c>
      <c r="G13" s="39">
        <v>0</v>
      </c>
      <c r="H13" s="39">
        <v>1152551.99</v>
      </c>
      <c r="I13" s="39">
        <v>24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11338032.970000001</v>
      </c>
      <c r="C14" s="39">
        <v>87</v>
      </c>
      <c r="D14" s="39">
        <v>3051991.25</v>
      </c>
      <c r="E14" s="39">
        <v>25</v>
      </c>
      <c r="F14" s="39">
        <v>1718899.21</v>
      </c>
      <c r="G14" s="39">
        <v>40</v>
      </c>
      <c r="H14" s="39">
        <v>11552820.449999999</v>
      </c>
      <c r="I14" s="39">
        <v>94</v>
      </c>
      <c r="J14" s="39">
        <v>3134670.47</v>
      </c>
      <c r="K14" s="39">
        <v>20</v>
      </c>
      <c r="L14" s="39">
        <v>1715987.65</v>
      </c>
      <c r="M14" s="39">
        <v>39</v>
      </c>
    </row>
    <row r="15" spans="1:13" x14ac:dyDescent="0.25">
      <c r="A15" s="38" t="s">
        <v>60</v>
      </c>
      <c r="B15" s="39">
        <v>373324.46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450281.54</v>
      </c>
      <c r="I15" s="39">
        <v>10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1385634.36</v>
      </c>
      <c r="C16" s="39">
        <v>17</v>
      </c>
      <c r="D16" s="39">
        <v>0</v>
      </c>
      <c r="E16" s="39">
        <v>0</v>
      </c>
      <c r="F16" s="39">
        <v>0</v>
      </c>
      <c r="G16" s="39">
        <v>0</v>
      </c>
      <c r="H16" s="39">
        <v>1334230.6299999999</v>
      </c>
      <c r="I16" s="39">
        <v>18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1278014.05</v>
      </c>
      <c r="C17" s="39">
        <v>17</v>
      </c>
      <c r="D17" s="39">
        <v>1494020.74</v>
      </c>
      <c r="E17" s="39">
        <v>36</v>
      </c>
      <c r="F17" s="39">
        <v>0</v>
      </c>
      <c r="G17" s="39">
        <v>0</v>
      </c>
      <c r="H17" s="39">
        <v>1351536.4</v>
      </c>
      <c r="I17" s="39">
        <v>17</v>
      </c>
      <c r="J17" s="39">
        <v>1465006.19</v>
      </c>
      <c r="K17" s="39">
        <v>31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38412708.07</v>
      </c>
      <c r="C18" s="39">
        <v>217</v>
      </c>
      <c r="D18" s="39">
        <v>19522121.190000001</v>
      </c>
      <c r="E18" s="39">
        <v>37</v>
      </c>
      <c r="F18" s="39">
        <v>13549884.890000001</v>
      </c>
      <c r="G18" s="39">
        <v>122</v>
      </c>
      <c r="H18" s="39">
        <v>36972059.289999999</v>
      </c>
      <c r="I18" s="39">
        <v>215</v>
      </c>
      <c r="J18" s="39">
        <v>18311183.66</v>
      </c>
      <c r="K18" s="39">
        <v>39</v>
      </c>
      <c r="L18" s="39">
        <v>13522023.210000001</v>
      </c>
      <c r="M18" s="39">
        <v>124</v>
      </c>
    </row>
    <row r="19" spans="1:13" x14ac:dyDescent="0.25">
      <c r="A19" s="38" t="s">
        <v>64</v>
      </c>
      <c r="B19" s="39">
        <v>2147832.36</v>
      </c>
      <c r="C19" s="39">
        <v>21</v>
      </c>
      <c r="D19" s="39">
        <v>1966641.28</v>
      </c>
      <c r="E19" s="39">
        <v>18</v>
      </c>
      <c r="F19" s="39">
        <v>546991.09</v>
      </c>
      <c r="G19" s="39">
        <v>11</v>
      </c>
      <c r="H19" s="39">
        <v>2180615.94</v>
      </c>
      <c r="I19" s="39">
        <v>18</v>
      </c>
      <c r="J19" s="39">
        <v>2194589.13</v>
      </c>
      <c r="K19" s="39">
        <v>20</v>
      </c>
      <c r="L19" s="39">
        <v>552675.56999999995</v>
      </c>
      <c r="M19" s="39">
        <v>10</v>
      </c>
    </row>
    <row r="20" spans="1:13" x14ac:dyDescent="0.25">
      <c r="A20" s="38" t="s">
        <v>65</v>
      </c>
      <c r="B20" s="39">
        <v>2187327.87</v>
      </c>
      <c r="C20" s="39">
        <v>26</v>
      </c>
      <c r="D20" s="39">
        <v>689532.11</v>
      </c>
      <c r="E20" s="39">
        <v>11</v>
      </c>
      <c r="F20" s="39">
        <v>0</v>
      </c>
      <c r="G20" s="39">
        <v>0</v>
      </c>
      <c r="H20" s="39">
        <v>2221864.09</v>
      </c>
      <c r="I20" s="39">
        <v>29</v>
      </c>
      <c r="J20" s="39">
        <v>702743.28</v>
      </c>
      <c r="K20" s="39">
        <v>15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832276.26</v>
      </c>
      <c r="K21" s="39">
        <v>11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381622.38</v>
      </c>
      <c r="E22" s="39">
        <v>13</v>
      </c>
      <c r="F22" s="39">
        <v>0</v>
      </c>
      <c r="G22" s="39">
        <v>0</v>
      </c>
      <c r="H22" s="39">
        <v>468668.85</v>
      </c>
      <c r="I22" s="39">
        <v>11</v>
      </c>
      <c r="J22" s="39">
        <v>434438.93</v>
      </c>
      <c r="K22" s="39">
        <v>14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1023188.23</v>
      </c>
      <c r="C23" s="39">
        <v>16</v>
      </c>
      <c r="D23" s="39">
        <v>320104.89</v>
      </c>
      <c r="E23" s="39">
        <v>15</v>
      </c>
      <c r="F23" s="39">
        <v>0</v>
      </c>
      <c r="G23" s="39">
        <v>0</v>
      </c>
      <c r="H23" s="39">
        <v>996492.29</v>
      </c>
      <c r="I23" s="39">
        <v>19</v>
      </c>
      <c r="J23" s="39">
        <v>317807.51</v>
      </c>
      <c r="K23" s="39">
        <v>17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8083909.3300000001</v>
      </c>
      <c r="C24" s="39">
        <v>54</v>
      </c>
      <c r="D24" s="39">
        <v>5299663.8</v>
      </c>
      <c r="E24" s="39">
        <v>34</v>
      </c>
      <c r="F24" s="39">
        <v>849427.78</v>
      </c>
      <c r="G24" s="39">
        <v>17</v>
      </c>
      <c r="H24" s="39">
        <v>7868522.6500000004</v>
      </c>
      <c r="I24" s="39">
        <v>60</v>
      </c>
      <c r="J24" s="39">
        <v>5759181.5599999996</v>
      </c>
      <c r="K24" s="39">
        <v>31</v>
      </c>
      <c r="L24" s="39">
        <v>729166.24</v>
      </c>
      <c r="M24" s="39">
        <v>18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167163.04999999999</v>
      </c>
      <c r="E25" s="39">
        <v>10</v>
      </c>
      <c r="F25" s="39">
        <v>0</v>
      </c>
      <c r="G25" s="39">
        <v>0</v>
      </c>
      <c r="H25" s="39">
        <v>0</v>
      </c>
      <c r="I25" s="39">
        <v>0</v>
      </c>
      <c r="J25" s="39">
        <v>211487.64</v>
      </c>
      <c r="K25" s="39">
        <v>10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747419.99</v>
      </c>
      <c r="C26" s="39">
        <v>11</v>
      </c>
      <c r="D26" s="39">
        <v>162865.94</v>
      </c>
      <c r="E26" s="39">
        <v>17</v>
      </c>
      <c r="F26" s="39">
        <v>0</v>
      </c>
      <c r="G26" s="39">
        <v>0</v>
      </c>
      <c r="H26" s="39">
        <v>0</v>
      </c>
      <c r="I26" s="39">
        <v>0</v>
      </c>
      <c r="J26" s="39">
        <v>122763.38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3019099.24</v>
      </c>
      <c r="C27" s="39">
        <v>26</v>
      </c>
      <c r="D27" s="39">
        <v>344701.22</v>
      </c>
      <c r="E27" s="39">
        <v>14</v>
      </c>
      <c r="F27" s="39">
        <v>0</v>
      </c>
      <c r="G27" s="39">
        <v>0</v>
      </c>
      <c r="H27" s="39">
        <v>2774509.36</v>
      </c>
      <c r="I27" s="39">
        <v>27</v>
      </c>
      <c r="J27" s="39">
        <v>312390.33</v>
      </c>
      <c r="K27" s="39">
        <v>18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1989231.46</v>
      </c>
      <c r="C28" s="39">
        <v>13</v>
      </c>
      <c r="D28" s="39">
        <v>849989.52</v>
      </c>
      <c r="E28" s="39">
        <v>20</v>
      </c>
      <c r="F28" s="39">
        <v>0</v>
      </c>
      <c r="G28" s="39">
        <v>0</v>
      </c>
      <c r="H28" s="39">
        <v>1894542.22</v>
      </c>
      <c r="I28" s="39">
        <v>16</v>
      </c>
      <c r="J28" s="39">
        <v>716712.37</v>
      </c>
      <c r="K28" s="39">
        <v>18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1167514.6599999999</v>
      </c>
      <c r="C29" s="39">
        <v>18</v>
      </c>
      <c r="D29" s="39">
        <v>510996.34</v>
      </c>
      <c r="E29" s="39">
        <v>30</v>
      </c>
      <c r="F29" s="39">
        <v>392141.48</v>
      </c>
      <c r="G29" s="39">
        <v>11</v>
      </c>
      <c r="H29" s="39">
        <v>1176590.45</v>
      </c>
      <c r="I29" s="39">
        <v>20</v>
      </c>
      <c r="J29" s="39">
        <v>546309.1</v>
      </c>
      <c r="K29" s="39">
        <v>33</v>
      </c>
      <c r="L29" s="39">
        <v>384745.2</v>
      </c>
      <c r="M29" s="39">
        <v>10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76132.39</v>
      </c>
      <c r="E30" s="39">
        <v>10</v>
      </c>
      <c r="F30" s="39">
        <v>0</v>
      </c>
      <c r="G30" s="39">
        <v>0</v>
      </c>
      <c r="H30" s="39">
        <v>0</v>
      </c>
      <c r="I30" s="39">
        <v>0</v>
      </c>
      <c r="J30" s="39">
        <v>78157.84</v>
      </c>
      <c r="K30" s="39">
        <v>12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49914.44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87536.71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1320208.8600000001</v>
      </c>
      <c r="C32" s="39">
        <v>22</v>
      </c>
      <c r="D32" s="39">
        <v>0</v>
      </c>
      <c r="E32" s="39">
        <v>0</v>
      </c>
      <c r="F32" s="39">
        <v>0</v>
      </c>
      <c r="G32" s="39">
        <v>0</v>
      </c>
      <c r="H32" s="39">
        <v>1260853.72</v>
      </c>
      <c r="I32" s="39">
        <v>23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11361911.51</v>
      </c>
      <c r="C33" s="39">
        <v>95</v>
      </c>
      <c r="D33" s="39">
        <v>0</v>
      </c>
      <c r="E33" s="39">
        <v>0</v>
      </c>
      <c r="F33" s="39">
        <v>1073308.8700000001</v>
      </c>
      <c r="G33" s="39">
        <v>25</v>
      </c>
      <c r="H33" s="39">
        <v>11298319.050000001</v>
      </c>
      <c r="I33" s="39">
        <v>100</v>
      </c>
      <c r="J33" s="39">
        <v>0</v>
      </c>
      <c r="K33" s="39">
        <v>0</v>
      </c>
      <c r="L33" s="39">
        <v>1158159.24</v>
      </c>
      <c r="M33" s="39">
        <v>26</v>
      </c>
    </row>
    <row r="34" spans="1:13" x14ac:dyDescent="0.25">
      <c r="A34" s="38" t="s">
        <v>79</v>
      </c>
      <c r="B34" s="39">
        <v>1577326.9</v>
      </c>
      <c r="C34" s="39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1557585.78</v>
      </c>
      <c r="I34" s="39">
        <v>18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996856.91</v>
      </c>
      <c r="C35" s="39">
        <v>11</v>
      </c>
      <c r="D35" s="39">
        <v>0</v>
      </c>
      <c r="E35" s="39">
        <v>0</v>
      </c>
      <c r="F35" s="39">
        <v>0</v>
      </c>
      <c r="G35" s="39">
        <v>0</v>
      </c>
      <c r="H35" s="39">
        <v>831785.76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868344.64</v>
      </c>
      <c r="C36" s="39">
        <v>11</v>
      </c>
      <c r="D36" s="39">
        <v>2309257.5</v>
      </c>
      <c r="E36" s="39">
        <v>12</v>
      </c>
      <c r="F36" s="39">
        <v>0</v>
      </c>
      <c r="G36" s="39">
        <v>0</v>
      </c>
      <c r="H36" s="39">
        <v>783520.79</v>
      </c>
      <c r="I36" s="39">
        <v>10</v>
      </c>
      <c r="J36" s="39">
        <v>2355942.92</v>
      </c>
      <c r="K36" s="39">
        <v>12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59977.56</v>
      </c>
      <c r="E37" s="39">
        <v>13</v>
      </c>
      <c r="F37" s="39">
        <v>0</v>
      </c>
      <c r="G37" s="39">
        <v>0</v>
      </c>
      <c r="H37" s="39">
        <v>0</v>
      </c>
      <c r="I37" s="39">
        <v>0</v>
      </c>
      <c r="J37" s="39">
        <v>49496.21</v>
      </c>
      <c r="K37" s="39">
        <v>10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3496570.38</v>
      </c>
      <c r="C38" s="39">
        <v>11</v>
      </c>
      <c r="D38" s="39">
        <v>4146584.95</v>
      </c>
      <c r="E38" s="39">
        <v>14</v>
      </c>
      <c r="F38" s="39">
        <v>0</v>
      </c>
      <c r="G38" s="39">
        <v>0</v>
      </c>
      <c r="H38" s="39">
        <v>3537747.21</v>
      </c>
      <c r="I38" s="39">
        <v>12</v>
      </c>
      <c r="J38" s="39">
        <v>4027352.73</v>
      </c>
      <c r="K38" s="39">
        <v>16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49465.33</v>
      </c>
      <c r="E39" s="39">
        <v>10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287510.03999999998</v>
      </c>
      <c r="E40" s="39">
        <v>17</v>
      </c>
      <c r="F40" s="39">
        <v>0</v>
      </c>
      <c r="G40" s="39">
        <v>0</v>
      </c>
      <c r="H40" s="39">
        <v>0</v>
      </c>
      <c r="I40" s="39">
        <v>0</v>
      </c>
      <c r="J40" s="39">
        <v>311987.65000000002</v>
      </c>
      <c r="K40" s="39">
        <v>15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380491.51</v>
      </c>
      <c r="E41" s="39">
        <v>10</v>
      </c>
      <c r="F41" s="39">
        <v>0</v>
      </c>
      <c r="G41" s="39">
        <v>0</v>
      </c>
      <c r="H41" s="39">
        <v>0</v>
      </c>
      <c r="I41" s="39">
        <v>0</v>
      </c>
      <c r="J41" s="39">
        <v>420004.31</v>
      </c>
      <c r="K41" s="39">
        <v>15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1161889.42</v>
      </c>
      <c r="C42" s="39">
        <v>20</v>
      </c>
      <c r="D42" s="39">
        <v>0</v>
      </c>
      <c r="E42" s="39">
        <v>0</v>
      </c>
      <c r="F42" s="39">
        <v>0</v>
      </c>
      <c r="G42" s="39">
        <v>0</v>
      </c>
      <c r="H42" s="39">
        <v>1185049.77</v>
      </c>
      <c r="I42" s="39">
        <v>20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7975538.0599999996</v>
      </c>
      <c r="C43" s="39">
        <v>47</v>
      </c>
      <c r="D43" s="39">
        <v>5024704.53</v>
      </c>
      <c r="E43" s="39">
        <v>28</v>
      </c>
      <c r="F43" s="39">
        <v>1370326.27</v>
      </c>
      <c r="G43" s="39">
        <v>21</v>
      </c>
      <c r="H43" s="39">
        <v>7775015.2699999996</v>
      </c>
      <c r="I43" s="39">
        <v>49</v>
      </c>
      <c r="J43" s="39">
        <v>5015808.7</v>
      </c>
      <c r="K43" s="39">
        <v>29</v>
      </c>
      <c r="L43" s="39">
        <v>1447186.79</v>
      </c>
      <c r="M43" s="39">
        <v>21</v>
      </c>
    </row>
    <row r="44" spans="1:13" x14ac:dyDescent="0.25">
      <c r="A44" s="38" t="s">
        <v>89</v>
      </c>
      <c r="B44" s="39">
        <v>1374590.06</v>
      </c>
      <c r="C44" s="39">
        <v>12</v>
      </c>
      <c r="D44" s="39">
        <v>0</v>
      </c>
      <c r="E44" s="39">
        <v>0</v>
      </c>
      <c r="F44" s="39">
        <v>0</v>
      </c>
      <c r="G44" s="39">
        <v>0</v>
      </c>
      <c r="H44" s="39">
        <v>1344936.64</v>
      </c>
      <c r="I44" s="39">
        <v>13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0</v>
      </c>
      <c r="C45" s="39">
        <v>0</v>
      </c>
      <c r="D45" s="39">
        <v>144377.5</v>
      </c>
      <c r="E45" s="39">
        <v>10</v>
      </c>
      <c r="F45" s="39">
        <v>0</v>
      </c>
      <c r="G45" s="39">
        <v>0</v>
      </c>
      <c r="H45" s="39">
        <v>0</v>
      </c>
      <c r="I45" s="39">
        <v>0</v>
      </c>
      <c r="J45" s="39">
        <v>180567.8</v>
      </c>
      <c r="K45" s="39">
        <v>13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548896.34</v>
      </c>
      <c r="E46" s="39">
        <v>12</v>
      </c>
      <c r="F46" s="39">
        <v>0</v>
      </c>
      <c r="G46" s="39">
        <v>0</v>
      </c>
      <c r="H46" s="39">
        <v>0</v>
      </c>
      <c r="I46" s="39">
        <v>0</v>
      </c>
      <c r="J46" s="39">
        <v>713738.84</v>
      </c>
      <c r="K46" s="39">
        <v>12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1315875.03</v>
      </c>
      <c r="C47" s="39">
        <v>13</v>
      </c>
      <c r="D47" s="39">
        <v>0</v>
      </c>
      <c r="E47" s="39">
        <v>0</v>
      </c>
      <c r="F47" s="39">
        <v>0</v>
      </c>
      <c r="G47" s="39">
        <v>0</v>
      </c>
      <c r="H47" s="39">
        <v>1323613.79</v>
      </c>
      <c r="I47" s="39">
        <v>12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601629.82999999996</v>
      </c>
      <c r="C48" s="39">
        <v>12</v>
      </c>
      <c r="D48" s="39">
        <v>0</v>
      </c>
      <c r="E48" s="39">
        <v>0</v>
      </c>
      <c r="F48" s="39">
        <v>0</v>
      </c>
      <c r="G48" s="39">
        <v>0</v>
      </c>
      <c r="H48" s="39">
        <v>612571.25</v>
      </c>
      <c r="I48" s="39">
        <v>11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3685164.37</v>
      </c>
      <c r="C49" s="39">
        <v>31</v>
      </c>
      <c r="D49" s="39">
        <v>3521391.5</v>
      </c>
      <c r="E49" s="39">
        <v>63</v>
      </c>
      <c r="F49" s="39">
        <v>1645373.79</v>
      </c>
      <c r="G49" s="39">
        <v>22</v>
      </c>
      <c r="H49" s="39">
        <v>3371229.24</v>
      </c>
      <c r="I49" s="39">
        <v>35</v>
      </c>
      <c r="J49" s="39">
        <v>3646387.99</v>
      </c>
      <c r="K49" s="39">
        <v>77</v>
      </c>
      <c r="L49" s="39">
        <v>1511060.3</v>
      </c>
      <c r="M49" s="39">
        <v>26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59176.56</v>
      </c>
      <c r="E50" s="39">
        <v>10</v>
      </c>
      <c r="F50" s="39">
        <v>0</v>
      </c>
      <c r="G50" s="39">
        <v>0</v>
      </c>
      <c r="H50" s="39">
        <v>0</v>
      </c>
      <c r="I50" s="39">
        <v>0</v>
      </c>
      <c r="J50" s="39">
        <v>69515.59</v>
      </c>
      <c r="K50" s="39">
        <v>11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827206.19</v>
      </c>
      <c r="C51" s="39">
        <v>17</v>
      </c>
      <c r="D51" s="39">
        <v>113548.63</v>
      </c>
      <c r="E51" s="39">
        <v>11</v>
      </c>
      <c r="F51" s="39">
        <v>0</v>
      </c>
      <c r="G51" s="39">
        <v>0</v>
      </c>
      <c r="H51" s="39">
        <v>632110.78</v>
      </c>
      <c r="I51" s="39">
        <v>17</v>
      </c>
      <c r="J51" s="39">
        <v>235093.03</v>
      </c>
      <c r="K51" s="39">
        <v>14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3121174.31</v>
      </c>
      <c r="C52" s="39">
        <v>36</v>
      </c>
      <c r="D52" s="39">
        <v>795714.48</v>
      </c>
      <c r="E52" s="39">
        <v>56</v>
      </c>
      <c r="F52" s="39">
        <v>1071689.74</v>
      </c>
      <c r="G52" s="39">
        <v>21</v>
      </c>
      <c r="H52" s="39">
        <v>3463763.28</v>
      </c>
      <c r="I52" s="39">
        <v>40</v>
      </c>
      <c r="J52" s="39">
        <v>1915286.87</v>
      </c>
      <c r="K52" s="39">
        <v>68</v>
      </c>
      <c r="L52" s="39">
        <v>1198812.32</v>
      </c>
      <c r="M52" s="39">
        <v>23</v>
      </c>
    </row>
    <row r="53" spans="1:13" x14ac:dyDescent="0.25">
      <c r="A53" s="38" t="s">
        <v>98</v>
      </c>
      <c r="B53" s="39">
        <v>3867960.3</v>
      </c>
      <c r="C53" s="39">
        <v>28</v>
      </c>
      <c r="D53" s="39">
        <v>502979.16</v>
      </c>
      <c r="E53" s="39">
        <v>10</v>
      </c>
      <c r="F53" s="39">
        <v>349081.63</v>
      </c>
      <c r="G53" s="39">
        <v>13</v>
      </c>
      <c r="H53" s="39">
        <v>3600991.29</v>
      </c>
      <c r="I53" s="39">
        <v>31</v>
      </c>
      <c r="J53" s="39">
        <v>502281.49</v>
      </c>
      <c r="K53" s="39">
        <v>11</v>
      </c>
      <c r="L53" s="39">
        <v>307419.77</v>
      </c>
      <c r="M53" s="39">
        <v>13</v>
      </c>
    </row>
    <row r="54" spans="1:13" x14ac:dyDescent="0.25">
      <c r="A54" s="38" t="s">
        <v>99</v>
      </c>
      <c r="B54" s="39">
        <v>10112102.359999999</v>
      </c>
      <c r="C54" s="39">
        <v>64</v>
      </c>
      <c r="D54" s="39">
        <v>10470483.439999999</v>
      </c>
      <c r="E54" s="39">
        <v>45</v>
      </c>
      <c r="F54" s="39">
        <v>2590297.3199999998</v>
      </c>
      <c r="G54" s="39">
        <v>38</v>
      </c>
      <c r="H54" s="39">
        <v>9723310.6799999997</v>
      </c>
      <c r="I54" s="39">
        <v>60</v>
      </c>
      <c r="J54" s="39">
        <v>10054602.41</v>
      </c>
      <c r="K54" s="39">
        <v>44</v>
      </c>
      <c r="L54" s="39">
        <v>2510273.21</v>
      </c>
      <c r="M54" s="39">
        <v>36</v>
      </c>
    </row>
    <row r="55" spans="1:13" x14ac:dyDescent="0.25">
      <c r="A55" s="38" t="s">
        <v>100</v>
      </c>
      <c r="B55" s="39">
        <v>7143003.5</v>
      </c>
      <c r="C55" s="39">
        <v>57</v>
      </c>
      <c r="D55" s="39">
        <v>2533771.65</v>
      </c>
      <c r="E55" s="39">
        <v>12</v>
      </c>
      <c r="F55" s="39">
        <v>1121791.53</v>
      </c>
      <c r="G55" s="39">
        <v>25</v>
      </c>
      <c r="H55" s="39">
        <v>6824279.6600000001</v>
      </c>
      <c r="I55" s="39">
        <v>57</v>
      </c>
      <c r="J55" s="39">
        <v>2403845.71</v>
      </c>
      <c r="K55" s="39">
        <v>12</v>
      </c>
      <c r="L55" s="39">
        <v>1172216.08</v>
      </c>
      <c r="M55" s="39">
        <v>27</v>
      </c>
    </row>
    <row r="56" spans="1:13" x14ac:dyDescent="0.25">
      <c r="A56" s="38" t="s">
        <v>101</v>
      </c>
      <c r="B56" s="39">
        <v>2701484.82</v>
      </c>
      <c r="C56" s="39">
        <v>24</v>
      </c>
      <c r="D56" s="39">
        <v>0</v>
      </c>
      <c r="E56" s="39">
        <v>0</v>
      </c>
      <c r="F56" s="39">
        <v>0</v>
      </c>
      <c r="G56" s="39">
        <v>0</v>
      </c>
      <c r="H56" s="39">
        <v>2794984.64</v>
      </c>
      <c r="I56" s="39">
        <v>25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375767.09</v>
      </c>
      <c r="C57" s="39">
        <v>10</v>
      </c>
      <c r="D57" s="39">
        <v>171654.85</v>
      </c>
      <c r="E57" s="39">
        <v>12</v>
      </c>
      <c r="F57" s="39">
        <v>0</v>
      </c>
      <c r="G57" s="39">
        <v>0</v>
      </c>
      <c r="H57" s="39">
        <v>463581.88</v>
      </c>
      <c r="I57" s="39">
        <v>11</v>
      </c>
      <c r="J57" s="39">
        <v>225001.04</v>
      </c>
      <c r="K57" s="39">
        <v>14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7179077.6500000004</v>
      </c>
      <c r="C58" s="39">
        <v>62</v>
      </c>
      <c r="D58" s="39">
        <v>0</v>
      </c>
      <c r="E58" s="39">
        <v>0</v>
      </c>
      <c r="F58" s="39">
        <v>1480875.86</v>
      </c>
      <c r="G58" s="39">
        <v>29</v>
      </c>
      <c r="H58" s="39">
        <v>7096979.0099999998</v>
      </c>
      <c r="I58" s="39">
        <v>68</v>
      </c>
      <c r="J58" s="39">
        <v>1208147.3600000001</v>
      </c>
      <c r="K58" s="39">
        <v>11</v>
      </c>
      <c r="L58" s="39">
        <v>1234206.6100000001</v>
      </c>
      <c r="M58" s="39">
        <v>28</v>
      </c>
    </row>
    <row r="59" spans="1:13" x14ac:dyDescent="0.25">
      <c r="A59" s="38" t="s">
        <v>104</v>
      </c>
      <c r="B59" s="39">
        <v>4255717.63</v>
      </c>
      <c r="C59" s="39">
        <v>35</v>
      </c>
      <c r="D59" s="39">
        <v>373065.5</v>
      </c>
      <c r="E59" s="39">
        <v>12</v>
      </c>
      <c r="F59" s="39">
        <v>430049.21</v>
      </c>
      <c r="G59" s="39">
        <v>13</v>
      </c>
      <c r="H59" s="39">
        <v>4168122.18</v>
      </c>
      <c r="I59" s="39">
        <v>34</v>
      </c>
      <c r="J59" s="39">
        <v>399146.15</v>
      </c>
      <c r="K59" s="39">
        <v>16</v>
      </c>
      <c r="L59" s="39">
        <v>440804.78</v>
      </c>
      <c r="M59" s="39">
        <v>13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68331.14</v>
      </c>
      <c r="E60" s="39">
        <v>13</v>
      </c>
      <c r="F60" s="39">
        <v>0</v>
      </c>
      <c r="G60" s="39">
        <v>0</v>
      </c>
      <c r="H60" s="39">
        <v>0</v>
      </c>
      <c r="I60" s="39">
        <v>0</v>
      </c>
      <c r="J60" s="39">
        <v>90882.39</v>
      </c>
      <c r="K60" s="39">
        <v>15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3477863.48</v>
      </c>
      <c r="C61" s="39">
        <v>36</v>
      </c>
      <c r="D61" s="39">
        <v>0</v>
      </c>
      <c r="E61" s="39">
        <v>0</v>
      </c>
      <c r="F61" s="39">
        <v>600614.93000000005</v>
      </c>
      <c r="G61" s="39">
        <v>14</v>
      </c>
      <c r="H61" s="39">
        <v>3304513.69</v>
      </c>
      <c r="I61" s="39">
        <v>36</v>
      </c>
      <c r="J61" s="39">
        <v>424725.58</v>
      </c>
      <c r="K61" s="39">
        <v>10</v>
      </c>
      <c r="L61" s="39">
        <v>535225.16</v>
      </c>
      <c r="M61" s="39">
        <v>14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993741.34</v>
      </c>
      <c r="E62" s="39">
        <v>25</v>
      </c>
      <c r="F62" s="39">
        <v>0</v>
      </c>
      <c r="G62" s="39">
        <v>0</v>
      </c>
      <c r="H62" s="39">
        <v>0</v>
      </c>
      <c r="I62" s="39">
        <v>0</v>
      </c>
      <c r="J62" s="39">
        <v>967735.03</v>
      </c>
      <c r="K62" s="39">
        <v>29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1204102.18</v>
      </c>
      <c r="C63" s="39">
        <v>24</v>
      </c>
      <c r="D63" s="39">
        <v>0</v>
      </c>
      <c r="E63" s="39">
        <v>0</v>
      </c>
      <c r="F63" s="39">
        <v>0</v>
      </c>
      <c r="G63" s="39">
        <v>0</v>
      </c>
      <c r="H63" s="39">
        <v>1072328.8500000001</v>
      </c>
      <c r="I63" s="39">
        <v>24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281478.36</v>
      </c>
      <c r="E64" s="39">
        <v>10</v>
      </c>
      <c r="F64" s="39">
        <v>0</v>
      </c>
      <c r="G64" s="39">
        <v>0</v>
      </c>
      <c r="H64" s="39">
        <v>0</v>
      </c>
      <c r="I64" s="39">
        <v>0</v>
      </c>
      <c r="J64" s="39">
        <v>271423.08</v>
      </c>
      <c r="K64" s="39">
        <v>12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94399.79</v>
      </c>
      <c r="E65" s="39">
        <v>11</v>
      </c>
      <c r="F65" s="39">
        <v>0</v>
      </c>
      <c r="G65" s="39">
        <v>0</v>
      </c>
      <c r="H65" s="39">
        <v>0</v>
      </c>
      <c r="I65" s="39">
        <v>0</v>
      </c>
      <c r="J65" s="39">
        <v>180736.42</v>
      </c>
      <c r="K65" s="39">
        <v>15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871451.03</v>
      </c>
      <c r="C66" s="39">
        <v>15</v>
      </c>
      <c r="D66" s="39">
        <v>126436.44</v>
      </c>
      <c r="E66" s="39">
        <v>11</v>
      </c>
      <c r="F66" s="39">
        <v>0</v>
      </c>
      <c r="G66" s="39">
        <v>0</v>
      </c>
      <c r="H66" s="39">
        <v>833743.41</v>
      </c>
      <c r="I66" s="39">
        <v>14</v>
      </c>
      <c r="J66" s="39">
        <v>94890.34</v>
      </c>
      <c r="K66" s="39">
        <v>11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583196.01</v>
      </c>
      <c r="I67" s="39">
        <v>10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2154083.29</v>
      </c>
      <c r="C68" s="39">
        <v>23</v>
      </c>
      <c r="D68" s="39">
        <v>0</v>
      </c>
      <c r="E68" s="39">
        <v>0</v>
      </c>
      <c r="F68" s="39">
        <v>0</v>
      </c>
      <c r="G68" s="39">
        <v>0</v>
      </c>
      <c r="H68" s="39">
        <v>1954933.22</v>
      </c>
      <c r="I68" s="39">
        <v>23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788681.57</v>
      </c>
      <c r="C69" s="39">
        <v>11</v>
      </c>
      <c r="D69" s="39">
        <v>0</v>
      </c>
      <c r="E69" s="39">
        <v>0</v>
      </c>
      <c r="F69" s="39">
        <v>0</v>
      </c>
      <c r="G69" s="39">
        <v>0</v>
      </c>
      <c r="H69" s="39">
        <v>796755.57</v>
      </c>
      <c r="I69" s="39">
        <v>11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1557774.79</v>
      </c>
      <c r="C70" s="39">
        <v>37</v>
      </c>
      <c r="D70" s="39">
        <v>0</v>
      </c>
      <c r="E70" s="39">
        <v>0</v>
      </c>
      <c r="F70" s="39">
        <v>261074.47</v>
      </c>
      <c r="G70" s="39">
        <v>13</v>
      </c>
      <c r="H70" s="39">
        <v>1436942.13</v>
      </c>
      <c r="I70" s="39">
        <v>40</v>
      </c>
      <c r="J70" s="39">
        <v>0</v>
      </c>
      <c r="K70" s="39">
        <v>0</v>
      </c>
      <c r="L70" s="39">
        <v>338918.68</v>
      </c>
      <c r="M70" s="39">
        <v>14</v>
      </c>
    </row>
    <row r="71" spans="1:13" x14ac:dyDescent="0.25">
      <c r="A71" s="38" t="s">
        <v>116</v>
      </c>
      <c r="B71" s="39">
        <v>1203383.27</v>
      </c>
      <c r="C71" s="39">
        <v>13</v>
      </c>
      <c r="D71" s="39">
        <v>0</v>
      </c>
      <c r="E71" s="39">
        <v>0</v>
      </c>
      <c r="F71" s="39">
        <v>0</v>
      </c>
      <c r="G71" s="39">
        <v>0</v>
      </c>
      <c r="H71" s="39">
        <v>1223650.99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12087343.470000001</v>
      </c>
      <c r="C72" s="39">
        <v>103</v>
      </c>
      <c r="D72" s="39">
        <v>1107141.93</v>
      </c>
      <c r="E72" s="39">
        <v>14</v>
      </c>
      <c r="F72" s="39">
        <v>1323417.82</v>
      </c>
      <c r="G72" s="39">
        <v>39</v>
      </c>
      <c r="H72" s="39">
        <v>11316768.15</v>
      </c>
      <c r="I72" s="39">
        <v>106</v>
      </c>
      <c r="J72" s="39">
        <v>1025122.34</v>
      </c>
      <c r="K72" s="39">
        <v>16</v>
      </c>
      <c r="L72" s="39">
        <v>1366292.95</v>
      </c>
      <c r="M72" s="39">
        <v>40</v>
      </c>
    </row>
    <row r="73" spans="1:13" x14ac:dyDescent="0.25">
      <c r="A73" s="38" t="s">
        <v>118</v>
      </c>
      <c r="B73" s="39">
        <v>3765368.88</v>
      </c>
      <c r="C73" s="39">
        <v>14</v>
      </c>
      <c r="D73" s="39">
        <v>0</v>
      </c>
      <c r="E73" s="39">
        <v>0</v>
      </c>
      <c r="F73" s="39">
        <v>0</v>
      </c>
      <c r="G73" s="39">
        <v>0</v>
      </c>
      <c r="H73" s="39">
        <v>3731197.26</v>
      </c>
      <c r="I73" s="39">
        <v>14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163325.64000000001</v>
      </c>
      <c r="E74" s="39">
        <v>13</v>
      </c>
      <c r="F74" s="39">
        <v>0</v>
      </c>
      <c r="G74" s="39">
        <v>0</v>
      </c>
      <c r="H74" s="39">
        <v>0</v>
      </c>
      <c r="I74" s="39">
        <v>0</v>
      </c>
      <c r="J74" s="39">
        <v>172127.03</v>
      </c>
      <c r="K74" s="39">
        <v>16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4110083.49</v>
      </c>
      <c r="C75" s="39">
        <v>33</v>
      </c>
      <c r="D75" s="39">
        <v>2448746.59</v>
      </c>
      <c r="E75" s="39">
        <v>14</v>
      </c>
      <c r="F75" s="39">
        <v>827347.44</v>
      </c>
      <c r="G75" s="39">
        <v>19</v>
      </c>
      <c r="H75" s="39">
        <v>4052974.46</v>
      </c>
      <c r="I75" s="39">
        <v>37</v>
      </c>
      <c r="J75" s="39">
        <v>2487196.9</v>
      </c>
      <c r="K75" s="39">
        <v>17</v>
      </c>
      <c r="L75" s="39">
        <v>760176.35</v>
      </c>
      <c r="M75" s="39">
        <v>19</v>
      </c>
    </row>
    <row r="76" spans="1:13" x14ac:dyDescent="0.25">
      <c r="A76" s="38" t="s">
        <v>121</v>
      </c>
      <c r="B76" s="39">
        <v>23030666.5</v>
      </c>
      <c r="C76" s="39">
        <v>105</v>
      </c>
      <c r="D76" s="39">
        <v>13981549.6</v>
      </c>
      <c r="E76" s="39">
        <v>24</v>
      </c>
      <c r="F76" s="39">
        <v>2786310.73</v>
      </c>
      <c r="G76" s="39">
        <v>38</v>
      </c>
      <c r="H76" s="39">
        <v>21819531.649999999</v>
      </c>
      <c r="I76" s="39">
        <v>110</v>
      </c>
      <c r="J76" s="39">
        <v>13423831.84</v>
      </c>
      <c r="K76" s="39">
        <v>25</v>
      </c>
      <c r="L76" s="39">
        <v>2823802.14</v>
      </c>
      <c r="M76" s="39">
        <v>40</v>
      </c>
    </row>
    <row r="77" spans="1:13" x14ac:dyDescent="0.25">
      <c r="A77" s="35" t="s">
        <v>122</v>
      </c>
      <c r="B77" s="35">
        <v>1372155.88</v>
      </c>
      <c r="C77" s="35">
        <v>18</v>
      </c>
      <c r="D77" s="35">
        <v>894138.07</v>
      </c>
      <c r="E77" s="35">
        <v>28</v>
      </c>
      <c r="F77" s="35">
        <v>0</v>
      </c>
      <c r="G77" s="35">
        <v>0</v>
      </c>
      <c r="H77" s="35">
        <v>1143403.6200000001</v>
      </c>
      <c r="I77" s="35">
        <v>18</v>
      </c>
      <c r="J77" s="35">
        <v>917757.71</v>
      </c>
      <c r="K77" s="35">
        <v>32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2985752.19</v>
      </c>
      <c r="C78" s="35">
        <v>36</v>
      </c>
      <c r="D78" s="35">
        <v>0</v>
      </c>
      <c r="E78" s="35">
        <v>0</v>
      </c>
      <c r="F78" s="35">
        <v>278829.38</v>
      </c>
      <c r="G78" s="35">
        <v>15</v>
      </c>
      <c r="H78" s="35">
        <v>2900472.37</v>
      </c>
      <c r="I78" s="35">
        <v>37</v>
      </c>
      <c r="J78" s="35">
        <v>0</v>
      </c>
      <c r="K78" s="35">
        <v>0</v>
      </c>
      <c r="L78" s="35">
        <v>278518.75</v>
      </c>
      <c r="M78" s="35">
        <v>16</v>
      </c>
    </row>
    <row r="79" spans="1:13" x14ac:dyDescent="0.25">
      <c r="A79" s="35" t="s">
        <v>124</v>
      </c>
      <c r="B79" s="35">
        <v>5808014.79</v>
      </c>
      <c r="C79" s="35">
        <v>56</v>
      </c>
      <c r="D79" s="35">
        <v>0</v>
      </c>
      <c r="E79" s="35">
        <v>0</v>
      </c>
      <c r="F79" s="35">
        <v>690658.63</v>
      </c>
      <c r="G79" s="35">
        <v>20</v>
      </c>
      <c r="H79" s="35">
        <v>5881203.75</v>
      </c>
      <c r="I79" s="35">
        <v>57</v>
      </c>
      <c r="J79" s="35">
        <v>0</v>
      </c>
      <c r="K79" s="35">
        <v>0</v>
      </c>
      <c r="L79" s="35">
        <v>704985.79</v>
      </c>
      <c r="M79" s="35">
        <v>24</v>
      </c>
    </row>
    <row r="80" spans="1:13" x14ac:dyDescent="0.25">
      <c r="A80" s="35" t="s">
        <v>125</v>
      </c>
      <c r="B80" s="35">
        <v>2519137.63</v>
      </c>
      <c r="C80" s="35">
        <v>12</v>
      </c>
      <c r="D80" s="35">
        <v>0</v>
      </c>
      <c r="E80" s="35">
        <v>0</v>
      </c>
      <c r="F80" s="35">
        <v>0</v>
      </c>
      <c r="G80" s="35">
        <v>0</v>
      </c>
      <c r="H80" s="35">
        <v>2361121.1800000002</v>
      </c>
      <c r="I80" s="35">
        <v>12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3843834.54</v>
      </c>
      <c r="C81" s="35">
        <v>55</v>
      </c>
      <c r="D81" s="35">
        <v>0</v>
      </c>
      <c r="E81" s="35">
        <v>0</v>
      </c>
      <c r="F81" s="35">
        <v>362937.85</v>
      </c>
      <c r="G81" s="35">
        <v>22</v>
      </c>
      <c r="H81" s="35">
        <v>3429440.18</v>
      </c>
      <c r="I81" s="35">
        <v>54</v>
      </c>
      <c r="J81" s="35">
        <v>0</v>
      </c>
      <c r="K81" s="35">
        <v>0</v>
      </c>
      <c r="L81" s="35">
        <v>282139.34999999998</v>
      </c>
      <c r="M81" s="35">
        <v>21</v>
      </c>
    </row>
    <row r="82" spans="1:13" x14ac:dyDescent="0.25">
      <c r="A82" s="35" t="s">
        <v>127</v>
      </c>
      <c r="B82" s="35">
        <v>16251893.300000001</v>
      </c>
      <c r="C82" s="35">
        <v>73</v>
      </c>
      <c r="D82" s="35">
        <v>19657860.050000001</v>
      </c>
      <c r="E82" s="35">
        <v>126</v>
      </c>
      <c r="F82" s="35">
        <v>5224487.33</v>
      </c>
      <c r="G82" s="35">
        <v>48</v>
      </c>
      <c r="H82" s="35">
        <v>14863521.6</v>
      </c>
      <c r="I82" s="35">
        <v>82</v>
      </c>
      <c r="J82" s="35">
        <v>19424785.350000001</v>
      </c>
      <c r="K82" s="35">
        <v>135</v>
      </c>
      <c r="L82" s="35">
        <v>4759536.43</v>
      </c>
      <c r="M82" s="35">
        <v>49</v>
      </c>
    </row>
    <row r="83" spans="1:13" x14ac:dyDescent="0.25">
      <c r="A83" s="35" t="s">
        <v>128</v>
      </c>
      <c r="B83" s="35">
        <v>1770398.18</v>
      </c>
      <c r="C83" s="35">
        <v>16</v>
      </c>
      <c r="D83" s="35">
        <v>0</v>
      </c>
      <c r="E83" s="35">
        <v>0</v>
      </c>
      <c r="F83" s="35">
        <v>0</v>
      </c>
      <c r="G83" s="35">
        <v>0</v>
      </c>
      <c r="H83" s="35">
        <v>1745185.23</v>
      </c>
      <c r="I83" s="35">
        <v>17</v>
      </c>
      <c r="J83" s="35">
        <v>185031.81</v>
      </c>
      <c r="K83" s="35">
        <v>11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251178.23999999999</v>
      </c>
      <c r="I84" s="35">
        <v>10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1399590.29</v>
      </c>
      <c r="C85" s="35">
        <v>16</v>
      </c>
      <c r="D85" s="35">
        <v>0</v>
      </c>
      <c r="E85" s="35">
        <v>0</v>
      </c>
      <c r="F85" s="35">
        <v>272658.56</v>
      </c>
      <c r="G85" s="35">
        <v>10</v>
      </c>
      <c r="H85" s="35">
        <v>1304901.6399999999</v>
      </c>
      <c r="I85" s="35">
        <v>17</v>
      </c>
      <c r="J85" s="35">
        <v>0</v>
      </c>
      <c r="K85" s="35">
        <v>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3840930.75</v>
      </c>
      <c r="C86" s="35">
        <v>33</v>
      </c>
      <c r="D86" s="35">
        <v>1204069.3600000001</v>
      </c>
      <c r="E86" s="35">
        <v>28</v>
      </c>
      <c r="F86" s="35">
        <v>1324639.06</v>
      </c>
      <c r="G86" s="35">
        <v>22</v>
      </c>
      <c r="H86" s="35">
        <v>3231953.77</v>
      </c>
      <c r="I86" s="35">
        <v>35</v>
      </c>
      <c r="J86" s="35">
        <v>1165799.83</v>
      </c>
      <c r="K86" s="35">
        <v>29</v>
      </c>
      <c r="L86" s="35">
        <v>887501.99</v>
      </c>
      <c r="M86" s="35">
        <v>21</v>
      </c>
    </row>
    <row r="87" spans="1:13" x14ac:dyDescent="0.25">
      <c r="A87" s="35" t="s">
        <v>132</v>
      </c>
      <c r="B87" s="35">
        <v>346506.08</v>
      </c>
      <c r="C87" s="35">
        <v>10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1453073.73</v>
      </c>
      <c r="C88" s="35">
        <v>17</v>
      </c>
      <c r="D88" s="35">
        <v>1629620.46</v>
      </c>
      <c r="E88" s="35">
        <v>27</v>
      </c>
      <c r="F88" s="35">
        <v>0</v>
      </c>
      <c r="G88" s="35">
        <v>0</v>
      </c>
      <c r="H88" s="35">
        <v>975212.82</v>
      </c>
      <c r="I88" s="35">
        <v>15</v>
      </c>
      <c r="J88" s="35">
        <v>1461453.16</v>
      </c>
      <c r="K88" s="35">
        <v>23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5264889.1500000004</v>
      </c>
      <c r="C89" s="35">
        <v>45</v>
      </c>
      <c r="D89" s="35">
        <v>2641907.5099999998</v>
      </c>
      <c r="E89" s="35">
        <v>19</v>
      </c>
      <c r="F89" s="35">
        <v>1184782.8</v>
      </c>
      <c r="G89" s="35">
        <v>18</v>
      </c>
      <c r="H89" s="35">
        <v>5424206.54</v>
      </c>
      <c r="I89" s="35">
        <v>47</v>
      </c>
      <c r="J89" s="35">
        <v>2713966.81</v>
      </c>
      <c r="K89" s="35">
        <v>23</v>
      </c>
      <c r="L89" s="35">
        <v>1331106.25</v>
      </c>
      <c r="M89" s="35">
        <v>19</v>
      </c>
    </row>
    <row r="90" spans="1:13" x14ac:dyDescent="0.25">
      <c r="A90" s="35" t="s">
        <v>135</v>
      </c>
      <c r="B90" s="35">
        <v>832868.1</v>
      </c>
      <c r="C90" s="35">
        <v>10</v>
      </c>
      <c r="D90" s="35">
        <v>0</v>
      </c>
      <c r="E90" s="35">
        <v>0</v>
      </c>
      <c r="F90" s="35">
        <v>0</v>
      </c>
      <c r="G90" s="35">
        <v>0</v>
      </c>
      <c r="H90" s="35">
        <v>786372.83</v>
      </c>
      <c r="I90" s="35">
        <v>12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0</v>
      </c>
      <c r="C91" s="35">
        <v>0</v>
      </c>
      <c r="D91" s="35">
        <v>108528.24</v>
      </c>
      <c r="E91" s="35">
        <v>10</v>
      </c>
      <c r="F91" s="35">
        <v>0</v>
      </c>
      <c r="G91" s="35">
        <v>0</v>
      </c>
      <c r="H91" s="35">
        <v>0</v>
      </c>
      <c r="I91" s="35">
        <v>0</v>
      </c>
      <c r="J91" s="35">
        <v>119966.25</v>
      </c>
      <c r="K91" s="35">
        <v>11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403978.5</v>
      </c>
      <c r="I92" s="35">
        <v>11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0</v>
      </c>
      <c r="C93" s="35">
        <v>0</v>
      </c>
      <c r="D93" s="35">
        <v>297834.48</v>
      </c>
      <c r="E93" s="35">
        <v>10</v>
      </c>
      <c r="F93" s="35">
        <v>0</v>
      </c>
      <c r="G93" s="35">
        <v>0</v>
      </c>
      <c r="H93" s="35">
        <v>0</v>
      </c>
      <c r="I93" s="35">
        <v>0</v>
      </c>
      <c r="J93" s="35">
        <v>413887.76</v>
      </c>
      <c r="K93" s="35">
        <v>10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10443448.48</v>
      </c>
      <c r="C94" s="35">
        <v>55</v>
      </c>
      <c r="D94" s="35">
        <v>0</v>
      </c>
      <c r="E94" s="35">
        <v>0</v>
      </c>
      <c r="F94" s="35">
        <v>1057245.31</v>
      </c>
      <c r="G94" s="35">
        <v>20</v>
      </c>
      <c r="H94" s="35">
        <v>9666883.1300000008</v>
      </c>
      <c r="I94" s="35">
        <v>54</v>
      </c>
      <c r="J94" s="35">
        <v>0</v>
      </c>
      <c r="K94" s="35">
        <v>0</v>
      </c>
      <c r="L94" s="35">
        <v>1062268.46</v>
      </c>
      <c r="M94" s="35">
        <v>18</v>
      </c>
    </row>
    <row r="95" spans="1:13" x14ac:dyDescent="0.25">
      <c r="A95" s="35" t="s">
        <v>140</v>
      </c>
      <c r="B95" s="35">
        <v>2190964.89</v>
      </c>
      <c r="C95" s="35">
        <v>28</v>
      </c>
      <c r="D95" s="35">
        <v>562965.44999999995</v>
      </c>
      <c r="E95" s="35">
        <v>33</v>
      </c>
      <c r="F95" s="35">
        <v>327988.73</v>
      </c>
      <c r="G95" s="35">
        <v>13</v>
      </c>
      <c r="H95" s="35">
        <v>2097844.58</v>
      </c>
      <c r="I95" s="35">
        <v>23</v>
      </c>
      <c r="J95" s="35">
        <v>425431.02</v>
      </c>
      <c r="K95" s="35">
        <v>30</v>
      </c>
      <c r="L95" s="35">
        <v>320130.61</v>
      </c>
      <c r="M95" s="35">
        <v>13</v>
      </c>
    </row>
    <row r="96" spans="1:13" x14ac:dyDescent="0.25">
      <c r="A96" s="35" t="s">
        <v>141</v>
      </c>
      <c r="B96" s="35">
        <v>1424893.33</v>
      </c>
      <c r="C96" s="35">
        <v>16</v>
      </c>
      <c r="D96" s="35">
        <v>0</v>
      </c>
      <c r="E96" s="35">
        <v>0</v>
      </c>
      <c r="F96" s="35">
        <v>0</v>
      </c>
      <c r="G96" s="35">
        <v>0</v>
      </c>
      <c r="H96" s="35">
        <v>1235195.93</v>
      </c>
      <c r="I96" s="35">
        <v>14</v>
      </c>
      <c r="J96" s="35">
        <v>0</v>
      </c>
      <c r="K96" s="35">
        <v>0</v>
      </c>
      <c r="L96" s="35">
        <v>0</v>
      </c>
      <c r="M96" s="35">
        <v>0</v>
      </c>
    </row>
    <row r="97" spans="1:13" x14ac:dyDescent="0.25">
      <c r="A97" s="35" t="s">
        <v>142</v>
      </c>
      <c r="B97" s="35">
        <v>0</v>
      </c>
      <c r="C97" s="35">
        <v>0</v>
      </c>
      <c r="D97" s="35">
        <v>101063.9</v>
      </c>
      <c r="E97" s="35">
        <v>13</v>
      </c>
      <c r="F97" s="35">
        <v>0</v>
      </c>
      <c r="G97" s="35">
        <v>0</v>
      </c>
      <c r="H97" s="35">
        <v>0</v>
      </c>
      <c r="I97" s="35">
        <v>0</v>
      </c>
      <c r="J97" s="35">
        <v>163950.62</v>
      </c>
      <c r="K97" s="35">
        <v>16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3969094.45</v>
      </c>
      <c r="C98" s="35">
        <v>34</v>
      </c>
      <c r="D98" s="35">
        <v>0</v>
      </c>
      <c r="E98" s="35">
        <v>0</v>
      </c>
      <c r="F98" s="35">
        <v>1487328.69</v>
      </c>
      <c r="G98" s="35">
        <v>18</v>
      </c>
      <c r="H98" s="35">
        <v>3433280.69</v>
      </c>
      <c r="I98" s="35">
        <v>41</v>
      </c>
      <c r="J98" s="35">
        <v>0</v>
      </c>
      <c r="K98" s="35">
        <v>0</v>
      </c>
      <c r="L98" s="35">
        <v>1338152.68</v>
      </c>
      <c r="M98" s="35">
        <v>17</v>
      </c>
    </row>
    <row r="99" spans="1:13" x14ac:dyDescent="0.25">
      <c r="A99" s="35" t="s">
        <v>144</v>
      </c>
      <c r="B99" s="35">
        <v>5153295.5999999996</v>
      </c>
      <c r="C99" s="35">
        <v>28</v>
      </c>
      <c r="D99" s="35">
        <v>6900018.5300000003</v>
      </c>
      <c r="E99" s="35">
        <v>41</v>
      </c>
      <c r="F99" s="35">
        <v>1326786.04</v>
      </c>
      <c r="G99" s="35">
        <v>14</v>
      </c>
      <c r="H99" s="35">
        <v>4932076.6900000004</v>
      </c>
      <c r="I99" s="35">
        <v>27</v>
      </c>
      <c r="J99" s="35">
        <v>6340427.9100000001</v>
      </c>
      <c r="K99" s="35">
        <v>38</v>
      </c>
      <c r="L99" s="35">
        <v>1437128.16</v>
      </c>
      <c r="M99" s="35">
        <v>17</v>
      </c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145</v>
      </c>
      <c r="B2" s="35">
        <v>15271971.300000001</v>
      </c>
      <c r="C2" s="36">
        <v>145</v>
      </c>
      <c r="D2" s="35">
        <v>8046001.25</v>
      </c>
      <c r="E2" s="36">
        <v>117</v>
      </c>
      <c r="F2" s="35">
        <v>2513373.27</v>
      </c>
      <c r="G2" s="36">
        <v>63</v>
      </c>
      <c r="H2" s="35">
        <v>14906433.640000001</v>
      </c>
      <c r="I2" s="36">
        <v>150</v>
      </c>
      <c r="J2" s="35">
        <v>7883716.4000000004</v>
      </c>
      <c r="K2" s="36">
        <v>129</v>
      </c>
      <c r="L2" s="35">
        <v>2680151.7999999998</v>
      </c>
      <c r="M2" s="37">
        <v>62</v>
      </c>
      <c r="N2" s="35"/>
      <c r="O2" s="35"/>
      <c r="P2" s="35"/>
      <c r="Q2" s="35"/>
      <c r="R2" s="35"/>
    </row>
    <row r="3" spans="1:18" x14ac:dyDescent="0.25">
      <c r="A3" s="35" t="s">
        <v>146</v>
      </c>
      <c r="B3" s="35">
        <v>22955226.48</v>
      </c>
      <c r="C3" s="36">
        <v>202</v>
      </c>
      <c r="D3" s="35">
        <v>15197310.789999999</v>
      </c>
      <c r="E3" s="36">
        <v>145</v>
      </c>
      <c r="F3" s="35">
        <v>4800694.07</v>
      </c>
      <c r="G3" s="36">
        <v>94</v>
      </c>
      <c r="H3" s="35">
        <v>22265117.620000001</v>
      </c>
      <c r="I3" s="36">
        <v>203</v>
      </c>
      <c r="J3" s="35">
        <v>14884431.34</v>
      </c>
      <c r="K3" s="36">
        <v>153</v>
      </c>
      <c r="L3" s="35">
        <v>4612171.95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147</v>
      </c>
      <c r="B4" s="35">
        <v>11288828.33</v>
      </c>
      <c r="C4" s="36">
        <v>147</v>
      </c>
      <c r="D4" s="35">
        <v>4108351.8</v>
      </c>
      <c r="E4" s="36">
        <v>104</v>
      </c>
      <c r="F4" s="35">
        <v>1614061.04</v>
      </c>
      <c r="G4" s="36">
        <v>54</v>
      </c>
      <c r="H4" s="35">
        <v>10622325.99</v>
      </c>
      <c r="I4" s="36">
        <v>150</v>
      </c>
      <c r="J4" s="35">
        <v>4092925.09</v>
      </c>
      <c r="K4" s="36">
        <v>99</v>
      </c>
      <c r="L4" s="35">
        <v>1523197.04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148</v>
      </c>
      <c r="B5" s="35">
        <v>106520969.84</v>
      </c>
      <c r="C5" s="36">
        <v>674</v>
      </c>
      <c r="D5" s="35">
        <v>48120542.18</v>
      </c>
      <c r="E5" s="36">
        <v>166</v>
      </c>
      <c r="F5" s="35">
        <v>22590247.079999998</v>
      </c>
      <c r="G5" s="36">
        <v>282</v>
      </c>
      <c r="H5" s="35">
        <v>102100919.19</v>
      </c>
      <c r="I5" s="36">
        <v>699</v>
      </c>
      <c r="J5" s="35">
        <v>46920455.43</v>
      </c>
      <c r="K5" s="36">
        <v>171</v>
      </c>
      <c r="L5" s="35">
        <v>22292408.859999999</v>
      </c>
      <c r="M5" s="37">
        <v>287</v>
      </c>
      <c r="N5" s="35"/>
      <c r="O5" s="35"/>
      <c r="P5" s="35"/>
      <c r="Q5" s="35"/>
      <c r="R5" s="35"/>
    </row>
    <row r="6" spans="1:18" x14ac:dyDescent="0.25">
      <c r="A6" s="35" t="s">
        <v>149</v>
      </c>
      <c r="B6" s="35">
        <v>709138.97</v>
      </c>
      <c r="C6" s="36">
        <v>24</v>
      </c>
      <c r="D6" s="35">
        <v>715860.41</v>
      </c>
      <c r="E6" s="36">
        <v>19</v>
      </c>
      <c r="F6" s="35">
        <v>0</v>
      </c>
      <c r="G6" s="36">
        <v>0</v>
      </c>
      <c r="H6" s="35">
        <v>866600.69</v>
      </c>
      <c r="I6" s="36">
        <v>24</v>
      </c>
      <c r="J6" s="35">
        <v>527808.29</v>
      </c>
      <c r="K6" s="36">
        <v>18</v>
      </c>
      <c r="L6" s="35">
        <v>146649.5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150</v>
      </c>
      <c r="B7" s="35">
        <v>13844294.07</v>
      </c>
      <c r="C7" s="36">
        <v>160</v>
      </c>
      <c r="D7" s="35">
        <v>8753211.0600000005</v>
      </c>
      <c r="E7" s="36">
        <v>53</v>
      </c>
      <c r="F7" s="35">
        <v>1376319.01</v>
      </c>
      <c r="G7" s="36">
        <v>44</v>
      </c>
      <c r="H7" s="35">
        <v>13691495.26</v>
      </c>
      <c r="I7" s="36">
        <v>170</v>
      </c>
      <c r="J7" s="35">
        <v>8453172.8200000003</v>
      </c>
      <c r="K7" s="36">
        <v>59</v>
      </c>
      <c r="L7" s="35">
        <v>1489993.17</v>
      </c>
      <c r="M7" s="37">
        <v>52</v>
      </c>
      <c r="N7" s="35"/>
      <c r="O7" s="35"/>
      <c r="P7" s="35"/>
      <c r="Q7" s="35"/>
      <c r="R7" s="35"/>
    </row>
    <row r="8" spans="1:18" x14ac:dyDescent="0.25">
      <c r="A8" s="35" t="s">
        <v>151</v>
      </c>
      <c r="B8" s="35">
        <v>3217626.74</v>
      </c>
      <c r="C8" s="36">
        <v>49</v>
      </c>
      <c r="D8" s="35">
        <v>2541637.73</v>
      </c>
      <c r="E8" s="36">
        <v>98</v>
      </c>
      <c r="F8" s="35">
        <v>723210.89</v>
      </c>
      <c r="G8" s="36">
        <v>17</v>
      </c>
      <c r="H8" s="35">
        <v>3123249.74</v>
      </c>
      <c r="I8" s="36">
        <v>49</v>
      </c>
      <c r="J8" s="35">
        <v>2611323.15</v>
      </c>
      <c r="K8" s="36">
        <v>109</v>
      </c>
      <c r="L8" s="35">
        <v>717117.35</v>
      </c>
      <c r="M8" s="37">
        <v>14</v>
      </c>
      <c r="N8" s="35"/>
      <c r="O8" s="35"/>
      <c r="P8" s="35"/>
      <c r="Q8" s="35"/>
      <c r="R8" s="35"/>
    </row>
    <row r="9" spans="1:18" x14ac:dyDescent="0.25">
      <c r="A9" s="35" t="s">
        <v>152</v>
      </c>
      <c r="B9" s="35">
        <v>23853103.239999998</v>
      </c>
      <c r="C9" s="36">
        <v>154</v>
      </c>
      <c r="D9" s="35">
        <v>22214574.18</v>
      </c>
      <c r="E9" s="36">
        <v>187</v>
      </c>
      <c r="F9" s="35">
        <v>6364925.4299999997</v>
      </c>
      <c r="G9" s="36">
        <v>79</v>
      </c>
      <c r="H9" s="35">
        <v>22361196.120000001</v>
      </c>
      <c r="I9" s="36">
        <v>160</v>
      </c>
      <c r="J9" s="35">
        <v>22270708.210000001</v>
      </c>
      <c r="K9" s="36">
        <v>203</v>
      </c>
      <c r="L9" s="35">
        <v>5886701.7400000002</v>
      </c>
      <c r="M9" s="37">
        <v>77</v>
      </c>
      <c r="N9" s="35"/>
      <c r="O9" s="35"/>
      <c r="P9" s="35"/>
      <c r="Q9" s="35"/>
      <c r="R9" s="35"/>
    </row>
    <row r="10" spans="1:18" x14ac:dyDescent="0.25">
      <c r="A10" s="35" t="s">
        <v>153</v>
      </c>
      <c r="B10" s="35">
        <v>6404656.7599999998</v>
      </c>
      <c r="C10" s="36">
        <v>86</v>
      </c>
      <c r="D10" s="35">
        <v>2498189.8199999998</v>
      </c>
      <c r="E10" s="36">
        <v>45</v>
      </c>
      <c r="F10" s="35">
        <v>779121.25</v>
      </c>
      <c r="G10" s="36">
        <v>26</v>
      </c>
      <c r="H10" s="35">
        <v>6221169.8200000003</v>
      </c>
      <c r="I10" s="36">
        <v>86</v>
      </c>
      <c r="J10" s="35">
        <v>2572254.9500000002</v>
      </c>
      <c r="K10" s="36">
        <v>46</v>
      </c>
      <c r="L10" s="35">
        <v>674645.65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154</v>
      </c>
      <c r="B11" s="35">
        <v>10288126.699999999</v>
      </c>
      <c r="C11" s="36">
        <v>138</v>
      </c>
      <c r="D11" s="35">
        <v>2731347.42</v>
      </c>
      <c r="E11" s="36">
        <v>111</v>
      </c>
      <c r="F11" s="35">
        <v>1639798.72</v>
      </c>
      <c r="G11" s="36">
        <v>41</v>
      </c>
      <c r="H11" s="35">
        <v>9594786.2899999991</v>
      </c>
      <c r="I11" s="36">
        <v>140</v>
      </c>
      <c r="J11" s="35">
        <v>3088251.77</v>
      </c>
      <c r="K11" s="36">
        <v>124</v>
      </c>
      <c r="L11" s="35">
        <v>1477879.01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155</v>
      </c>
      <c r="B12" s="35">
        <v>6347252.3200000003</v>
      </c>
      <c r="C12" s="36">
        <v>70</v>
      </c>
      <c r="D12" s="35">
        <v>28299032.149999999</v>
      </c>
      <c r="E12" s="36">
        <v>86</v>
      </c>
      <c r="F12" s="35">
        <v>1621666.89</v>
      </c>
      <c r="G12" s="36">
        <v>15</v>
      </c>
      <c r="H12" s="35">
        <v>6223197.3200000003</v>
      </c>
      <c r="I12" s="36">
        <v>66</v>
      </c>
      <c r="J12" s="35">
        <v>21187056.23</v>
      </c>
      <c r="K12" s="36">
        <v>79</v>
      </c>
      <c r="L12" s="35">
        <v>1469918.64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156</v>
      </c>
      <c r="B13" s="35">
        <v>30137223.59</v>
      </c>
      <c r="C13" s="36">
        <v>308</v>
      </c>
      <c r="D13" s="35">
        <v>11821983.52</v>
      </c>
      <c r="E13" s="36">
        <v>185</v>
      </c>
      <c r="F13" s="35">
        <v>5339910.96</v>
      </c>
      <c r="G13" s="36">
        <v>121</v>
      </c>
      <c r="H13" s="35">
        <v>28768382.960000001</v>
      </c>
      <c r="I13" s="36">
        <v>322</v>
      </c>
      <c r="J13" s="35">
        <v>11589449.380000001</v>
      </c>
      <c r="K13" s="36">
        <v>215</v>
      </c>
      <c r="L13" s="35">
        <v>5189936.4400000004</v>
      </c>
      <c r="M13" s="37">
        <v>123</v>
      </c>
      <c r="N13" s="35"/>
      <c r="O13" s="35"/>
      <c r="P13" s="35"/>
      <c r="Q13" s="35"/>
      <c r="R13" s="35"/>
    </row>
    <row r="14" spans="1:18" x14ac:dyDescent="0.25">
      <c r="A14" s="35" t="s">
        <v>157</v>
      </c>
      <c r="B14" s="35">
        <v>31443124.100000001</v>
      </c>
      <c r="C14" s="36">
        <v>298</v>
      </c>
      <c r="D14" s="35">
        <v>9111274.9299999997</v>
      </c>
      <c r="E14" s="36">
        <v>139</v>
      </c>
      <c r="F14" s="35">
        <v>5725640.7400000002</v>
      </c>
      <c r="G14" s="36">
        <v>120</v>
      </c>
      <c r="H14" s="35">
        <v>30220807.170000002</v>
      </c>
      <c r="I14" s="36">
        <v>312</v>
      </c>
      <c r="J14" s="35">
        <v>9044560.5500000007</v>
      </c>
      <c r="K14" s="36">
        <v>147</v>
      </c>
      <c r="L14" s="35">
        <v>5119735.71</v>
      </c>
      <c r="M14" s="37">
        <v>120</v>
      </c>
      <c r="N14" s="35"/>
      <c r="O14" s="35"/>
      <c r="P14" s="35"/>
      <c r="Q14" s="35"/>
      <c r="R14" s="35"/>
    </row>
    <row r="15" spans="1:18" x14ac:dyDescent="0.25">
      <c r="A15" s="35" t="s">
        <v>158</v>
      </c>
      <c r="B15" s="35">
        <v>21772930.879999999</v>
      </c>
      <c r="C15" s="36">
        <v>255</v>
      </c>
      <c r="D15" s="35">
        <v>7122792.5</v>
      </c>
      <c r="E15" s="36">
        <v>174</v>
      </c>
      <c r="F15" s="35">
        <v>3912517.19</v>
      </c>
      <c r="G15" s="36">
        <v>108</v>
      </c>
      <c r="H15" s="35">
        <v>21303928.390000001</v>
      </c>
      <c r="I15" s="36">
        <v>261</v>
      </c>
      <c r="J15" s="35">
        <v>6755918.96</v>
      </c>
      <c r="K15" s="36">
        <v>171</v>
      </c>
      <c r="L15" s="35">
        <v>3759962.57</v>
      </c>
      <c r="M15" s="37">
        <v>109</v>
      </c>
      <c r="N15" s="35"/>
      <c r="O15" s="35"/>
      <c r="P15" s="35"/>
      <c r="Q15" s="35"/>
      <c r="R15" s="35"/>
    </row>
    <row r="16" spans="1:18" x14ac:dyDescent="0.25">
      <c r="A16" s="35" t="s">
        <v>159</v>
      </c>
      <c r="B16" s="35">
        <v>29770147.18</v>
      </c>
      <c r="C16" s="36">
        <v>279</v>
      </c>
      <c r="D16" s="35">
        <v>18992311.789999999</v>
      </c>
      <c r="E16" s="36">
        <v>241</v>
      </c>
      <c r="F16" s="35">
        <v>6400719.9400000004</v>
      </c>
      <c r="G16" s="36">
        <v>127</v>
      </c>
      <c r="H16" s="35">
        <v>29224879.390000001</v>
      </c>
      <c r="I16" s="36">
        <v>294</v>
      </c>
      <c r="J16" s="35">
        <v>20053371.690000001</v>
      </c>
      <c r="K16" s="36">
        <v>262</v>
      </c>
      <c r="L16" s="35">
        <v>6774854.75</v>
      </c>
      <c r="M16" s="37">
        <v>133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2019-12-20T17:52:26Z</dcterms:modified>
</cp:coreProperties>
</file>