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0438C02-B17E-472E-BFFE-B06A7C556D93}" xr6:coauthVersionLast="45" xr6:coauthVersionMax="45" xr10:uidLastSave="{00000000-0000-0000-0000-000000000000}"/>
  <bookViews>
    <workbookView xWindow="5250" yWindow="2010" windowWidth="18210" windowHeight="1279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B451" i="3"/>
  <c r="H450" i="3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B447" i="3"/>
  <c r="H446" i="3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B443" i="3"/>
  <c r="H442" i="3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I441" i="3" s="1"/>
  <c r="E441" i="3"/>
  <c r="K441" i="3" s="1"/>
  <c r="D441" i="3"/>
  <c r="C441" i="3"/>
  <c r="B441" i="3"/>
  <c r="I440" i="3"/>
  <c r="H440" i="3"/>
  <c r="K440" i="3" s="1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B439" i="3"/>
  <c r="H438" i="3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I437" i="3" s="1"/>
  <c r="E437" i="3"/>
  <c r="K437" i="3" s="1"/>
  <c r="D437" i="3"/>
  <c r="C437" i="3"/>
  <c r="B437" i="3"/>
  <c r="I436" i="3"/>
  <c r="H436" i="3"/>
  <c r="K436" i="3" s="1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B435" i="3"/>
  <c r="H434" i="3"/>
  <c r="G434" i="3"/>
  <c r="F434" i="3"/>
  <c r="E434" i="3"/>
  <c r="D434" i="3"/>
  <c r="J434" i="3" s="1"/>
  <c r="C434" i="3"/>
  <c r="I434" i="3" s="1"/>
  <c r="B434" i="3"/>
  <c r="J433" i="3"/>
  <c r="H433" i="3"/>
  <c r="G433" i="3"/>
  <c r="F433" i="3"/>
  <c r="I433" i="3" s="1"/>
  <c r="E433" i="3"/>
  <c r="K433" i="3" s="1"/>
  <c r="D433" i="3"/>
  <c r="C433" i="3"/>
  <c r="B433" i="3"/>
  <c r="I432" i="3"/>
  <c r="H432" i="3"/>
  <c r="K432" i="3" s="1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B431" i="3"/>
  <c r="H430" i="3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I429" i="3" s="1"/>
  <c r="E429" i="3"/>
  <c r="K429" i="3" s="1"/>
  <c r="D429" i="3"/>
  <c r="C429" i="3"/>
  <c r="B429" i="3"/>
  <c r="I428" i="3"/>
  <c r="H428" i="3"/>
  <c r="K428" i="3" s="1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B427" i="3"/>
  <c r="H426" i="3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I424" i="3"/>
  <c r="H424" i="3"/>
  <c r="K424" i="3" s="1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B423" i="3"/>
  <c r="H422" i="3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I420" i="3"/>
  <c r="H420" i="3"/>
  <c r="K420" i="3" s="1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B419" i="3"/>
  <c r="H418" i="3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I417" i="3" s="1"/>
  <c r="E417" i="3"/>
  <c r="K417" i="3" s="1"/>
  <c r="D417" i="3"/>
  <c r="C417" i="3"/>
  <c r="B417" i="3"/>
  <c r="I416" i="3"/>
  <c r="H416" i="3"/>
  <c r="K416" i="3" s="1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B415" i="3"/>
  <c r="H414" i="3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I413" i="3" s="1"/>
  <c r="E413" i="3"/>
  <c r="K413" i="3" s="1"/>
  <c r="D413" i="3"/>
  <c r="C413" i="3"/>
  <c r="B413" i="3"/>
  <c r="I412" i="3"/>
  <c r="H412" i="3"/>
  <c r="K412" i="3" s="1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B411" i="3"/>
  <c r="H410" i="3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I408" i="3"/>
  <c r="H408" i="3"/>
  <c r="K408" i="3" s="1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B407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I405" i="3" s="1"/>
  <c r="E405" i="3"/>
  <c r="K405" i="3" s="1"/>
  <c r="D405" i="3"/>
  <c r="C405" i="3"/>
  <c r="B405" i="3"/>
  <c r="I404" i="3"/>
  <c r="H404" i="3"/>
  <c r="K404" i="3" s="1"/>
  <c r="G404" i="3"/>
  <c r="F404" i="3"/>
  <c r="E404" i="3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B403" i="3"/>
  <c r="H402" i="3"/>
  <c r="G402" i="3"/>
  <c r="F402" i="3"/>
  <c r="E402" i="3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I400" i="3"/>
  <c r="H400" i="3"/>
  <c r="K400" i="3" s="1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B399" i="3"/>
  <c r="H398" i="3"/>
  <c r="G398" i="3"/>
  <c r="F398" i="3"/>
  <c r="E398" i="3"/>
  <c r="D398" i="3"/>
  <c r="J398" i="3" s="1"/>
  <c r="C398" i="3"/>
  <c r="I398" i="3" s="1"/>
  <c r="B398" i="3"/>
  <c r="J397" i="3"/>
  <c r="H397" i="3"/>
  <c r="G397" i="3"/>
  <c r="F397" i="3"/>
  <c r="I397" i="3" s="1"/>
  <c r="E397" i="3"/>
  <c r="K397" i="3" s="1"/>
  <c r="D397" i="3"/>
  <c r="C397" i="3"/>
  <c r="B397" i="3"/>
  <c r="I396" i="3"/>
  <c r="H396" i="3"/>
  <c r="K396" i="3" s="1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B395" i="3"/>
  <c r="H394" i="3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I393" i="3" s="1"/>
  <c r="E393" i="3"/>
  <c r="K393" i="3" s="1"/>
  <c r="D393" i="3"/>
  <c r="C393" i="3"/>
  <c r="B393" i="3"/>
  <c r="I392" i="3"/>
  <c r="H392" i="3"/>
  <c r="K392" i="3" s="1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B391" i="3"/>
  <c r="H390" i="3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I389" i="3" s="1"/>
  <c r="E389" i="3"/>
  <c r="K389" i="3" s="1"/>
  <c r="D389" i="3"/>
  <c r="C389" i="3"/>
  <c r="B389" i="3"/>
  <c r="I388" i="3"/>
  <c r="H388" i="3"/>
  <c r="K388" i="3" s="1"/>
  <c r="G388" i="3"/>
  <c r="F388" i="3"/>
  <c r="E388" i="3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B387" i="3"/>
  <c r="H386" i="3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I385" i="3" s="1"/>
  <c r="E385" i="3"/>
  <c r="K385" i="3" s="1"/>
  <c r="D385" i="3"/>
  <c r="C385" i="3"/>
  <c r="B385" i="3"/>
  <c r="I384" i="3"/>
  <c r="H384" i="3"/>
  <c r="K384" i="3" s="1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B383" i="3"/>
  <c r="H382" i="3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I381" i="3" s="1"/>
  <c r="E381" i="3"/>
  <c r="K381" i="3" s="1"/>
  <c r="D381" i="3"/>
  <c r="C381" i="3"/>
  <c r="B381" i="3"/>
  <c r="I380" i="3"/>
  <c r="H380" i="3"/>
  <c r="K380" i="3" s="1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B379" i="3"/>
  <c r="H378" i="3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I376" i="3"/>
  <c r="H376" i="3"/>
  <c r="K376" i="3" s="1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B375" i="3"/>
  <c r="H374" i="3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I373" i="3" s="1"/>
  <c r="E373" i="3"/>
  <c r="K373" i="3" s="1"/>
  <c r="D373" i="3"/>
  <c r="C373" i="3"/>
  <c r="B373" i="3"/>
  <c r="I372" i="3"/>
  <c r="H372" i="3"/>
  <c r="K372" i="3" s="1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B371" i="3"/>
  <c r="H370" i="3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I369" i="3" s="1"/>
  <c r="E369" i="3"/>
  <c r="K369" i="3" s="1"/>
  <c r="D369" i="3"/>
  <c r="C369" i="3"/>
  <c r="B369" i="3"/>
  <c r="I368" i="3"/>
  <c r="H368" i="3"/>
  <c r="K368" i="3" s="1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B367" i="3"/>
  <c r="H366" i="3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I365" i="3" s="1"/>
  <c r="E365" i="3"/>
  <c r="K365" i="3" s="1"/>
  <c r="D365" i="3"/>
  <c r="C365" i="3"/>
  <c r="B365" i="3"/>
  <c r="I364" i="3"/>
  <c r="H364" i="3"/>
  <c r="K364" i="3" s="1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B363" i="3"/>
  <c r="H362" i="3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I361" i="3" s="1"/>
  <c r="E361" i="3"/>
  <c r="K361" i="3" s="1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B359" i="3"/>
  <c r="H358" i="3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I357" i="3" s="1"/>
  <c r="E357" i="3"/>
  <c r="K357" i="3" s="1"/>
  <c r="D357" i="3"/>
  <c r="C357" i="3"/>
  <c r="B357" i="3"/>
  <c r="I356" i="3"/>
  <c r="H356" i="3"/>
  <c r="K356" i="3" s="1"/>
  <c r="G356" i="3"/>
  <c r="F356" i="3"/>
  <c r="E356" i="3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B355" i="3"/>
  <c r="H354" i="3"/>
  <c r="G354" i="3"/>
  <c r="F354" i="3"/>
  <c r="E354" i="3"/>
  <c r="D354" i="3"/>
  <c r="J354" i="3" s="1"/>
  <c r="C354" i="3"/>
  <c r="I354" i="3" s="1"/>
  <c r="B354" i="3"/>
  <c r="J353" i="3"/>
  <c r="H353" i="3"/>
  <c r="G353" i="3"/>
  <c r="F353" i="3"/>
  <c r="I353" i="3" s="1"/>
  <c r="E353" i="3"/>
  <c r="K353" i="3" s="1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B351" i="3"/>
  <c r="H350" i="3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I348" i="3"/>
  <c r="H348" i="3"/>
  <c r="K348" i="3" s="1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B347" i="3"/>
  <c r="H346" i="3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K345" i="3" s="1"/>
  <c r="D345" i="3"/>
  <c r="C345" i="3"/>
  <c r="B345" i="3"/>
  <c r="I344" i="3"/>
  <c r="H344" i="3"/>
  <c r="K344" i="3" s="1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B343" i="3"/>
  <c r="H342" i="3"/>
  <c r="G342" i="3"/>
  <c r="F342" i="3"/>
  <c r="E342" i="3"/>
  <c r="D342" i="3"/>
  <c r="J342" i="3" s="1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J339" i="3"/>
  <c r="H339" i="3"/>
  <c r="G339" i="3"/>
  <c r="F339" i="3"/>
  <c r="E339" i="3"/>
  <c r="K339" i="3" s="1"/>
  <c r="D339" i="3"/>
  <c r="C339" i="3"/>
  <c r="I339" i="3" s="1"/>
  <c r="B339" i="3"/>
  <c r="H338" i="3"/>
  <c r="G338" i="3"/>
  <c r="F338" i="3"/>
  <c r="E338" i="3"/>
  <c r="D338" i="3"/>
  <c r="C338" i="3"/>
  <c r="I338" i="3" s="1"/>
  <c r="B338" i="3"/>
  <c r="I337" i="3"/>
  <c r="H337" i="3"/>
  <c r="G337" i="3"/>
  <c r="J337" i="3" s="1"/>
  <c r="F337" i="3"/>
  <c r="E337" i="3"/>
  <c r="K337" i="3" s="1"/>
  <c r="D337" i="3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J335" i="3"/>
  <c r="H335" i="3"/>
  <c r="G335" i="3"/>
  <c r="F335" i="3"/>
  <c r="E335" i="3"/>
  <c r="K335" i="3" s="1"/>
  <c r="D335" i="3"/>
  <c r="C335" i="3"/>
  <c r="B335" i="3"/>
  <c r="H334" i="3"/>
  <c r="G334" i="3"/>
  <c r="F334" i="3"/>
  <c r="E334" i="3"/>
  <c r="D334" i="3"/>
  <c r="J334" i="3" s="1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J331" i="3"/>
  <c r="H331" i="3"/>
  <c r="G331" i="3"/>
  <c r="F331" i="3"/>
  <c r="E331" i="3"/>
  <c r="K331" i="3" s="1"/>
  <c r="D331" i="3"/>
  <c r="C331" i="3"/>
  <c r="I331" i="3" s="1"/>
  <c r="B331" i="3"/>
  <c r="H330" i="3"/>
  <c r="G330" i="3"/>
  <c r="F330" i="3"/>
  <c r="E330" i="3"/>
  <c r="D330" i="3"/>
  <c r="C330" i="3"/>
  <c r="I330" i="3" s="1"/>
  <c r="B330" i="3"/>
  <c r="I329" i="3"/>
  <c r="H329" i="3"/>
  <c r="G329" i="3"/>
  <c r="J329" i="3" s="1"/>
  <c r="F329" i="3"/>
  <c r="E329" i="3"/>
  <c r="K329" i="3" s="1"/>
  <c r="D329" i="3"/>
  <c r="C329" i="3"/>
  <c r="B329" i="3"/>
  <c r="I328" i="3"/>
  <c r="H328" i="3"/>
  <c r="K328" i="3" s="1"/>
  <c r="G328" i="3"/>
  <c r="F328" i="3"/>
  <c r="E328" i="3"/>
  <c r="D328" i="3"/>
  <c r="J328" i="3" s="1"/>
  <c r="C328" i="3"/>
  <c r="B328" i="3"/>
  <c r="J327" i="3"/>
  <c r="H327" i="3"/>
  <c r="G327" i="3"/>
  <c r="F327" i="3"/>
  <c r="E327" i="3"/>
  <c r="K327" i="3" s="1"/>
  <c r="D327" i="3"/>
  <c r="C327" i="3"/>
  <c r="B327" i="3"/>
  <c r="H326" i="3"/>
  <c r="G326" i="3"/>
  <c r="F326" i="3"/>
  <c r="E326" i="3"/>
  <c r="D326" i="3"/>
  <c r="J326" i="3" s="1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E323" i="3"/>
  <c r="K323" i="3" s="1"/>
  <c r="D323" i="3"/>
  <c r="C323" i="3"/>
  <c r="I323" i="3" s="1"/>
  <c r="B323" i="3"/>
  <c r="H322" i="3"/>
  <c r="G322" i="3"/>
  <c r="F322" i="3"/>
  <c r="E322" i="3"/>
  <c r="D322" i="3"/>
  <c r="C322" i="3"/>
  <c r="I322" i="3" s="1"/>
  <c r="B322" i="3"/>
  <c r="I321" i="3"/>
  <c r="H321" i="3"/>
  <c r="G321" i="3"/>
  <c r="J321" i="3" s="1"/>
  <c r="F321" i="3"/>
  <c r="E321" i="3"/>
  <c r="K321" i="3" s="1"/>
  <c r="D321" i="3"/>
  <c r="C321" i="3"/>
  <c r="B321" i="3"/>
  <c r="I320" i="3"/>
  <c r="H320" i="3"/>
  <c r="K320" i="3" s="1"/>
  <c r="G320" i="3"/>
  <c r="F320" i="3"/>
  <c r="E320" i="3"/>
  <c r="D320" i="3"/>
  <c r="J320" i="3" s="1"/>
  <c r="C320" i="3"/>
  <c r="B320" i="3"/>
  <c r="J319" i="3"/>
  <c r="H319" i="3"/>
  <c r="G319" i="3"/>
  <c r="F319" i="3"/>
  <c r="E319" i="3"/>
  <c r="K319" i="3" s="1"/>
  <c r="D319" i="3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E314" i="3"/>
  <c r="D314" i="3"/>
  <c r="C314" i="3"/>
  <c r="I314" i="3" s="1"/>
  <c r="B314" i="3"/>
  <c r="I313" i="3"/>
  <c r="H313" i="3"/>
  <c r="G313" i="3"/>
  <c r="J313" i="3" s="1"/>
  <c r="F313" i="3"/>
  <c r="E313" i="3"/>
  <c r="K313" i="3" s="1"/>
  <c r="D313" i="3"/>
  <c r="C313" i="3"/>
  <c r="B313" i="3"/>
  <c r="I312" i="3"/>
  <c r="H312" i="3"/>
  <c r="K312" i="3" s="1"/>
  <c r="G312" i="3"/>
  <c r="F312" i="3"/>
  <c r="E312" i="3"/>
  <c r="D312" i="3"/>
  <c r="J312" i="3" s="1"/>
  <c r="C312" i="3"/>
  <c r="B312" i="3"/>
  <c r="J311" i="3"/>
  <c r="H311" i="3"/>
  <c r="G311" i="3"/>
  <c r="F311" i="3"/>
  <c r="E311" i="3"/>
  <c r="K311" i="3" s="1"/>
  <c r="D311" i="3"/>
  <c r="C311" i="3"/>
  <c r="B311" i="3"/>
  <c r="H310" i="3"/>
  <c r="G310" i="3"/>
  <c r="F310" i="3"/>
  <c r="E310" i="3"/>
  <c r="D310" i="3"/>
  <c r="J310" i="3" s="1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H306" i="3"/>
  <c r="G306" i="3"/>
  <c r="F306" i="3"/>
  <c r="E306" i="3"/>
  <c r="D306" i="3"/>
  <c r="J306" i="3" s="1"/>
  <c r="C306" i="3"/>
  <c r="I306" i="3" s="1"/>
  <c r="B306" i="3"/>
  <c r="K305" i="3"/>
  <c r="J305" i="3"/>
  <c r="H305" i="3"/>
  <c r="G305" i="3"/>
  <c r="F305" i="3"/>
  <c r="E305" i="3"/>
  <c r="D305" i="3"/>
  <c r="C305" i="3"/>
  <c r="B305" i="3"/>
  <c r="H304" i="3"/>
  <c r="G304" i="3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K298" i="3" s="1"/>
  <c r="G298" i="3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H296" i="3"/>
  <c r="K296" i="3" s="1"/>
  <c r="G296" i="3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H294" i="3"/>
  <c r="K294" i="3" s="1"/>
  <c r="G294" i="3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H290" i="3"/>
  <c r="K290" i="3" s="1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H280" i="3"/>
  <c r="K280" i="3" s="1"/>
  <c r="G280" i="3"/>
  <c r="F280" i="3"/>
  <c r="E280" i="3"/>
  <c r="D280" i="3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H278" i="3"/>
  <c r="K278" i="3" s="1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H274" i="3"/>
  <c r="K274" i="3" s="1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H266" i="3"/>
  <c r="K266" i="3" s="1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H264" i="3"/>
  <c r="K264" i="3" s="1"/>
  <c r="G264" i="3"/>
  <c r="F264" i="3"/>
  <c r="E264" i="3"/>
  <c r="D264" i="3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H262" i="3"/>
  <c r="K262" i="3" s="1"/>
  <c r="G262" i="3"/>
  <c r="F262" i="3"/>
  <c r="E262" i="3"/>
  <c r="D262" i="3"/>
  <c r="C262" i="3"/>
  <c r="I262" i="3" s="1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K258" i="3"/>
  <c r="I258" i="3"/>
  <c r="H258" i="3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C256" i="3"/>
  <c r="I256" i="3" s="1"/>
  <c r="B256" i="3"/>
  <c r="I255" i="3"/>
  <c r="H255" i="3"/>
  <c r="G255" i="3"/>
  <c r="J255" i="3" s="1"/>
  <c r="F255" i="3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C252" i="3"/>
  <c r="I252" i="3" s="1"/>
  <c r="B252" i="3"/>
  <c r="J251" i="3"/>
  <c r="H251" i="3"/>
  <c r="G251" i="3"/>
  <c r="F251" i="3"/>
  <c r="I251" i="3" s="1"/>
  <c r="E251" i="3"/>
  <c r="K251" i="3" s="1"/>
  <c r="D251" i="3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K248" i="3"/>
  <c r="H248" i="3"/>
  <c r="G248" i="3"/>
  <c r="F248" i="3"/>
  <c r="E248" i="3"/>
  <c r="D248" i="3"/>
  <c r="C248" i="3"/>
  <c r="I248" i="3" s="1"/>
  <c r="B248" i="3"/>
  <c r="I247" i="3"/>
  <c r="H247" i="3"/>
  <c r="G247" i="3"/>
  <c r="J247" i="3" s="1"/>
  <c r="F247" i="3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J243" i="3"/>
  <c r="H243" i="3"/>
  <c r="G243" i="3"/>
  <c r="F243" i="3"/>
  <c r="I243" i="3" s="1"/>
  <c r="E243" i="3"/>
  <c r="K243" i="3" s="1"/>
  <c r="D243" i="3"/>
  <c r="C243" i="3"/>
  <c r="B243" i="3"/>
  <c r="K242" i="3"/>
  <c r="I242" i="3"/>
  <c r="H242" i="3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B241" i="3"/>
  <c r="H240" i="3"/>
  <c r="K240" i="3" s="1"/>
  <c r="G240" i="3"/>
  <c r="F240" i="3"/>
  <c r="E240" i="3"/>
  <c r="D240" i="3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K234" i="3"/>
  <c r="I234" i="3"/>
  <c r="H234" i="3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C232" i="3"/>
  <c r="I232" i="3" s="1"/>
  <c r="B232" i="3"/>
  <c r="I231" i="3"/>
  <c r="H231" i="3"/>
  <c r="G231" i="3"/>
  <c r="J231" i="3" s="1"/>
  <c r="F231" i="3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K228" i="3"/>
  <c r="H228" i="3"/>
  <c r="G228" i="3"/>
  <c r="F228" i="3"/>
  <c r="E228" i="3"/>
  <c r="D228" i="3"/>
  <c r="J228" i="3" s="1"/>
  <c r="C228" i="3"/>
  <c r="I228" i="3" s="1"/>
  <c r="B228" i="3"/>
  <c r="J227" i="3"/>
  <c r="H227" i="3"/>
  <c r="G227" i="3"/>
  <c r="F227" i="3"/>
  <c r="I227" i="3" s="1"/>
  <c r="E227" i="3"/>
  <c r="K227" i="3" s="1"/>
  <c r="D227" i="3"/>
  <c r="C227" i="3"/>
  <c r="B227" i="3"/>
  <c r="K226" i="3"/>
  <c r="I226" i="3"/>
  <c r="H226" i="3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I222" i="3"/>
  <c r="H222" i="3"/>
  <c r="K222" i="3" s="1"/>
  <c r="G222" i="3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K220" i="3"/>
  <c r="H220" i="3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E217" i="3"/>
  <c r="K217" i="3" s="1"/>
  <c r="D217" i="3"/>
  <c r="C217" i="3"/>
  <c r="B217" i="3"/>
  <c r="H216" i="3"/>
  <c r="G216" i="3"/>
  <c r="F216" i="3"/>
  <c r="E216" i="3"/>
  <c r="K216" i="3" s="1"/>
  <c r="D216" i="3"/>
  <c r="J216" i="3" s="1"/>
  <c r="C216" i="3"/>
  <c r="I216" i="3" s="1"/>
  <c r="B216" i="3"/>
  <c r="I215" i="3"/>
  <c r="H215" i="3"/>
  <c r="G215" i="3"/>
  <c r="J215" i="3" s="1"/>
  <c r="F215" i="3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C214" i="3"/>
  <c r="B214" i="3"/>
  <c r="J213" i="3"/>
  <c r="I213" i="3"/>
  <c r="H213" i="3"/>
  <c r="K213" i="3" s="1"/>
  <c r="G213" i="3"/>
  <c r="F213" i="3"/>
  <c r="E213" i="3"/>
  <c r="D213" i="3"/>
  <c r="C213" i="3"/>
  <c r="B213" i="3"/>
  <c r="J212" i="3"/>
  <c r="H212" i="3"/>
  <c r="G212" i="3"/>
  <c r="F212" i="3"/>
  <c r="E212" i="3"/>
  <c r="K212" i="3" s="1"/>
  <c r="D212" i="3"/>
  <c r="C212" i="3"/>
  <c r="I212" i="3" s="1"/>
  <c r="B212" i="3"/>
  <c r="J211" i="3"/>
  <c r="H211" i="3"/>
  <c r="G211" i="3"/>
  <c r="F211" i="3"/>
  <c r="I211" i="3" s="1"/>
  <c r="E211" i="3"/>
  <c r="K211" i="3" s="1"/>
  <c r="D211" i="3"/>
  <c r="C211" i="3"/>
  <c r="B211" i="3"/>
  <c r="K210" i="3"/>
  <c r="H210" i="3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H208" i="3"/>
  <c r="K208" i="3" s="1"/>
  <c r="G208" i="3"/>
  <c r="J208" i="3" s="1"/>
  <c r="F208" i="3"/>
  <c r="E208" i="3"/>
  <c r="D208" i="3"/>
  <c r="C208" i="3"/>
  <c r="I208" i="3" s="1"/>
  <c r="B208" i="3"/>
  <c r="I207" i="3"/>
  <c r="H207" i="3"/>
  <c r="G207" i="3"/>
  <c r="J207" i="3" s="1"/>
  <c r="F207" i="3"/>
  <c r="E207" i="3"/>
  <c r="D207" i="3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I203" i="3"/>
  <c r="H203" i="3"/>
  <c r="G203" i="3"/>
  <c r="J203" i="3" s="1"/>
  <c r="F203" i="3"/>
  <c r="E203" i="3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K201" i="3"/>
  <c r="H201" i="3"/>
  <c r="G201" i="3"/>
  <c r="F201" i="3"/>
  <c r="E201" i="3"/>
  <c r="D201" i="3"/>
  <c r="J201" i="3" s="1"/>
  <c r="C201" i="3"/>
  <c r="I201" i="3" s="1"/>
  <c r="B201" i="3"/>
  <c r="I200" i="3"/>
  <c r="H200" i="3"/>
  <c r="G200" i="3"/>
  <c r="F200" i="3"/>
  <c r="E200" i="3"/>
  <c r="K200" i="3" s="1"/>
  <c r="D200" i="3"/>
  <c r="C200" i="3"/>
  <c r="B200" i="3"/>
  <c r="K199" i="3"/>
  <c r="I199" i="3"/>
  <c r="H199" i="3"/>
  <c r="G199" i="3"/>
  <c r="J199" i="3" s="1"/>
  <c r="F199" i="3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H197" i="3"/>
  <c r="G197" i="3"/>
  <c r="F197" i="3"/>
  <c r="E197" i="3"/>
  <c r="K197" i="3" s="1"/>
  <c r="D197" i="3"/>
  <c r="J197" i="3" s="1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I195" i="3"/>
  <c r="H195" i="3"/>
  <c r="G195" i="3"/>
  <c r="J195" i="3" s="1"/>
  <c r="F195" i="3"/>
  <c r="E195" i="3"/>
  <c r="D195" i="3"/>
  <c r="C195" i="3"/>
  <c r="B195" i="3"/>
  <c r="K194" i="3"/>
  <c r="J194" i="3"/>
  <c r="I194" i="3"/>
  <c r="H194" i="3"/>
  <c r="G194" i="3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I191" i="3"/>
  <c r="H191" i="3"/>
  <c r="G191" i="3"/>
  <c r="J191" i="3" s="1"/>
  <c r="F191" i="3"/>
  <c r="E191" i="3"/>
  <c r="D191" i="3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K189" i="3"/>
  <c r="H189" i="3"/>
  <c r="G189" i="3"/>
  <c r="F189" i="3"/>
  <c r="E189" i="3"/>
  <c r="D189" i="3"/>
  <c r="J189" i="3" s="1"/>
  <c r="C189" i="3"/>
  <c r="I189" i="3" s="1"/>
  <c r="B189" i="3"/>
  <c r="I188" i="3"/>
  <c r="H188" i="3"/>
  <c r="G188" i="3"/>
  <c r="J188" i="3" s="1"/>
  <c r="F188" i="3"/>
  <c r="E188" i="3"/>
  <c r="K188" i="3" s="1"/>
  <c r="D188" i="3"/>
  <c r="C188" i="3"/>
  <c r="B188" i="3"/>
  <c r="K187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H185" i="3"/>
  <c r="G185" i="3"/>
  <c r="F185" i="3"/>
  <c r="E185" i="3"/>
  <c r="K185" i="3" s="1"/>
  <c r="D185" i="3"/>
  <c r="J185" i="3" s="1"/>
  <c r="C185" i="3"/>
  <c r="I185" i="3" s="1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K182" i="3"/>
  <c r="J182" i="3"/>
  <c r="I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I179" i="3"/>
  <c r="H179" i="3"/>
  <c r="G179" i="3"/>
  <c r="F179" i="3"/>
  <c r="E179" i="3"/>
  <c r="D179" i="3"/>
  <c r="C179" i="3"/>
  <c r="B179" i="3"/>
  <c r="K178" i="3"/>
  <c r="J178" i="3"/>
  <c r="I178" i="3"/>
  <c r="H178" i="3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F173" i="3"/>
  <c r="E173" i="3"/>
  <c r="K173" i="3" s="1"/>
  <c r="D173" i="3"/>
  <c r="J173" i="3" s="1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K166" i="3"/>
  <c r="J166" i="3"/>
  <c r="I166" i="3"/>
  <c r="H166" i="3"/>
  <c r="G166" i="3"/>
  <c r="F166" i="3"/>
  <c r="E166" i="3"/>
  <c r="D166" i="3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I163" i="3"/>
  <c r="H163" i="3"/>
  <c r="G163" i="3"/>
  <c r="F163" i="3"/>
  <c r="E163" i="3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I159" i="3"/>
  <c r="H159" i="3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I155" i="3"/>
  <c r="H155" i="3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I151" i="3"/>
  <c r="H151" i="3"/>
  <c r="G151" i="3"/>
  <c r="F151" i="3"/>
  <c r="E151" i="3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C147" i="3"/>
  <c r="B147" i="3"/>
  <c r="K146" i="3"/>
  <c r="J146" i="3"/>
  <c r="I146" i="3"/>
  <c r="H146" i="3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J144" i="3" s="1"/>
  <c r="F144" i="3"/>
  <c r="E144" i="3"/>
  <c r="K144" i="3" s="1"/>
  <c r="D144" i="3"/>
  <c r="C144" i="3"/>
  <c r="B144" i="3"/>
  <c r="K143" i="3"/>
  <c r="I143" i="3"/>
  <c r="H143" i="3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E141" i="3"/>
  <c r="K141" i="3" s="1"/>
  <c r="D141" i="3"/>
  <c r="J141" i="3" s="1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I139" i="3"/>
  <c r="H139" i="3"/>
  <c r="G139" i="3"/>
  <c r="F139" i="3"/>
  <c r="E139" i="3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K135" i="3"/>
  <c r="I135" i="3"/>
  <c r="H135" i="3"/>
  <c r="G135" i="3"/>
  <c r="F135" i="3"/>
  <c r="E135" i="3"/>
  <c r="D135" i="3"/>
  <c r="J135" i="3" s="1"/>
  <c r="C135" i="3"/>
  <c r="B135" i="3"/>
  <c r="K134" i="3"/>
  <c r="J134" i="3"/>
  <c r="I134" i="3"/>
  <c r="H134" i="3"/>
  <c r="G134" i="3"/>
  <c r="F134" i="3"/>
  <c r="E134" i="3"/>
  <c r="D134" i="3"/>
  <c r="C134" i="3"/>
  <c r="B134" i="3"/>
  <c r="H133" i="3"/>
  <c r="G133" i="3"/>
  <c r="F133" i="3"/>
  <c r="E133" i="3"/>
  <c r="K133" i="3" s="1"/>
  <c r="D133" i="3"/>
  <c r="J133" i="3" s="1"/>
  <c r="C133" i="3"/>
  <c r="I133" i="3" s="1"/>
  <c r="B133" i="3"/>
  <c r="I132" i="3"/>
  <c r="H132" i="3"/>
  <c r="G132" i="3"/>
  <c r="J132" i="3" s="1"/>
  <c r="F132" i="3"/>
  <c r="E132" i="3"/>
  <c r="K132" i="3" s="1"/>
  <c r="D132" i="3"/>
  <c r="C132" i="3"/>
  <c r="B132" i="3"/>
  <c r="K131" i="3"/>
  <c r="I131" i="3"/>
  <c r="H131" i="3"/>
  <c r="G131" i="3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J128" i="3" s="1"/>
  <c r="F128" i="3"/>
  <c r="E128" i="3"/>
  <c r="K128" i="3" s="1"/>
  <c r="D128" i="3"/>
  <c r="C128" i="3"/>
  <c r="B128" i="3"/>
  <c r="K127" i="3"/>
  <c r="I127" i="3"/>
  <c r="H127" i="3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J124" i="3" s="1"/>
  <c r="F124" i="3"/>
  <c r="E124" i="3"/>
  <c r="K124" i="3" s="1"/>
  <c r="D124" i="3"/>
  <c r="C124" i="3"/>
  <c r="B124" i="3"/>
  <c r="K123" i="3"/>
  <c r="I123" i="3"/>
  <c r="H123" i="3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I119" i="3"/>
  <c r="H119" i="3"/>
  <c r="G119" i="3"/>
  <c r="F119" i="3"/>
  <c r="E119" i="3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I112" i="3"/>
  <c r="H112" i="3"/>
  <c r="G112" i="3"/>
  <c r="J112" i="3" s="1"/>
  <c r="F112" i="3"/>
  <c r="E112" i="3"/>
  <c r="K112" i="3" s="1"/>
  <c r="D112" i="3"/>
  <c r="C112" i="3"/>
  <c r="B112" i="3"/>
  <c r="K111" i="3"/>
  <c r="I111" i="3"/>
  <c r="H111" i="3"/>
  <c r="G111" i="3"/>
  <c r="F111" i="3"/>
  <c r="E111" i="3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I108" i="3"/>
  <c r="H108" i="3"/>
  <c r="G108" i="3"/>
  <c r="J108" i="3" s="1"/>
  <c r="F108" i="3"/>
  <c r="E108" i="3"/>
  <c r="K108" i="3" s="1"/>
  <c r="D108" i="3"/>
  <c r="C108" i="3"/>
  <c r="B108" i="3"/>
  <c r="K107" i="3"/>
  <c r="I107" i="3"/>
  <c r="H107" i="3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K105" i="3"/>
  <c r="H105" i="3"/>
  <c r="G105" i="3"/>
  <c r="F105" i="3"/>
  <c r="E105" i="3"/>
  <c r="D105" i="3"/>
  <c r="C105" i="3"/>
  <c r="I105" i="3" s="1"/>
  <c r="B105" i="3"/>
  <c r="I104" i="3"/>
  <c r="H104" i="3"/>
  <c r="G104" i="3"/>
  <c r="J104" i="3" s="1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H101" i="3"/>
  <c r="G101" i="3"/>
  <c r="F101" i="3"/>
  <c r="E101" i="3"/>
  <c r="K101" i="3" s="1"/>
  <c r="D101" i="3"/>
  <c r="J101" i="3" s="1"/>
  <c r="C101" i="3"/>
  <c r="I101" i="3" s="1"/>
  <c r="B101" i="3"/>
  <c r="I100" i="3"/>
  <c r="H100" i="3"/>
  <c r="G100" i="3"/>
  <c r="J100" i="3" s="1"/>
  <c r="F100" i="3"/>
  <c r="E100" i="3"/>
  <c r="K100" i="3" s="1"/>
  <c r="D100" i="3"/>
  <c r="C100" i="3"/>
  <c r="B100" i="3"/>
  <c r="K99" i="3"/>
  <c r="H99" i="3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H97" i="3"/>
  <c r="G97" i="3"/>
  <c r="F97" i="3"/>
  <c r="E97" i="3"/>
  <c r="K97" i="3" s="1"/>
  <c r="D97" i="3"/>
  <c r="J97" i="3" s="1"/>
  <c r="C97" i="3"/>
  <c r="I97" i="3" s="1"/>
  <c r="B97" i="3"/>
  <c r="I96" i="3"/>
  <c r="H96" i="3"/>
  <c r="G96" i="3"/>
  <c r="J96" i="3" s="1"/>
  <c r="F96" i="3"/>
  <c r="E96" i="3"/>
  <c r="K96" i="3" s="1"/>
  <c r="D96" i="3"/>
  <c r="C96" i="3"/>
  <c r="B96" i="3"/>
  <c r="K95" i="3"/>
  <c r="I95" i="3"/>
  <c r="H95" i="3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I91" i="3"/>
  <c r="H91" i="3"/>
  <c r="G91" i="3"/>
  <c r="F91" i="3"/>
  <c r="E91" i="3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E89" i="3"/>
  <c r="D89" i="3"/>
  <c r="C89" i="3"/>
  <c r="I89" i="3" s="1"/>
  <c r="B89" i="3"/>
  <c r="I88" i="3"/>
  <c r="H88" i="3"/>
  <c r="G88" i="3"/>
  <c r="J88" i="3" s="1"/>
  <c r="F88" i="3"/>
  <c r="E88" i="3"/>
  <c r="K88" i="3" s="1"/>
  <c r="D88" i="3"/>
  <c r="C88" i="3"/>
  <c r="B88" i="3"/>
  <c r="K87" i="3"/>
  <c r="I87" i="3"/>
  <c r="H87" i="3"/>
  <c r="G87" i="3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I80" i="3"/>
  <c r="H80" i="3"/>
  <c r="G80" i="3"/>
  <c r="J80" i="3" s="1"/>
  <c r="F80" i="3"/>
  <c r="E80" i="3"/>
  <c r="K80" i="3" s="1"/>
  <c r="D80" i="3"/>
  <c r="C80" i="3"/>
  <c r="B80" i="3"/>
  <c r="K79" i="3"/>
  <c r="I79" i="3"/>
  <c r="H79" i="3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I75" i="3"/>
  <c r="H75" i="3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K73" i="3" s="1"/>
  <c r="D73" i="3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K63" i="3"/>
  <c r="H63" i="3"/>
  <c r="G63" i="3"/>
  <c r="F63" i="3"/>
  <c r="E63" i="3"/>
  <c r="D63" i="3"/>
  <c r="C63" i="3"/>
  <c r="I63" i="3" s="1"/>
  <c r="B63" i="3"/>
  <c r="I62" i="3"/>
  <c r="H62" i="3"/>
  <c r="G62" i="3"/>
  <c r="J62" i="3" s="1"/>
  <c r="F62" i="3"/>
  <c r="E62" i="3"/>
  <c r="K62" i="3" s="1"/>
  <c r="D62" i="3"/>
  <c r="C62" i="3"/>
  <c r="B62" i="3"/>
  <c r="K61" i="3"/>
  <c r="I61" i="3"/>
  <c r="H61" i="3"/>
  <c r="G61" i="3"/>
  <c r="F61" i="3"/>
  <c r="E61" i="3"/>
  <c r="D61" i="3"/>
  <c r="C61" i="3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J58" i="3" s="1"/>
  <c r="F58" i="3"/>
  <c r="E58" i="3"/>
  <c r="D58" i="3"/>
  <c r="C58" i="3"/>
  <c r="I58" i="3" s="1"/>
  <c r="B58" i="3"/>
  <c r="H57" i="3"/>
  <c r="G57" i="3"/>
  <c r="F57" i="3"/>
  <c r="E57" i="3"/>
  <c r="D57" i="3"/>
  <c r="J57" i="3" s="1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K54" i="3" s="1"/>
  <c r="D54" i="3"/>
  <c r="C54" i="3"/>
  <c r="B54" i="3"/>
  <c r="H53" i="3"/>
  <c r="K53" i="3" s="1"/>
  <c r="G53" i="3"/>
  <c r="F53" i="3"/>
  <c r="E53" i="3"/>
  <c r="D53" i="3"/>
  <c r="J53" i="3" s="1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34" i="2"/>
  <c r="K234" i="2" s="1"/>
  <c r="G234" i="2"/>
  <c r="F234" i="2"/>
  <c r="E234" i="2"/>
  <c r="D234" i="2"/>
  <c r="C234" i="2"/>
  <c r="I234" i="2" s="1"/>
  <c r="B234" i="2"/>
  <c r="J233" i="2"/>
  <c r="H233" i="2"/>
  <c r="G233" i="2"/>
  <c r="F233" i="2"/>
  <c r="I233" i="2" s="1"/>
  <c r="E233" i="2"/>
  <c r="K233" i="2" s="1"/>
  <c r="D233" i="2"/>
  <c r="C233" i="2"/>
  <c r="B233" i="2"/>
  <c r="H232" i="2"/>
  <c r="K232" i="2" s="1"/>
  <c r="G232" i="2"/>
  <c r="F232" i="2"/>
  <c r="E232" i="2"/>
  <c r="D232" i="2"/>
  <c r="C232" i="2"/>
  <c r="I232" i="2" s="1"/>
  <c r="B232" i="2"/>
  <c r="J231" i="2"/>
  <c r="I231" i="2"/>
  <c r="H231" i="2"/>
  <c r="G231" i="2"/>
  <c r="F231" i="2"/>
  <c r="E231" i="2"/>
  <c r="K231" i="2" s="1"/>
  <c r="D231" i="2"/>
  <c r="C231" i="2"/>
  <c r="B231" i="2"/>
  <c r="H230" i="2"/>
  <c r="K230" i="2" s="1"/>
  <c r="G230" i="2"/>
  <c r="F230" i="2"/>
  <c r="E230" i="2"/>
  <c r="D230" i="2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I225" i="2" s="1"/>
  <c r="E225" i="2"/>
  <c r="K225" i="2" s="1"/>
  <c r="D225" i="2"/>
  <c r="C225" i="2"/>
  <c r="B225" i="2"/>
  <c r="H224" i="2"/>
  <c r="K224" i="2" s="1"/>
  <c r="G224" i="2"/>
  <c r="F224" i="2"/>
  <c r="E224" i="2"/>
  <c r="D224" i="2"/>
  <c r="J224" i="2" s="1"/>
  <c r="C224" i="2"/>
  <c r="I224" i="2" s="1"/>
  <c r="B224" i="2"/>
  <c r="J223" i="2"/>
  <c r="H223" i="2"/>
  <c r="G223" i="2"/>
  <c r="F223" i="2"/>
  <c r="I223" i="2" s="1"/>
  <c r="E223" i="2"/>
  <c r="K223" i="2" s="1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J219" i="2"/>
  <c r="H219" i="2"/>
  <c r="G219" i="2"/>
  <c r="F219" i="2"/>
  <c r="I219" i="2" s="1"/>
  <c r="E219" i="2"/>
  <c r="K219" i="2" s="1"/>
  <c r="D219" i="2"/>
  <c r="C219" i="2"/>
  <c r="B219" i="2"/>
  <c r="H218" i="2"/>
  <c r="K218" i="2" s="1"/>
  <c r="G218" i="2"/>
  <c r="F218" i="2"/>
  <c r="E218" i="2"/>
  <c r="D218" i="2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H216" i="2"/>
  <c r="K216" i="2" s="1"/>
  <c r="G216" i="2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H214" i="2"/>
  <c r="K214" i="2" s="1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I209" i="2" s="1"/>
  <c r="E209" i="2"/>
  <c r="K209" i="2" s="1"/>
  <c r="D209" i="2"/>
  <c r="C209" i="2"/>
  <c r="B209" i="2"/>
  <c r="H208" i="2"/>
  <c r="K208" i="2" s="1"/>
  <c r="G208" i="2"/>
  <c r="F208" i="2"/>
  <c r="E208" i="2"/>
  <c r="D208" i="2"/>
  <c r="J208" i="2" s="1"/>
  <c r="C208" i="2"/>
  <c r="I208" i="2" s="1"/>
  <c r="B208" i="2"/>
  <c r="J207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I205" i="2" s="1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F202" i="2"/>
  <c r="E202" i="2"/>
  <c r="D202" i="2"/>
  <c r="C202" i="2"/>
  <c r="I202" i="2" s="1"/>
  <c r="B202" i="2"/>
  <c r="J201" i="2"/>
  <c r="H201" i="2"/>
  <c r="G201" i="2"/>
  <c r="F201" i="2"/>
  <c r="I201" i="2" s="1"/>
  <c r="E201" i="2"/>
  <c r="K201" i="2" s="1"/>
  <c r="D201" i="2"/>
  <c r="C201" i="2"/>
  <c r="B201" i="2"/>
  <c r="H200" i="2"/>
  <c r="K200" i="2" s="1"/>
  <c r="G200" i="2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H198" i="2"/>
  <c r="K198" i="2" s="1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H192" i="2"/>
  <c r="K192" i="2" s="1"/>
  <c r="G192" i="2"/>
  <c r="F192" i="2"/>
  <c r="E192" i="2"/>
  <c r="D192" i="2"/>
  <c r="J192" i="2" s="1"/>
  <c r="C192" i="2"/>
  <c r="I192" i="2" s="1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I189" i="2" s="1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J187" i="2"/>
  <c r="H187" i="2"/>
  <c r="G187" i="2"/>
  <c r="F187" i="2"/>
  <c r="I187" i="2" s="1"/>
  <c r="E187" i="2"/>
  <c r="K187" i="2" s="1"/>
  <c r="D187" i="2"/>
  <c r="C187" i="2"/>
  <c r="B187" i="2"/>
  <c r="H186" i="2"/>
  <c r="K186" i="2" s="1"/>
  <c r="G186" i="2"/>
  <c r="F186" i="2"/>
  <c r="E186" i="2"/>
  <c r="D186" i="2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H184" i="2"/>
  <c r="K184" i="2" s="1"/>
  <c r="G184" i="2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H182" i="2"/>
  <c r="K182" i="2" s="1"/>
  <c r="G182" i="2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J177" i="2"/>
  <c r="H177" i="2"/>
  <c r="G177" i="2"/>
  <c r="F177" i="2"/>
  <c r="I177" i="2" s="1"/>
  <c r="E177" i="2"/>
  <c r="K177" i="2" s="1"/>
  <c r="D177" i="2"/>
  <c r="C177" i="2"/>
  <c r="B177" i="2"/>
  <c r="H176" i="2"/>
  <c r="K176" i="2" s="1"/>
  <c r="G176" i="2"/>
  <c r="F176" i="2"/>
  <c r="E176" i="2"/>
  <c r="D176" i="2"/>
  <c r="J176" i="2" s="1"/>
  <c r="C176" i="2"/>
  <c r="I176" i="2" s="1"/>
  <c r="B176" i="2"/>
  <c r="J175" i="2"/>
  <c r="H175" i="2"/>
  <c r="G175" i="2"/>
  <c r="F175" i="2"/>
  <c r="I175" i="2" s="1"/>
  <c r="E175" i="2"/>
  <c r="K175" i="2" s="1"/>
  <c r="D175" i="2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I173" i="2" s="1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J171" i="2"/>
  <c r="H171" i="2"/>
  <c r="G171" i="2"/>
  <c r="F171" i="2"/>
  <c r="I171" i="2" s="1"/>
  <c r="E171" i="2"/>
  <c r="K171" i="2" s="1"/>
  <c r="D171" i="2"/>
  <c r="C171" i="2"/>
  <c r="B171" i="2"/>
  <c r="H170" i="2"/>
  <c r="K170" i="2" s="1"/>
  <c r="G170" i="2"/>
  <c r="F170" i="2"/>
  <c r="E170" i="2"/>
  <c r="D170" i="2"/>
  <c r="C170" i="2"/>
  <c r="I170" i="2" s="1"/>
  <c r="B170" i="2"/>
  <c r="J169" i="2"/>
  <c r="H169" i="2"/>
  <c r="G169" i="2"/>
  <c r="F169" i="2"/>
  <c r="I169" i="2" s="1"/>
  <c r="E169" i="2"/>
  <c r="K169" i="2" s="1"/>
  <c r="D169" i="2"/>
  <c r="C169" i="2"/>
  <c r="B169" i="2"/>
  <c r="H168" i="2"/>
  <c r="K168" i="2" s="1"/>
  <c r="G168" i="2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D167" i="2"/>
  <c r="C167" i="2"/>
  <c r="B167" i="2"/>
  <c r="J166" i="2"/>
  <c r="H166" i="2"/>
  <c r="K166" i="2" s="1"/>
  <c r="G166" i="2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H162" i="2"/>
  <c r="K162" i="2" s="1"/>
  <c r="G162" i="2"/>
  <c r="F162" i="2"/>
  <c r="E162" i="2"/>
  <c r="D162" i="2"/>
  <c r="J162" i="2" s="1"/>
  <c r="C162" i="2"/>
  <c r="I162" i="2" s="1"/>
  <c r="B162" i="2"/>
  <c r="H161" i="2"/>
  <c r="G161" i="2"/>
  <c r="F161" i="2"/>
  <c r="I161" i="2" s="1"/>
  <c r="E161" i="2"/>
  <c r="K161" i="2" s="1"/>
  <c r="D161" i="2"/>
  <c r="J161" i="2" s="1"/>
  <c r="C161" i="2"/>
  <c r="B161" i="2"/>
  <c r="H160" i="2"/>
  <c r="G160" i="2"/>
  <c r="F160" i="2"/>
  <c r="E160" i="2"/>
  <c r="K160" i="2" s="1"/>
  <c r="D160" i="2"/>
  <c r="J160" i="2" s="1"/>
  <c r="C160" i="2"/>
  <c r="B160" i="2"/>
  <c r="H159" i="2"/>
  <c r="G159" i="2"/>
  <c r="J159" i="2" s="1"/>
  <c r="F159" i="2"/>
  <c r="I159" i="2" s="1"/>
  <c r="E159" i="2"/>
  <c r="K159" i="2" s="1"/>
  <c r="D159" i="2"/>
  <c r="C159" i="2"/>
  <c r="B159" i="2"/>
  <c r="I158" i="2"/>
  <c r="H158" i="2"/>
  <c r="K158" i="2" s="1"/>
  <c r="G158" i="2"/>
  <c r="F158" i="2"/>
  <c r="E158" i="2"/>
  <c r="D158" i="2"/>
  <c r="J158" i="2" s="1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J155" i="2"/>
  <c r="H155" i="2"/>
  <c r="G155" i="2"/>
  <c r="F155" i="2"/>
  <c r="I155" i="2" s="1"/>
  <c r="E155" i="2"/>
  <c r="K155" i="2" s="1"/>
  <c r="D155" i="2"/>
  <c r="C155" i="2"/>
  <c r="B155" i="2"/>
  <c r="I154" i="2"/>
  <c r="H154" i="2"/>
  <c r="K154" i="2" s="1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K152" i="2" s="1"/>
  <c r="G152" i="2"/>
  <c r="F152" i="2"/>
  <c r="E152" i="2"/>
  <c r="D152" i="2"/>
  <c r="C152" i="2"/>
  <c r="B152" i="2"/>
  <c r="I151" i="2"/>
  <c r="H151" i="2"/>
  <c r="G151" i="2"/>
  <c r="J151" i="2" s="1"/>
  <c r="F151" i="2"/>
  <c r="E151" i="2"/>
  <c r="D151" i="2"/>
  <c r="C151" i="2"/>
  <c r="B151" i="2"/>
  <c r="K150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H146" i="2"/>
  <c r="K146" i="2" s="1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I141" i="2" s="1"/>
  <c r="E141" i="2"/>
  <c r="K141" i="2" s="1"/>
  <c r="D141" i="2"/>
  <c r="C141" i="2"/>
  <c r="B141" i="2"/>
  <c r="H140" i="2"/>
  <c r="G140" i="2"/>
  <c r="F140" i="2"/>
  <c r="E140" i="2"/>
  <c r="K140" i="2" s="1"/>
  <c r="D140" i="2"/>
  <c r="C140" i="2"/>
  <c r="B140" i="2"/>
  <c r="H139" i="2"/>
  <c r="G139" i="2"/>
  <c r="J139" i="2" s="1"/>
  <c r="F139" i="2"/>
  <c r="I139" i="2" s="1"/>
  <c r="E139" i="2"/>
  <c r="D139" i="2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I134" i="2"/>
  <c r="H134" i="2"/>
  <c r="K134" i="2" s="1"/>
  <c r="G134" i="2"/>
  <c r="J134" i="2" s="1"/>
  <c r="F134" i="2"/>
  <c r="E134" i="2"/>
  <c r="D134" i="2"/>
  <c r="C134" i="2"/>
  <c r="B134" i="2"/>
  <c r="K133" i="2"/>
  <c r="I133" i="2"/>
  <c r="H133" i="2"/>
  <c r="G133" i="2"/>
  <c r="F133" i="2"/>
  <c r="E133" i="2"/>
  <c r="D133" i="2"/>
  <c r="J133" i="2" s="1"/>
  <c r="C133" i="2"/>
  <c r="B133" i="2"/>
  <c r="H132" i="2"/>
  <c r="K132" i="2" s="1"/>
  <c r="G132" i="2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I129" i="2" s="1"/>
  <c r="E129" i="2"/>
  <c r="K129" i="2" s="1"/>
  <c r="D129" i="2"/>
  <c r="J129" i="2" s="1"/>
  <c r="C129" i="2"/>
  <c r="B129" i="2"/>
  <c r="H128" i="2"/>
  <c r="G128" i="2"/>
  <c r="F128" i="2"/>
  <c r="E128" i="2"/>
  <c r="K128" i="2" s="1"/>
  <c r="D128" i="2"/>
  <c r="J128" i="2" s="1"/>
  <c r="C128" i="2"/>
  <c r="B128" i="2"/>
  <c r="H127" i="2"/>
  <c r="G127" i="2"/>
  <c r="J127" i="2" s="1"/>
  <c r="F127" i="2"/>
  <c r="I127" i="2" s="1"/>
  <c r="E127" i="2"/>
  <c r="K127" i="2" s="1"/>
  <c r="D127" i="2"/>
  <c r="C127" i="2"/>
  <c r="B127" i="2"/>
  <c r="I126" i="2"/>
  <c r="H126" i="2"/>
  <c r="K126" i="2" s="1"/>
  <c r="G126" i="2"/>
  <c r="F126" i="2"/>
  <c r="E126" i="2"/>
  <c r="D126" i="2"/>
  <c r="J126" i="2" s="1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J123" i="2"/>
  <c r="H123" i="2"/>
  <c r="G123" i="2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K120" i="2" s="1"/>
  <c r="G120" i="2"/>
  <c r="F120" i="2"/>
  <c r="E120" i="2"/>
  <c r="D120" i="2"/>
  <c r="C120" i="2"/>
  <c r="B120" i="2"/>
  <c r="I119" i="2"/>
  <c r="H119" i="2"/>
  <c r="G119" i="2"/>
  <c r="J119" i="2" s="1"/>
  <c r="F119" i="2"/>
  <c r="E119" i="2"/>
  <c r="D119" i="2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H114" i="2"/>
  <c r="K114" i="2" s="1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H108" i="2"/>
  <c r="K108" i="2" s="1"/>
  <c r="G108" i="2"/>
  <c r="J108" i="2" s="1"/>
  <c r="F108" i="2"/>
  <c r="E108" i="2"/>
  <c r="D108" i="2"/>
  <c r="C108" i="2"/>
  <c r="B108" i="2"/>
  <c r="I107" i="2"/>
  <c r="H107" i="2"/>
  <c r="G107" i="2"/>
  <c r="F107" i="2"/>
  <c r="E107" i="2"/>
  <c r="D107" i="2"/>
  <c r="J107" i="2" s="1"/>
  <c r="C107" i="2"/>
  <c r="B107" i="2"/>
  <c r="K106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B104" i="2"/>
  <c r="H103" i="2"/>
  <c r="G103" i="2"/>
  <c r="J103" i="2" s="1"/>
  <c r="F103" i="2"/>
  <c r="I103" i="2" s="1"/>
  <c r="E103" i="2"/>
  <c r="K103" i="2" s="1"/>
  <c r="D103" i="2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J101" i="2"/>
  <c r="I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J98" i="2" s="1"/>
  <c r="F98" i="2"/>
  <c r="I98" i="2" s="1"/>
  <c r="E98" i="2"/>
  <c r="D98" i="2"/>
  <c r="C98" i="2"/>
  <c r="B98" i="2"/>
  <c r="I97" i="2"/>
  <c r="H97" i="2"/>
  <c r="K97" i="2" s="1"/>
  <c r="G97" i="2"/>
  <c r="F97" i="2"/>
  <c r="E97" i="2"/>
  <c r="D97" i="2"/>
  <c r="J97" i="2" s="1"/>
  <c r="C97" i="2"/>
  <c r="B97" i="2"/>
  <c r="K96" i="2"/>
  <c r="J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J94" i="2" s="1"/>
  <c r="F94" i="2"/>
  <c r="I94" i="2" s="1"/>
  <c r="E94" i="2"/>
  <c r="K94" i="2" s="1"/>
  <c r="D94" i="2"/>
  <c r="C94" i="2"/>
  <c r="B94" i="2"/>
  <c r="I93" i="2"/>
  <c r="H93" i="2"/>
  <c r="K93" i="2" s="1"/>
  <c r="G93" i="2"/>
  <c r="F93" i="2"/>
  <c r="E93" i="2"/>
  <c r="D93" i="2"/>
  <c r="J93" i="2" s="1"/>
  <c r="C93" i="2"/>
  <c r="B93" i="2"/>
  <c r="K92" i="2"/>
  <c r="J92" i="2"/>
  <c r="I92" i="2"/>
  <c r="H92" i="2"/>
  <c r="G92" i="2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J90" i="2" s="1"/>
  <c r="F90" i="2"/>
  <c r="I90" i="2" s="1"/>
  <c r="E90" i="2"/>
  <c r="K90" i="2" s="1"/>
  <c r="D90" i="2"/>
  <c r="C90" i="2"/>
  <c r="B90" i="2"/>
  <c r="I89" i="2"/>
  <c r="H89" i="2"/>
  <c r="K89" i="2" s="1"/>
  <c r="G89" i="2"/>
  <c r="F89" i="2"/>
  <c r="E89" i="2"/>
  <c r="D89" i="2"/>
  <c r="J89" i="2" s="1"/>
  <c r="C89" i="2"/>
  <c r="B89" i="2"/>
  <c r="K88" i="2"/>
  <c r="J88" i="2"/>
  <c r="I88" i="2"/>
  <c r="H88" i="2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I85" i="2"/>
  <c r="H85" i="2"/>
  <c r="K85" i="2" s="1"/>
  <c r="G85" i="2"/>
  <c r="F85" i="2"/>
  <c r="E85" i="2"/>
  <c r="D85" i="2"/>
  <c r="J85" i="2" s="1"/>
  <c r="C85" i="2"/>
  <c r="B85" i="2"/>
  <c r="K84" i="2"/>
  <c r="J84" i="2"/>
  <c r="I84" i="2"/>
  <c r="H84" i="2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J82" i="2" s="1"/>
  <c r="F82" i="2"/>
  <c r="I82" i="2" s="1"/>
  <c r="E82" i="2"/>
  <c r="K82" i="2" s="1"/>
  <c r="D82" i="2"/>
  <c r="C82" i="2"/>
  <c r="B82" i="2"/>
  <c r="I81" i="2"/>
  <c r="H81" i="2"/>
  <c r="K81" i="2" s="1"/>
  <c r="G81" i="2"/>
  <c r="F81" i="2"/>
  <c r="E81" i="2"/>
  <c r="D81" i="2"/>
  <c r="J81" i="2" s="1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I77" i="2"/>
  <c r="H77" i="2"/>
  <c r="K77" i="2" s="1"/>
  <c r="G77" i="2"/>
  <c r="F77" i="2"/>
  <c r="E77" i="2"/>
  <c r="D77" i="2"/>
  <c r="J77" i="2" s="1"/>
  <c r="C77" i="2"/>
  <c r="B77" i="2"/>
  <c r="K76" i="2"/>
  <c r="J76" i="2"/>
  <c r="I76" i="2"/>
  <c r="H76" i="2"/>
  <c r="G76" i="2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I73" i="2"/>
  <c r="H73" i="2"/>
  <c r="K73" i="2" s="1"/>
  <c r="G73" i="2"/>
  <c r="F73" i="2"/>
  <c r="E73" i="2"/>
  <c r="D73" i="2"/>
  <c r="J73" i="2" s="1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I69" i="2"/>
  <c r="H69" i="2"/>
  <c r="K69" i="2" s="1"/>
  <c r="G69" i="2"/>
  <c r="F69" i="2"/>
  <c r="E69" i="2"/>
  <c r="D69" i="2"/>
  <c r="J69" i="2" s="1"/>
  <c r="C69" i="2"/>
  <c r="B69" i="2"/>
  <c r="K68" i="2"/>
  <c r="J68" i="2"/>
  <c r="I68" i="2"/>
  <c r="H68" i="2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I65" i="2"/>
  <c r="H65" i="2"/>
  <c r="K65" i="2" s="1"/>
  <c r="G65" i="2"/>
  <c r="F65" i="2"/>
  <c r="E65" i="2"/>
  <c r="D65" i="2"/>
  <c r="J65" i="2" s="1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I61" i="2"/>
  <c r="H61" i="2"/>
  <c r="K61" i="2" s="1"/>
  <c r="G61" i="2"/>
  <c r="F61" i="2"/>
  <c r="E61" i="2"/>
  <c r="D61" i="2"/>
  <c r="J61" i="2" s="1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I57" i="2"/>
  <c r="H57" i="2"/>
  <c r="K57" i="2" s="1"/>
  <c r="G57" i="2"/>
  <c r="F57" i="2"/>
  <c r="E57" i="2"/>
  <c r="D57" i="2"/>
  <c r="J57" i="2" s="1"/>
  <c r="C57" i="2"/>
  <c r="B57" i="2"/>
  <c r="K56" i="2"/>
  <c r="J56" i="2"/>
  <c r="I56" i="2"/>
  <c r="H56" i="2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I53" i="2"/>
  <c r="H53" i="2"/>
  <c r="K53" i="2" s="1"/>
  <c r="G53" i="2"/>
  <c r="F53" i="2"/>
  <c r="E53" i="2"/>
  <c r="D53" i="2"/>
  <c r="J53" i="2" s="1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I49" i="2"/>
  <c r="H49" i="2"/>
  <c r="K49" i="2" s="1"/>
  <c r="G49" i="2"/>
  <c r="F49" i="2"/>
  <c r="E49" i="2"/>
  <c r="D49" i="2"/>
  <c r="J49" i="2" s="1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I45" i="2"/>
  <c r="H45" i="2"/>
  <c r="K45" i="2" s="1"/>
  <c r="G45" i="2"/>
  <c r="F45" i="2"/>
  <c r="E45" i="2"/>
  <c r="D45" i="2"/>
  <c r="J45" i="2" s="1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I41" i="2"/>
  <c r="H41" i="2"/>
  <c r="K41" i="2" s="1"/>
  <c r="G41" i="2"/>
  <c r="F41" i="2"/>
  <c r="E41" i="2"/>
  <c r="D41" i="2"/>
  <c r="J41" i="2" s="1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I37" i="2"/>
  <c r="H37" i="2"/>
  <c r="K37" i="2" s="1"/>
  <c r="G37" i="2"/>
  <c r="F37" i="2"/>
  <c r="E37" i="2"/>
  <c r="D37" i="2"/>
  <c r="J37" i="2" s="1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I33" i="2"/>
  <c r="H33" i="2"/>
  <c r="K33" i="2" s="1"/>
  <c r="G33" i="2"/>
  <c r="F33" i="2"/>
  <c r="E33" i="2"/>
  <c r="D33" i="2"/>
  <c r="J33" i="2" s="1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I29" i="2"/>
  <c r="H29" i="2"/>
  <c r="K29" i="2" s="1"/>
  <c r="G29" i="2"/>
  <c r="F29" i="2"/>
  <c r="E29" i="2"/>
  <c r="D29" i="2"/>
  <c r="J29" i="2" s="1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I25" i="2"/>
  <c r="H25" i="2"/>
  <c r="K25" i="2" s="1"/>
  <c r="G25" i="2"/>
  <c r="F25" i="2"/>
  <c r="E25" i="2"/>
  <c r="D25" i="2"/>
  <c r="J25" i="2" s="1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F21" i="2"/>
  <c r="E21" i="2"/>
  <c r="D21" i="2"/>
  <c r="J21" i="2" s="1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I17" i="2"/>
  <c r="H17" i="2"/>
  <c r="K17" i="2" s="1"/>
  <c r="G17" i="2"/>
  <c r="J17" i="2" s="1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I13" i="2"/>
  <c r="H13" i="2"/>
  <c r="K13" i="2" s="1"/>
  <c r="G13" i="2"/>
  <c r="J13" i="2" s="1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I9" i="2"/>
  <c r="H9" i="2"/>
  <c r="H6" i="2" s="1"/>
  <c r="G9" i="2"/>
  <c r="J9" i="2" s="1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H7" i="2"/>
  <c r="G7" i="2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K6" i="2" l="1"/>
  <c r="G6" i="2"/>
  <c r="K9" i="2"/>
  <c r="I108" i="2"/>
  <c r="I120" i="2"/>
  <c r="K131" i="2"/>
  <c r="J132" i="2"/>
  <c r="I152" i="2"/>
  <c r="J182" i="2"/>
  <c r="J198" i="2"/>
  <c r="J214" i="2"/>
  <c r="J230" i="2"/>
  <c r="K57" i="3"/>
  <c r="K67" i="3"/>
  <c r="J89" i="3"/>
  <c r="C6" i="2"/>
  <c r="I6" i="2" s="1"/>
  <c r="K107" i="2"/>
  <c r="K119" i="2"/>
  <c r="J120" i="2"/>
  <c r="I140" i="2"/>
  <c r="K151" i="2"/>
  <c r="J152" i="2"/>
  <c r="K167" i="2"/>
  <c r="J168" i="2"/>
  <c r="J184" i="2"/>
  <c r="J200" i="2"/>
  <c r="J216" i="2"/>
  <c r="J232" i="2"/>
  <c r="K89" i="3"/>
  <c r="D6" i="2"/>
  <c r="J6" i="2" s="1"/>
  <c r="I104" i="2"/>
  <c r="I128" i="2"/>
  <c r="K139" i="2"/>
  <c r="J140" i="2"/>
  <c r="I160" i="2"/>
  <c r="J170" i="2"/>
  <c r="J186" i="2"/>
  <c r="J202" i="2"/>
  <c r="J218" i="2"/>
  <c r="J234" i="2"/>
  <c r="J73" i="3"/>
  <c r="J119" i="3"/>
  <c r="J151" i="3"/>
  <c r="J63" i="3"/>
  <c r="J99" i="3"/>
  <c r="J131" i="3"/>
  <c r="J163" i="3"/>
  <c r="I217" i="3"/>
  <c r="I257" i="3"/>
  <c r="J71" i="3"/>
  <c r="J105" i="3"/>
  <c r="J115" i="3"/>
  <c r="J147" i="3"/>
  <c r="J179" i="3"/>
  <c r="J200" i="3"/>
  <c r="I241" i="3"/>
  <c r="J61" i="3"/>
  <c r="J79" i="3"/>
  <c r="J87" i="3"/>
  <c r="J95" i="3"/>
  <c r="J117" i="3"/>
  <c r="J127" i="3"/>
  <c r="J159" i="3"/>
  <c r="J252" i="3"/>
  <c r="J260" i="3"/>
  <c r="J274" i="3"/>
  <c r="J290" i="3"/>
  <c r="K304" i="3"/>
  <c r="K306" i="3"/>
  <c r="K334" i="3"/>
  <c r="J276" i="3"/>
  <c r="J292" i="3"/>
  <c r="K207" i="3"/>
  <c r="J214" i="3"/>
  <c r="J222" i="3"/>
  <c r="J230" i="3"/>
  <c r="J238" i="3"/>
  <c r="J246" i="3"/>
  <c r="J254" i="3"/>
  <c r="J262" i="3"/>
  <c r="J278" i="3"/>
  <c r="J294" i="3"/>
  <c r="J264" i="3"/>
  <c r="J280" i="3"/>
  <c r="J296" i="3"/>
  <c r="J224" i="3"/>
  <c r="J232" i="3"/>
  <c r="J240" i="3"/>
  <c r="J248" i="3"/>
  <c r="J256" i="3"/>
  <c r="J266" i="3"/>
  <c r="J282" i="3"/>
  <c r="J298" i="3"/>
  <c r="J210" i="3"/>
  <c r="J268" i="3"/>
  <c r="J284" i="3"/>
  <c r="J300" i="3"/>
  <c r="I305" i="3"/>
  <c r="J304" i="3"/>
  <c r="K310" i="3"/>
  <c r="K326" i="3"/>
  <c r="K342" i="3"/>
  <c r="K346" i="3"/>
  <c r="K350" i="3"/>
  <c r="K354" i="3"/>
  <c r="K358" i="3"/>
  <c r="K362" i="3"/>
  <c r="K366" i="3"/>
  <c r="K370" i="3"/>
  <c r="K374" i="3"/>
  <c r="K378" i="3"/>
  <c r="K382" i="3"/>
  <c r="K386" i="3"/>
  <c r="K390" i="3"/>
  <c r="K394" i="3"/>
  <c r="K398" i="3"/>
  <c r="K402" i="3"/>
  <c r="K406" i="3"/>
  <c r="K410" i="3"/>
  <c r="K414" i="3"/>
  <c r="K418" i="3"/>
  <c r="K422" i="3"/>
  <c r="K426" i="3"/>
  <c r="K430" i="3"/>
  <c r="K434" i="3"/>
  <c r="K438" i="3"/>
  <c r="K442" i="3"/>
  <c r="K446" i="3"/>
  <c r="K450" i="3"/>
  <c r="K454" i="3"/>
  <c r="J314" i="3"/>
  <c r="I319" i="3"/>
  <c r="J330" i="3"/>
  <c r="I335" i="3"/>
  <c r="K314" i="3"/>
  <c r="K330" i="3"/>
  <c r="J308" i="3"/>
  <c r="I311" i="3"/>
  <c r="J322" i="3"/>
  <c r="I327" i="3"/>
  <c r="J338" i="3"/>
  <c r="I343" i="3"/>
  <c r="I347" i="3"/>
  <c r="I351" i="3"/>
  <c r="I355" i="3"/>
  <c r="I359" i="3"/>
  <c r="I363" i="3"/>
  <c r="I367" i="3"/>
  <c r="I371" i="3"/>
  <c r="I375" i="3"/>
  <c r="I379" i="3"/>
  <c r="I383" i="3"/>
  <c r="I387" i="3"/>
  <c r="I391" i="3"/>
  <c r="I395" i="3"/>
  <c r="I399" i="3"/>
  <c r="I403" i="3"/>
  <c r="I407" i="3"/>
  <c r="I411" i="3"/>
  <c r="I415" i="3"/>
  <c r="I419" i="3"/>
  <c r="I423" i="3"/>
  <c r="I427" i="3"/>
  <c r="I431" i="3"/>
  <c r="I435" i="3"/>
  <c r="I439" i="3"/>
  <c r="I443" i="3"/>
  <c r="I447" i="3"/>
  <c r="I451" i="3"/>
  <c r="K322" i="3"/>
  <c r="K338" i="3"/>
</calcChain>
</file>

<file path=xl/sharedStrings.xml><?xml version="1.0" encoding="utf-8"?>
<sst xmlns="http://schemas.openxmlformats.org/spreadsheetml/2006/main" count="274" uniqueCount="237">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</sst>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3" sqref="H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43738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E23" sqref="E2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9119846181.6200008</v>
      </c>
      <c r="D6" s="43">
        <f t="shared" si="0"/>
        <v>1773091306.8199999</v>
      </c>
      <c r="E6" s="44">
        <f t="shared" si="0"/>
        <v>71818083.666666672</v>
      </c>
      <c r="F6" s="42">
        <f t="shared" si="0"/>
        <v>7920216516.6400003</v>
      </c>
      <c r="G6" s="43">
        <f t="shared" si="0"/>
        <v>1605305919.5200002</v>
      </c>
      <c r="H6" s="44">
        <f t="shared" si="0"/>
        <v>71359282.333333343</v>
      </c>
      <c r="I6" s="20">
        <f t="shared" ref="I6:I69" si="1">IFERROR((C6-F6)/F6,"")</f>
        <v>0.15146425131934654</v>
      </c>
      <c r="J6" s="20">
        <f t="shared" ref="J6:J69" si="2">IFERROR((D6-G6)/G6,"")</f>
        <v>0.1045192603227732</v>
      </c>
      <c r="K6" s="20">
        <f t="shared" ref="K6:K69" si="3">IFERROR((E6-H6)/H6,"")</f>
        <v>6.4294555428707429E-3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235047716.31999999</v>
      </c>
      <c r="D7" s="50">
        <f>IF('County Data'!E2&gt;9,'County Data'!D2,"*")</f>
        <v>48938632.609999999</v>
      </c>
      <c r="E7" s="51">
        <f>IF('County Data'!G2&gt;9,'County Data'!F2,"*")</f>
        <v>1969410.1666666667</v>
      </c>
      <c r="F7" s="50">
        <f>IF('County Data'!I2&gt;9,'County Data'!H2,"*")</f>
        <v>252939546.78999999</v>
      </c>
      <c r="G7" s="50">
        <f>IF('County Data'!K2&gt;9,'County Data'!J2,"*")</f>
        <v>48894737.539999999</v>
      </c>
      <c r="H7" s="51">
        <f>IF('County Data'!M2&gt;9,'County Data'!L2,"*")</f>
        <v>1697260.3333333335</v>
      </c>
      <c r="I7" s="22">
        <f t="shared" si="1"/>
        <v>-7.0735599462643434E-2</v>
      </c>
      <c r="J7" s="22">
        <f t="shared" si="2"/>
        <v>8.977463058082774E-4</v>
      </c>
      <c r="K7" s="22">
        <f t="shared" si="3"/>
        <v>0.16034654671911452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287921009.97000003</v>
      </c>
      <c r="D8" s="50">
        <f>IF('County Data'!E3&gt;9,'County Data'!D3,"*")</f>
        <v>80815599.439999998</v>
      </c>
      <c r="E8" s="51">
        <f>IF('County Data'!G3&gt;9,'County Data'!F3,"*")</f>
        <v>1922033.3333333328</v>
      </c>
      <c r="F8" s="50">
        <f>IF('County Data'!I3&gt;9,'County Data'!H3,"*")</f>
        <v>298834091.10000002</v>
      </c>
      <c r="G8" s="50">
        <f>IF('County Data'!K3&gt;9,'County Data'!J3,"*")</f>
        <v>76856956.319999993</v>
      </c>
      <c r="H8" s="51">
        <f>IF('County Data'!M3&gt;9,'County Data'!L3,"*")</f>
        <v>2063936.0000000009</v>
      </c>
      <c r="I8" s="22">
        <f t="shared" si="1"/>
        <v>-3.6518862656630791E-2</v>
      </c>
      <c r="J8" s="22">
        <f t="shared" si="2"/>
        <v>5.1506634006138391E-2</v>
      </c>
      <c r="K8" s="22">
        <f t="shared" si="3"/>
        <v>-6.8753423878777281E-2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170831175.61000001</v>
      </c>
      <c r="D9" s="46">
        <f>IF('County Data'!E4&gt;9,'County Data'!D4,"*")</f>
        <v>43754324.159999996</v>
      </c>
      <c r="E9" s="47">
        <f>IF('County Data'!G4&gt;9,'County Data'!F4,"*")</f>
        <v>1014551.1666666659</v>
      </c>
      <c r="F9" s="48">
        <f>IF('County Data'!I4&gt;9,'County Data'!H4,"*")</f>
        <v>160729173.55000001</v>
      </c>
      <c r="G9" s="46">
        <f>IF('County Data'!K4&gt;9,'County Data'!J4,"*")</f>
        <v>41842918.780000001</v>
      </c>
      <c r="H9" s="47">
        <f>IF('County Data'!M4&gt;9,'County Data'!L4,"*")</f>
        <v>1118391.1666666663</v>
      </c>
      <c r="I9" s="9">
        <f t="shared" si="1"/>
        <v>6.285107947038282E-2</v>
      </c>
      <c r="J9" s="9">
        <f t="shared" si="2"/>
        <v>4.5680498295295906E-2</v>
      </c>
      <c r="K9" s="9">
        <f t="shared" si="3"/>
        <v>-9.2847657505640516E-2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1733897678.04</v>
      </c>
      <c r="D10" s="50">
        <f>IF('County Data'!E5&gt;9,'County Data'!D5,"*")</f>
        <v>444899214.17000002</v>
      </c>
      <c r="E10" s="51">
        <f>IF('County Data'!G5&gt;9,'County Data'!F5,"*")</f>
        <v>18448549.83333334</v>
      </c>
      <c r="F10" s="50">
        <f>IF('County Data'!I5&gt;9,'County Data'!H5,"*")</f>
        <v>2240881420.21</v>
      </c>
      <c r="G10" s="50">
        <f>IF('County Data'!K5&gt;9,'County Data'!J5,"*")</f>
        <v>433040527.93000001</v>
      </c>
      <c r="H10" s="51">
        <f>IF('County Data'!M5&gt;9,'County Data'!L5,"*")</f>
        <v>17066859.166666668</v>
      </c>
      <c r="I10" s="22">
        <f t="shared" si="1"/>
        <v>-0.22624300313154858</v>
      </c>
      <c r="J10" s="22">
        <f t="shared" si="2"/>
        <v>2.7384702990009606E-2</v>
      </c>
      <c r="K10" s="22">
        <f t="shared" si="3"/>
        <v>8.0957524356048804E-2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7010644.1900000004</v>
      </c>
      <c r="D11" s="46">
        <f>IF('County Data'!E6&gt;9,'County Data'!D6,"*")</f>
        <v>2594510.62</v>
      </c>
      <c r="E11" s="47">
        <f>IF('County Data'!G6&gt;9,'County Data'!F6,"*")</f>
        <v>15221.000000000005</v>
      </c>
      <c r="F11" s="48">
        <f>IF('County Data'!I6&gt;9,'County Data'!H6,"*")</f>
        <v>5688919.7599999998</v>
      </c>
      <c r="G11" s="46">
        <f>IF('County Data'!K6&gt;9,'County Data'!J6,"*")</f>
        <v>2228622.21</v>
      </c>
      <c r="H11" s="47">
        <f>IF('County Data'!M6&gt;9,'County Data'!L6,"*")</f>
        <v>21680.666666666672</v>
      </c>
      <c r="I11" s="9">
        <f t="shared" si="1"/>
        <v>0.23233311169078621</v>
      </c>
      <c r="J11" s="9">
        <f t="shared" si="2"/>
        <v>0.16417695577035471</v>
      </c>
      <c r="K11" s="9">
        <f t="shared" si="3"/>
        <v>-0.2979459426216905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403630701.51999998</v>
      </c>
      <c r="D12" s="50">
        <f>IF('County Data'!E7&gt;9,'County Data'!D7,"*")</f>
        <v>72810744.849999994</v>
      </c>
      <c r="E12" s="51">
        <f>IF('County Data'!G7&gt;9,'County Data'!F7,"*")</f>
        <v>2405421.333333333</v>
      </c>
      <c r="F12" s="50">
        <f>IF('County Data'!I7&gt;9,'County Data'!H7,"*")</f>
        <v>382048210.31999999</v>
      </c>
      <c r="G12" s="50">
        <f>IF('County Data'!K7&gt;9,'County Data'!J7,"*")</f>
        <v>70330028.439999998</v>
      </c>
      <c r="H12" s="51">
        <f>IF('County Data'!M7&gt;9,'County Data'!L7,"*")</f>
        <v>1949165.833333333</v>
      </c>
      <c r="I12" s="22">
        <f t="shared" si="1"/>
        <v>5.6491538546726068E-2</v>
      </c>
      <c r="J12" s="22">
        <f t="shared" si="2"/>
        <v>3.5272506851271174E-2</v>
      </c>
      <c r="K12" s="22">
        <f t="shared" si="3"/>
        <v>0.23407731255977454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18004658.329999998</v>
      </c>
      <c r="D13" s="46">
        <f>IF('County Data'!E8&gt;9,'County Data'!D8,"*")</f>
        <v>5697031.96</v>
      </c>
      <c r="E13" s="47">
        <f>IF('County Data'!G8&gt;9,'County Data'!F8,"*")</f>
        <v>110218.33333333333</v>
      </c>
      <c r="F13" s="48">
        <f>IF('County Data'!I8&gt;9,'County Data'!H8,"*")</f>
        <v>16210365.1</v>
      </c>
      <c r="G13" s="46">
        <f>IF('County Data'!K8&gt;9,'County Data'!J8,"*")</f>
        <v>5443570.54</v>
      </c>
      <c r="H13" s="47">
        <f>IF('County Data'!M8&gt;9,'County Data'!L8,"*")</f>
        <v>13188.166666666659</v>
      </c>
      <c r="I13" s="9">
        <f t="shared" si="1"/>
        <v>0.11068802083920976</v>
      </c>
      <c r="J13" s="9">
        <f t="shared" si="2"/>
        <v>4.656161211424293E-2</v>
      </c>
      <c r="K13" s="9">
        <f t="shared" si="3"/>
        <v>7.3573658203692753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175717085.47</v>
      </c>
      <c r="D14" s="50">
        <f>IF('County Data'!E9&gt;9,'County Data'!D9,"*")</f>
        <v>56737371.509999998</v>
      </c>
      <c r="E14" s="51">
        <f>IF('County Data'!G9&gt;9,'County Data'!F9,"*")</f>
        <v>2156268.666666667</v>
      </c>
      <c r="F14" s="50">
        <f>IF('County Data'!I9&gt;9,'County Data'!H9,"*")</f>
        <v>167178329.62</v>
      </c>
      <c r="G14" s="50">
        <f>IF('County Data'!K9&gt;9,'County Data'!J9,"*")</f>
        <v>54448398.689999998</v>
      </c>
      <c r="H14" s="51">
        <f>IF('County Data'!M9&gt;9,'County Data'!L9,"*")</f>
        <v>3293777.1666666674</v>
      </c>
      <c r="I14" s="22">
        <f t="shared" si="1"/>
        <v>5.1075733735399635E-2</v>
      </c>
      <c r="J14" s="22">
        <f t="shared" si="2"/>
        <v>4.2039304645710242E-2</v>
      </c>
      <c r="K14" s="22">
        <f t="shared" si="3"/>
        <v>-0.3453507758544484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116387389.91</v>
      </c>
      <c r="D15" s="56">
        <f>IF('County Data'!E10&gt;9,'County Data'!D10,"*")</f>
        <v>21347937.460000001</v>
      </c>
      <c r="E15" s="55">
        <f>IF('County Data'!G10&gt;9,'County Data'!F10,"*")</f>
        <v>742874.83333333326</v>
      </c>
      <c r="F15" s="56">
        <f>IF('County Data'!I10&gt;9,'County Data'!H10,"*")</f>
        <v>118944802.47</v>
      </c>
      <c r="G15" s="56">
        <f>IF('County Data'!K10&gt;9,'County Data'!J10,"*")</f>
        <v>20853674.050000001</v>
      </c>
      <c r="H15" s="55">
        <f>IF('County Data'!M10&gt;9,'County Data'!L10,"*")</f>
        <v>709031.83333333302</v>
      </c>
      <c r="I15" s="23">
        <f t="shared" si="1"/>
        <v>-2.1500834898986253E-2</v>
      </c>
      <c r="J15" s="23">
        <f t="shared" si="2"/>
        <v>2.3701502613636571E-2</v>
      </c>
      <c r="K15" s="23">
        <f t="shared" si="3"/>
        <v>4.7731284279432087E-2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228333704.25999999</v>
      </c>
      <c r="D16" s="50">
        <f>IF('County Data'!E11&gt;9,'County Data'!D11,"*")</f>
        <v>50756080.280000001</v>
      </c>
      <c r="E16" s="51">
        <f>IF('County Data'!G11&gt;9,'County Data'!F11,"*")</f>
        <v>1532921.6666666667</v>
      </c>
      <c r="F16" s="50">
        <f>IF('County Data'!I11&gt;9,'County Data'!H11,"*")</f>
        <v>213714446.78</v>
      </c>
      <c r="G16" s="50">
        <f>IF('County Data'!K11&gt;9,'County Data'!J11,"*")</f>
        <v>48284065.700000003</v>
      </c>
      <c r="H16" s="51">
        <f>IF('County Data'!M11&gt;9,'County Data'!L11,"*")</f>
        <v>1555338.0000000009</v>
      </c>
      <c r="I16" s="22">
        <f t="shared" si="1"/>
        <v>6.8405564996966317E-2</v>
      </c>
      <c r="J16" s="22">
        <f t="shared" si="2"/>
        <v>5.1197316219375413E-2</v>
      </c>
      <c r="K16" s="22">
        <f t="shared" si="3"/>
        <v>-1.4412515693266785E-2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4155425466.7800002</v>
      </c>
      <c r="D17" s="46">
        <f>IF('County Data'!E12&gt;9,'County Data'!D12,"*")</f>
        <v>583547324.76999998</v>
      </c>
      <c r="E17" s="47">
        <f>IF('County Data'!G12&gt;9,'County Data'!F12,"*")</f>
        <v>22143859.000000004</v>
      </c>
      <c r="F17" s="48">
        <f>IF('County Data'!I12&gt;9,'County Data'!H12,"*")</f>
        <v>2580961136.7600002</v>
      </c>
      <c r="G17" s="46">
        <f>IF('County Data'!K12&gt;9,'County Data'!J12,"*")</f>
        <v>453525323.10000002</v>
      </c>
      <c r="H17" s="47">
        <f>IF('County Data'!M12&gt;9,'County Data'!L12,"*")</f>
        <v>19298874.000000004</v>
      </c>
      <c r="I17" s="9">
        <f t="shared" si="1"/>
        <v>0.61003023547905788</v>
      </c>
      <c r="J17" s="9">
        <f t="shared" si="2"/>
        <v>0.28669182303042157</v>
      </c>
      <c r="K17" s="9">
        <f t="shared" si="3"/>
        <v>0.14741714982957033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368488363.88</v>
      </c>
      <c r="D18" s="50">
        <f>IF('County Data'!E13&gt;9,'County Data'!D13,"*")</f>
        <v>117199141.75</v>
      </c>
      <c r="E18" s="51">
        <f>IF('County Data'!G13&gt;9,'County Data'!F13,"*")</f>
        <v>8895958.1666666698</v>
      </c>
      <c r="F18" s="50">
        <f>IF('County Data'!I13&gt;9,'County Data'!H13,"*")</f>
        <v>353032869.94</v>
      </c>
      <c r="G18" s="50">
        <f>IF('County Data'!K13&gt;9,'County Data'!J13,"*")</f>
        <v>112088119.17</v>
      </c>
      <c r="H18" s="51">
        <f>IF('County Data'!M13&gt;9,'County Data'!L13,"*")</f>
        <v>10218250.499999996</v>
      </c>
      <c r="I18" s="22">
        <f t="shared" si="1"/>
        <v>4.3779192409553108E-2</v>
      </c>
      <c r="J18" s="22">
        <f t="shared" si="2"/>
        <v>4.5598254461280546E-2</v>
      </c>
      <c r="K18" s="22">
        <f t="shared" si="3"/>
        <v>-0.12940496353395595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673929861.04999995</v>
      </c>
      <c r="D19" s="46">
        <f>IF('County Data'!E14&gt;9,'County Data'!D14,"*")</f>
        <v>110257878.95</v>
      </c>
      <c r="E19" s="47">
        <f>IF('County Data'!G14&gt;9,'County Data'!F14,"*")</f>
        <v>4798313.166666667</v>
      </c>
      <c r="F19" s="48">
        <f>IF('County Data'!I14&gt;9,'County Data'!H14,"*")</f>
        <v>614065156</v>
      </c>
      <c r="G19" s="46">
        <f>IF('County Data'!K14&gt;9,'County Data'!J14,"*")</f>
        <v>107615759.48999999</v>
      </c>
      <c r="H19" s="47">
        <f>IF('County Data'!M14&gt;9,'County Data'!L14,"*")</f>
        <v>4836456.333333334</v>
      </c>
      <c r="I19" s="9">
        <f t="shared" si="1"/>
        <v>9.7489174340971652E-2</v>
      </c>
      <c r="J19" s="9">
        <f t="shared" si="2"/>
        <v>2.4551417678239984E-2</v>
      </c>
      <c r="K19" s="9">
        <f t="shared" si="3"/>
        <v>-7.8865938277537032E-3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248648342.18000001</v>
      </c>
      <c r="D20" s="50">
        <f>IF('County Data'!E15&gt;9,'County Data'!D15,"*")</f>
        <v>55233518.119999997</v>
      </c>
      <c r="E20" s="51">
        <f>IF('County Data'!G15&gt;9,'County Data'!F15,"*")</f>
        <v>2335935.1666666674</v>
      </c>
      <c r="F20" s="50">
        <f>IF('County Data'!I15&gt;9,'County Data'!H15,"*")</f>
        <v>238655545.13</v>
      </c>
      <c r="G20" s="50">
        <f>IF('County Data'!K15&gt;9,'County Data'!J15,"*")</f>
        <v>54280237.030000001</v>
      </c>
      <c r="H20" s="51">
        <f>IF('County Data'!M15&gt;9,'County Data'!L15,"*")</f>
        <v>4285100.3333333321</v>
      </c>
      <c r="I20" s="22">
        <f t="shared" si="1"/>
        <v>4.1871212523290645E-2</v>
      </c>
      <c r="J20" s="22">
        <f t="shared" si="2"/>
        <v>1.756221310295918E-2</v>
      </c>
      <c r="K20" s="22">
        <f t="shared" si="3"/>
        <v>-0.45487036826286648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296572384.11000001</v>
      </c>
      <c r="D21" s="46">
        <f>IF('County Data'!E16&gt;9,'County Data'!D16,"*")</f>
        <v>78501996.170000002</v>
      </c>
      <c r="E21" s="47">
        <f>IF('County Data'!G16&gt;9,'County Data'!F16,"*")</f>
        <v>3326547.8333333335</v>
      </c>
      <c r="F21" s="48">
        <f>IF('County Data'!I16&gt;9,'County Data'!H16,"*")</f>
        <v>276332503.11000001</v>
      </c>
      <c r="G21" s="46">
        <f>IF('County Data'!K16&gt;9,'County Data'!J16,"*")</f>
        <v>75572980.530000001</v>
      </c>
      <c r="H21" s="47">
        <f>IF('County Data'!M16&gt;9,'County Data'!L16,"*")</f>
        <v>3231972.8333333335</v>
      </c>
      <c r="I21" s="9">
        <f t="shared" si="1"/>
        <v>7.3244662760294565E-2</v>
      </c>
      <c r="J21" s="9">
        <f t="shared" si="2"/>
        <v>3.8757445047933201E-2</v>
      </c>
      <c r="K21" s="9">
        <f t="shared" si="3"/>
        <v>2.926231279687427E-2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1614018.08</v>
      </c>
      <c r="D6" s="43">
        <f>IF('Town Data'!E2&gt;9,'Town Data'!D2,"*")</f>
        <v>467557.3</v>
      </c>
      <c r="E6" s="44" t="str">
        <f>IF('Town Data'!G2&gt;9,'Town Data'!F2,"*")</f>
        <v>*</v>
      </c>
      <c r="F6" s="43">
        <f>IF('Town Data'!I2&gt;9,'Town Data'!H2,"*")</f>
        <v>1640221.5</v>
      </c>
      <c r="G6" s="43">
        <f>IF('Town Data'!K2&gt;9,'Town Data'!J2,"*")</f>
        <v>486397.71</v>
      </c>
      <c r="H6" s="44" t="str">
        <f>IF('Town Data'!M2&gt;9,'Town Data'!L2,"*")</f>
        <v>*</v>
      </c>
      <c r="I6" s="20">
        <f t="shared" ref="I6:I69" si="0">IFERROR((C6-F6)/F6,"")</f>
        <v>-1.5975537450277251E-2</v>
      </c>
      <c r="J6" s="20">
        <f t="shared" ref="J6:J69" si="1">IFERROR((D6-G6)/G6,"")</f>
        <v>-3.8734577923896951E-2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6389605.0700000003</v>
      </c>
      <c r="D7" s="46">
        <f>IF('Town Data'!E3&gt;9,'Town Data'!D3,"*")</f>
        <v>1571160.89</v>
      </c>
      <c r="E7" s="47" t="str">
        <f>IF('Town Data'!G3&gt;9,'Town Data'!F3,"*")</f>
        <v>*</v>
      </c>
      <c r="F7" s="48">
        <f>IF('Town Data'!I3&gt;9,'Town Data'!H3,"*")</f>
        <v>4665227.13</v>
      </c>
      <c r="G7" s="46">
        <f>IF('Town Data'!K3&gt;9,'Town Data'!J3,"*")</f>
        <v>1531007.88</v>
      </c>
      <c r="H7" s="47" t="str">
        <f>IF('Town Data'!M3&gt;9,'Town Data'!L3,"*")</f>
        <v>*</v>
      </c>
      <c r="I7" s="9">
        <f t="shared" si="0"/>
        <v>0.36962357714832211</v>
      </c>
      <c r="J7" s="9">
        <f t="shared" si="1"/>
        <v>2.6226520793609508E-2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39772676.009999998</v>
      </c>
      <c r="D8" s="50">
        <f>IF('Town Data'!E4&gt;9,'Town Data'!D4,"*")</f>
        <v>1523986.17</v>
      </c>
      <c r="E8" s="51" t="str">
        <f>IF('Town Data'!G4&gt;9,'Town Data'!F4,"*")</f>
        <v>*</v>
      </c>
      <c r="F8" s="50">
        <f>IF('Town Data'!I4&gt;9,'Town Data'!H4,"*")</f>
        <v>30306083.039999999</v>
      </c>
      <c r="G8" s="50">
        <f>IF('Town Data'!K4&gt;9,'Town Data'!J4,"*")</f>
        <v>1602897.41</v>
      </c>
      <c r="H8" s="51">
        <f>IF('Town Data'!M4&gt;9,'Town Data'!L4,"*")</f>
        <v>107855.16666666666</v>
      </c>
      <c r="I8" s="22">
        <f t="shared" si="0"/>
        <v>0.31236610014911381</v>
      </c>
      <c r="J8" s="22">
        <f t="shared" si="1"/>
        <v>-4.923037463763822E-2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BARNET</v>
      </c>
      <c r="C9" s="45">
        <f>IF('Town Data'!C5&gt;9,'Town Data'!B5,"*")</f>
        <v>1663497.46</v>
      </c>
      <c r="D9" s="46">
        <f>IF('Town Data'!E5&gt;9,'Town Data'!D5,"*")</f>
        <v>502767.28</v>
      </c>
      <c r="E9" s="47" t="str">
        <f>IF('Town Data'!G5&gt;9,'Town Data'!F5,"*")</f>
        <v>*</v>
      </c>
      <c r="F9" s="48">
        <f>IF('Town Data'!I5&gt;9,'Town Data'!H5,"*")</f>
        <v>1854138</v>
      </c>
      <c r="G9" s="46">
        <f>IF('Town Data'!K5&gt;9,'Town Data'!J5,"*")</f>
        <v>476475.85</v>
      </c>
      <c r="H9" s="47" t="str">
        <f>IF('Town Data'!M5&gt;9,'Town Data'!L5,"*")</f>
        <v>*</v>
      </c>
      <c r="I9" s="9">
        <f t="shared" si="0"/>
        <v>-0.10281895953807108</v>
      </c>
      <c r="J9" s="9">
        <f t="shared" si="1"/>
        <v>5.5178935091883569E-2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49">
        <f>IF('Town Data'!C6&gt;9,'Town Data'!B6,"*")</f>
        <v>148163270.47999999</v>
      </c>
      <c r="D10" s="50">
        <f>IF('Town Data'!E6&gt;9,'Town Data'!D6,"*")</f>
        <v>32964218.879999999</v>
      </c>
      <c r="E10" s="51">
        <f>IF('Town Data'!G6&gt;9,'Town Data'!F6,"*")</f>
        <v>1570552.5000000007</v>
      </c>
      <c r="F10" s="50">
        <f>IF('Town Data'!I6&gt;9,'Town Data'!H6,"*")</f>
        <v>136092401.87</v>
      </c>
      <c r="G10" s="50">
        <f>IF('Town Data'!K6&gt;9,'Town Data'!J6,"*")</f>
        <v>32481618.100000001</v>
      </c>
      <c r="H10" s="51">
        <f>IF('Town Data'!M6&gt;9,'Town Data'!L6,"*")</f>
        <v>1085180.3333333337</v>
      </c>
      <c r="I10" s="22">
        <f t="shared" si="0"/>
        <v>8.8696124428243095E-2</v>
      </c>
      <c r="J10" s="22">
        <f t="shared" si="1"/>
        <v>1.4857658215001224E-2</v>
      </c>
      <c r="K10" s="22">
        <f t="shared" si="2"/>
        <v>0.44727327961773494</v>
      </c>
      <c r="L10" s="15"/>
    </row>
    <row r="11" spans="1:12" x14ac:dyDescent="0.25">
      <c r="A11" s="15"/>
      <c r="B11" s="15" t="str">
        <f>'Town Data'!A7</f>
        <v>BARRE TOWN</v>
      </c>
      <c r="C11" s="45">
        <f>IF('Town Data'!C7&gt;9,'Town Data'!B7,"*")</f>
        <v>30048502.34</v>
      </c>
      <c r="D11" s="46">
        <f>IF('Town Data'!E7&gt;9,'Town Data'!D7,"*")</f>
        <v>3370015.65</v>
      </c>
      <c r="E11" s="47">
        <f>IF('Town Data'!G7&gt;9,'Town Data'!F7,"*")</f>
        <v>195982.99999999971</v>
      </c>
      <c r="F11" s="48">
        <f>IF('Town Data'!I7&gt;9,'Town Data'!H7,"*")</f>
        <v>30787836.899999999</v>
      </c>
      <c r="G11" s="46">
        <f>IF('Town Data'!K7&gt;9,'Town Data'!J7,"*")</f>
        <v>3168335.91</v>
      </c>
      <c r="H11" s="47">
        <f>IF('Town Data'!M7&gt;9,'Town Data'!L7,"*")</f>
        <v>215626.50000000003</v>
      </c>
      <c r="I11" s="9">
        <f t="shared" si="0"/>
        <v>-2.4013852041680741E-2</v>
      </c>
      <c r="J11" s="9">
        <f t="shared" si="1"/>
        <v>6.3654784634246606E-2</v>
      </c>
      <c r="K11" s="9">
        <f t="shared" si="2"/>
        <v>-9.1099656118335717E-2</v>
      </c>
      <c r="L11" s="15"/>
    </row>
    <row r="12" spans="1:12" x14ac:dyDescent="0.25">
      <c r="A12" s="15"/>
      <c r="B12" s="27" t="str">
        <f>'Town Data'!A8</f>
        <v>BARTON</v>
      </c>
      <c r="C12" s="49">
        <f>IF('Town Data'!C8&gt;9,'Town Data'!B8,"*")</f>
        <v>57231376.170000002</v>
      </c>
      <c r="D12" s="50">
        <f>IF('Town Data'!E8&gt;9,'Town Data'!D8,"*")</f>
        <v>4796259.18</v>
      </c>
      <c r="E12" s="51">
        <f>IF('Town Data'!G8&gt;9,'Town Data'!F8,"*")</f>
        <v>117849.66666666661</v>
      </c>
      <c r="F12" s="50">
        <f>IF('Town Data'!I8&gt;9,'Town Data'!H8,"*")</f>
        <v>55459699.240000002</v>
      </c>
      <c r="G12" s="50">
        <f>IF('Town Data'!K8&gt;9,'Town Data'!J8,"*")</f>
        <v>4285082.22</v>
      </c>
      <c r="H12" s="51">
        <f>IF('Town Data'!M8&gt;9,'Town Data'!L8,"*")</f>
        <v>150482.33333333331</v>
      </c>
      <c r="I12" s="22">
        <f t="shared" si="0"/>
        <v>3.1945303603849833E-2</v>
      </c>
      <c r="J12" s="22">
        <f t="shared" si="1"/>
        <v>0.11929221745481466</v>
      </c>
      <c r="K12" s="22">
        <f t="shared" si="2"/>
        <v>-0.21685380565160498</v>
      </c>
      <c r="L12" s="15"/>
    </row>
    <row r="13" spans="1:12" x14ac:dyDescent="0.25">
      <c r="A13" s="15"/>
      <c r="B13" s="15" t="str">
        <f>'Town Data'!A9</f>
        <v>BENNINGTON</v>
      </c>
      <c r="C13" s="45">
        <f>IF('Town Data'!C9&gt;9,'Town Data'!B9,"*")</f>
        <v>126181853.12</v>
      </c>
      <c r="D13" s="46">
        <f>IF('Town Data'!E9&gt;9,'Town Data'!D9,"*")</f>
        <v>35252659.609999999</v>
      </c>
      <c r="E13" s="47">
        <f>IF('Town Data'!G9&gt;9,'Town Data'!F9,"*")</f>
        <v>547280.66666666674</v>
      </c>
      <c r="F13" s="48">
        <f>IF('Town Data'!I9&gt;9,'Town Data'!H9,"*")</f>
        <v>127059872.13</v>
      </c>
      <c r="G13" s="46">
        <f>IF('Town Data'!K9&gt;9,'Town Data'!J9,"*")</f>
        <v>35473504.969999999</v>
      </c>
      <c r="H13" s="47">
        <f>IF('Town Data'!M9&gt;9,'Town Data'!L9,"*")</f>
        <v>673479.99999999988</v>
      </c>
      <c r="I13" s="9">
        <f t="shared" si="0"/>
        <v>-6.9102777712671893E-3</v>
      </c>
      <c r="J13" s="9">
        <f t="shared" si="1"/>
        <v>-6.2256424953431779E-3</v>
      </c>
      <c r="K13" s="9">
        <f t="shared" si="2"/>
        <v>-0.18738393617231863</v>
      </c>
      <c r="L13" s="15"/>
    </row>
    <row r="14" spans="1:12" x14ac:dyDescent="0.25">
      <c r="A14" s="15"/>
      <c r="B14" s="27" t="str">
        <f>'Town Data'!A10</f>
        <v>BENSON</v>
      </c>
      <c r="C14" s="49">
        <f>IF('Town Data'!C10&gt;9,'Town Data'!B10,"*")</f>
        <v>707083.9</v>
      </c>
      <c r="D14" s="50">
        <f>IF('Town Data'!E10&gt;9,'Town Data'!D10,"*")</f>
        <v>349167.45</v>
      </c>
      <c r="E14" s="51" t="str">
        <f>IF('Town Data'!G10&gt;9,'Town Data'!F10,"*")</f>
        <v>*</v>
      </c>
      <c r="F14" s="50">
        <f>IF('Town Data'!I10&gt;9,'Town Data'!H10,"*")</f>
        <v>850894.42</v>
      </c>
      <c r="G14" s="50">
        <f>IF('Town Data'!K10&gt;9,'Town Data'!J10,"*")</f>
        <v>287051.96999999997</v>
      </c>
      <c r="H14" s="51" t="str">
        <f>IF('Town Data'!M10&gt;9,'Town Data'!L10,"*")</f>
        <v>*</v>
      </c>
      <c r="I14" s="22">
        <f t="shared" si="0"/>
        <v>-0.16901100373886577</v>
      </c>
      <c r="J14" s="22">
        <f t="shared" si="1"/>
        <v>0.21639105977917533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BERLIN</v>
      </c>
      <c r="C15" s="45">
        <f>IF('Town Data'!C11&gt;9,'Town Data'!B11,"*")</f>
        <v>51090865.200000003</v>
      </c>
      <c r="D15" s="46">
        <f>IF('Town Data'!E11&gt;9,'Town Data'!D11,"*")</f>
        <v>19159613.510000002</v>
      </c>
      <c r="E15" s="47">
        <f>IF('Town Data'!G11&gt;9,'Town Data'!F11,"*")</f>
        <v>509798.83333333343</v>
      </c>
      <c r="F15" s="48">
        <f>IF('Town Data'!I11&gt;9,'Town Data'!H11,"*")</f>
        <v>55211066.729999997</v>
      </c>
      <c r="G15" s="46">
        <f>IF('Town Data'!K11&gt;9,'Town Data'!J11,"*")</f>
        <v>18017977.059999999</v>
      </c>
      <c r="H15" s="47">
        <f>IF('Town Data'!M11&gt;9,'Town Data'!L11,"*")</f>
        <v>194439.83333333326</v>
      </c>
      <c r="I15" s="9">
        <f t="shared" si="0"/>
        <v>-7.4626370654077637E-2</v>
      </c>
      <c r="J15" s="9">
        <f t="shared" si="1"/>
        <v>6.3360967005249541E-2</v>
      </c>
      <c r="K15" s="9">
        <f t="shared" si="2"/>
        <v>1.6218847475525864</v>
      </c>
      <c r="L15" s="15"/>
    </row>
    <row r="16" spans="1:12" x14ac:dyDescent="0.25">
      <c r="A16" s="15"/>
      <c r="B16" s="28" t="str">
        <f>'Town Data'!A12</f>
        <v>BETHEL</v>
      </c>
      <c r="C16" s="52">
        <f>IF('Town Data'!C12&gt;9,'Town Data'!B12,"*")</f>
        <v>16873099.59</v>
      </c>
      <c r="D16" s="53">
        <f>IF('Town Data'!E12&gt;9,'Town Data'!D12,"*")</f>
        <v>5212685.4000000004</v>
      </c>
      <c r="E16" s="54">
        <f>IF('Town Data'!G12&gt;9,'Town Data'!F12,"*")</f>
        <v>274154.49999999965</v>
      </c>
      <c r="F16" s="53">
        <f>IF('Town Data'!I12&gt;9,'Town Data'!H12,"*")</f>
        <v>16586274.449999999</v>
      </c>
      <c r="G16" s="53">
        <f>IF('Town Data'!K12&gt;9,'Town Data'!J12,"*")</f>
        <v>4786035.47</v>
      </c>
      <c r="H16" s="54">
        <f>IF('Town Data'!M12&gt;9,'Town Data'!L12,"*")</f>
        <v>279957.50000000029</v>
      </c>
      <c r="I16" s="26">
        <f t="shared" si="0"/>
        <v>1.7292921376928054E-2</v>
      </c>
      <c r="J16" s="26">
        <f t="shared" si="1"/>
        <v>8.9144748858286382E-2</v>
      </c>
      <c r="K16" s="26">
        <f t="shared" si="2"/>
        <v>-2.0728146236484588E-2</v>
      </c>
      <c r="L16" s="15"/>
    </row>
    <row r="17" spans="1:12" x14ac:dyDescent="0.25">
      <c r="A17" s="15"/>
      <c r="B17" s="27" t="str">
        <f>'Town Data'!A13</f>
        <v>BRADFORD</v>
      </c>
      <c r="C17" s="49">
        <f>IF('Town Data'!C13&gt;9,'Town Data'!B13,"*")</f>
        <v>24952761.609999999</v>
      </c>
      <c r="D17" s="50">
        <f>IF('Town Data'!E13&gt;9,'Town Data'!D13,"*")</f>
        <v>5929981.6299999999</v>
      </c>
      <c r="E17" s="51">
        <f>IF('Town Data'!G13&gt;9,'Town Data'!F13,"*")</f>
        <v>344296.33333333331</v>
      </c>
      <c r="F17" s="50">
        <f>IF('Town Data'!I13&gt;9,'Town Data'!H13,"*")</f>
        <v>24689845.170000002</v>
      </c>
      <c r="G17" s="50">
        <f>IF('Town Data'!K13&gt;9,'Town Data'!J13,"*")</f>
        <v>5914508.8200000003</v>
      </c>
      <c r="H17" s="51">
        <f>IF('Town Data'!M13&gt;9,'Town Data'!L13,"*")</f>
        <v>280632.49999999971</v>
      </c>
      <c r="I17" s="22">
        <f t="shared" si="0"/>
        <v>1.0648768276581202E-2</v>
      </c>
      <c r="J17" s="22">
        <f t="shared" si="1"/>
        <v>2.6160769171022368E-3</v>
      </c>
      <c r="K17" s="22">
        <f t="shared" si="2"/>
        <v>0.22685837646506971</v>
      </c>
      <c r="L17" s="15"/>
    </row>
    <row r="18" spans="1:12" x14ac:dyDescent="0.25">
      <c r="A18" s="15"/>
      <c r="B18" s="15" t="str">
        <f>'Town Data'!A14</f>
        <v>BRANDON</v>
      </c>
      <c r="C18" s="45">
        <f>IF('Town Data'!C14&gt;9,'Town Data'!B14,"*")</f>
        <v>27302400.600000001</v>
      </c>
      <c r="D18" s="46">
        <f>IF('Town Data'!E14&gt;9,'Town Data'!D14,"*")</f>
        <v>4613240.09</v>
      </c>
      <c r="E18" s="47">
        <f>IF('Town Data'!G14&gt;9,'Town Data'!F14,"*")</f>
        <v>418569.50000000029</v>
      </c>
      <c r="F18" s="48">
        <f>IF('Town Data'!I14&gt;9,'Town Data'!H14,"*")</f>
        <v>26386641.300000001</v>
      </c>
      <c r="G18" s="46">
        <f>IF('Town Data'!K14&gt;9,'Town Data'!J14,"*")</f>
        <v>4437739.83</v>
      </c>
      <c r="H18" s="47">
        <f>IF('Town Data'!M14&gt;9,'Town Data'!L14,"*")</f>
        <v>128258.50000000003</v>
      </c>
      <c r="I18" s="9">
        <f t="shared" si="0"/>
        <v>3.4705413606391837E-2</v>
      </c>
      <c r="J18" s="9">
        <f t="shared" si="1"/>
        <v>3.9547216989509672E-2</v>
      </c>
      <c r="K18" s="9">
        <f t="shared" si="2"/>
        <v>2.2634835118140333</v>
      </c>
      <c r="L18" s="15"/>
    </row>
    <row r="19" spans="1:12" x14ac:dyDescent="0.25">
      <c r="A19" s="15"/>
      <c r="B19" s="27" t="str">
        <f>'Town Data'!A15</f>
        <v>BRATTLEBORO</v>
      </c>
      <c r="C19" s="49">
        <f>IF('Town Data'!C15&gt;9,'Town Data'!B15,"*")</f>
        <v>135048337.13</v>
      </c>
      <c r="D19" s="50">
        <f>IF('Town Data'!E15&gt;9,'Town Data'!D15,"*")</f>
        <v>23779930.109999999</v>
      </c>
      <c r="E19" s="51">
        <f>IF('Town Data'!G15&gt;9,'Town Data'!F15,"*")</f>
        <v>732185.33333333337</v>
      </c>
      <c r="F19" s="50">
        <f>IF('Town Data'!I15&gt;9,'Town Data'!H15,"*")</f>
        <v>131718175.75</v>
      </c>
      <c r="G19" s="50">
        <f>IF('Town Data'!K15&gt;9,'Town Data'!J15,"*")</f>
        <v>24052205.09</v>
      </c>
      <c r="H19" s="51">
        <f>IF('Town Data'!M15&gt;9,'Town Data'!L15,"*")</f>
        <v>2354118.4999999991</v>
      </c>
      <c r="I19" s="22">
        <f t="shared" si="0"/>
        <v>2.528247419946518E-2</v>
      </c>
      <c r="J19" s="22">
        <f t="shared" si="1"/>
        <v>-1.1320167069139209E-2</v>
      </c>
      <c r="K19" s="22">
        <f t="shared" si="2"/>
        <v>-0.68897685765039707</v>
      </c>
      <c r="L19" s="15"/>
    </row>
    <row r="20" spans="1:12" x14ac:dyDescent="0.25">
      <c r="A20" s="15"/>
      <c r="B20" s="15" t="str">
        <f>'Town Data'!A16</f>
        <v>BRIDGEWATER</v>
      </c>
      <c r="C20" s="45">
        <f>IF('Town Data'!C16&gt;9,'Town Data'!B16,"*")</f>
        <v>1738314.08</v>
      </c>
      <c r="D20" s="46">
        <f>IF('Town Data'!E16&gt;9,'Town Data'!D16,"*")</f>
        <v>646008.92000000004</v>
      </c>
      <c r="E20" s="47" t="str">
        <f>IF('Town Data'!G16&gt;9,'Town Data'!F16,"*")</f>
        <v>*</v>
      </c>
      <c r="F20" s="48">
        <f>IF('Town Data'!I16&gt;9,'Town Data'!H16,"*")</f>
        <v>1474499.41</v>
      </c>
      <c r="G20" s="46">
        <f>IF('Town Data'!K16&gt;9,'Town Data'!J16,"*")</f>
        <v>579251.38</v>
      </c>
      <c r="H20" s="47" t="str">
        <f>IF('Town Data'!M16&gt;9,'Town Data'!L16,"*")</f>
        <v>*</v>
      </c>
      <c r="I20" s="9">
        <f t="shared" si="0"/>
        <v>0.17891812516900238</v>
      </c>
      <c r="J20" s="9">
        <f t="shared" si="1"/>
        <v>0.11524796022065591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BRIDPORT</v>
      </c>
      <c r="C21" s="49">
        <f>IF('Town Data'!C17&gt;9,'Town Data'!B17,"*")</f>
        <v>3846205.55</v>
      </c>
      <c r="D21" s="50">
        <f>IF('Town Data'!E17&gt;9,'Town Data'!D17,"*")</f>
        <v>930420.84</v>
      </c>
      <c r="E21" s="51" t="str">
        <f>IF('Town Data'!G17&gt;9,'Town Data'!F17,"*")</f>
        <v>*</v>
      </c>
      <c r="F21" s="50">
        <f>IF('Town Data'!I17&gt;9,'Town Data'!H17,"*")</f>
        <v>3937015.93</v>
      </c>
      <c r="G21" s="50">
        <f>IF('Town Data'!K17&gt;9,'Town Data'!J17,"*")</f>
        <v>790462.2</v>
      </c>
      <c r="H21" s="51" t="str">
        <f>IF('Town Data'!M17&gt;9,'Town Data'!L17,"*")</f>
        <v>*</v>
      </c>
      <c r="I21" s="22">
        <f t="shared" si="0"/>
        <v>-2.3065789322320663E-2</v>
      </c>
      <c r="J21" s="22">
        <f t="shared" si="1"/>
        <v>0.17705924457867817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BRIGHTON</v>
      </c>
      <c r="C22" s="45">
        <f>IF('Town Data'!C18&gt;9,'Town Data'!B18,"*")</f>
        <v>2458021.0699999998</v>
      </c>
      <c r="D22" s="46">
        <f>IF('Town Data'!E18&gt;9,'Town Data'!D18,"*")</f>
        <v>1222420.42</v>
      </c>
      <c r="E22" s="47" t="str">
        <f>IF('Town Data'!G18&gt;9,'Town Data'!F18,"*")</f>
        <v>*</v>
      </c>
      <c r="F22" s="48">
        <f>IF('Town Data'!I18&gt;9,'Town Data'!H18,"*")</f>
        <v>2215662.96</v>
      </c>
      <c r="G22" s="46">
        <f>IF('Town Data'!K18&gt;9,'Town Data'!J18,"*")</f>
        <v>1093717.1399999999</v>
      </c>
      <c r="H22" s="47" t="str">
        <f>IF('Town Data'!M18&gt;9,'Town Data'!L18,"*")</f>
        <v>*</v>
      </c>
      <c r="I22" s="9">
        <f t="shared" si="0"/>
        <v>0.10938401479618537</v>
      </c>
      <c r="J22" s="9">
        <f t="shared" si="1"/>
        <v>0.11767510564934554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BRISTOL</v>
      </c>
      <c r="C23" s="49">
        <f>IF('Town Data'!C19&gt;9,'Town Data'!B19,"*")</f>
        <v>17453208.73</v>
      </c>
      <c r="D23" s="50">
        <f>IF('Town Data'!E19&gt;9,'Town Data'!D19,"*")</f>
        <v>5058148.24</v>
      </c>
      <c r="E23" s="51">
        <f>IF('Town Data'!G19&gt;9,'Town Data'!F19,"*")</f>
        <v>172584.66666666669</v>
      </c>
      <c r="F23" s="50">
        <f>IF('Town Data'!I19&gt;9,'Town Data'!H19,"*")</f>
        <v>16484122.01</v>
      </c>
      <c r="G23" s="50">
        <f>IF('Town Data'!K19&gt;9,'Town Data'!J19,"*")</f>
        <v>4776014.17</v>
      </c>
      <c r="H23" s="51">
        <f>IF('Town Data'!M19&gt;9,'Town Data'!L19,"*")</f>
        <v>133047.66666666669</v>
      </c>
      <c r="I23" s="22">
        <f t="shared" si="0"/>
        <v>5.8789101379625175E-2</v>
      </c>
      <c r="J23" s="22">
        <f t="shared" si="1"/>
        <v>5.9073122473587703E-2</v>
      </c>
      <c r="K23" s="22">
        <f t="shared" si="2"/>
        <v>0.29716417424331626</v>
      </c>
      <c r="L23" s="15"/>
    </row>
    <row r="24" spans="1:12" x14ac:dyDescent="0.25">
      <c r="A24" s="15"/>
      <c r="B24" s="15" t="str">
        <f>'Town Data'!A20</f>
        <v>BURKE</v>
      </c>
      <c r="C24" s="45">
        <f>IF('Town Data'!C20&gt;9,'Town Data'!B20,"*")</f>
        <v>2957128.83</v>
      </c>
      <c r="D24" s="46">
        <f>IF('Town Data'!E20&gt;9,'Town Data'!D20,"*")</f>
        <v>1557689.59</v>
      </c>
      <c r="E24" s="47" t="str">
        <f>IF('Town Data'!G20&gt;9,'Town Data'!F20,"*")</f>
        <v>*</v>
      </c>
      <c r="F24" s="48">
        <f>IF('Town Data'!I20&gt;9,'Town Data'!H20,"*")</f>
        <v>3410937.17</v>
      </c>
      <c r="G24" s="46">
        <f>IF('Town Data'!K20&gt;9,'Town Data'!J20,"*")</f>
        <v>1511409.98</v>
      </c>
      <c r="H24" s="47" t="str">
        <f>IF('Town Data'!M20&gt;9,'Town Data'!L20,"*")</f>
        <v>*</v>
      </c>
      <c r="I24" s="9">
        <f t="shared" si="0"/>
        <v>-0.13304505987133144</v>
      </c>
      <c r="J24" s="9">
        <f t="shared" si="1"/>
        <v>3.0620156418445843E-2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BURLINGTON</v>
      </c>
      <c r="C25" s="49">
        <f>IF('Town Data'!C21&gt;9,'Town Data'!B21,"*")</f>
        <v>226886570.93000001</v>
      </c>
      <c r="D25" s="50">
        <f>IF('Town Data'!E21&gt;9,'Town Data'!D21,"*")</f>
        <v>63278581.170000002</v>
      </c>
      <c r="E25" s="51">
        <f>IF('Town Data'!G21&gt;9,'Town Data'!F21,"*")</f>
        <v>1750117.3333333335</v>
      </c>
      <c r="F25" s="50">
        <f>IF('Town Data'!I21&gt;9,'Town Data'!H21,"*")</f>
        <v>228173696.56</v>
      </c>
      <c r="G25" s="50">
        <f>IF('Town Data'!K21&gt;9,'Town Data'!J21,"*")</f>
        <v>61863061.329999998</v>
      </c>
      <c r="H25" s="51">
        <f>IF('Town Data'!M21&gt;9,'Town Data'!L21,"*")</f>
        <v>1998530.833333334</v>
      </c>
      <c r="I25" s="22">
        <f t="shared" si="0"/>
        <v>-5.640990391990848E-3</v>
      </c>
      <c r="J25" s="22">
        <f t="shared" si="1"/>
        <v>2.2881503268147491E-2</v>
      </c>
      <c r="K25" s="22">
        <f t="shared" si="2"/>
        <v>-0.12429805728124471</v>
      </c>
      <c r="L25" s="15"/>
    </row>
    <row r="26" spans="1:12" x14ac:dyDescent="0.25">
      <c r="A26" s="15"/>
      <c r="B26" s="15" t="str">
        <f>'Town Data'!A22</f>
        <v>CABOT</v>
      </c>
      <c r="C26" s="45">
        <f>IF('Town Data'!C22&gt;9,'Town Data'!B22,"*")</f>
        <v>253201095.80000001</v>
      </c>
      <c r="D26" s="46">
        <f>IF('Town Data'!E22&gt;9,'Town Data'!D22,"*")</f>
        <v>702373.76</v>
      </c>
      <c r="E26" s="47" t="str">
        <f>IF('Town Data'!G22&gt;9,'Town Data'!F22,"*")</f>
        <v>*</v>
      </c>
      <c r="F26" s="48">
        <f>IF('Town Data'!I22&gt;9,'Town Data'!H22,"*")</f>
        <v>216951781.02000001</v>
      </c>
      <c r="G26" s="46">
        <f>IF('Town Data'!K22&gt;9,'Town Data'!J22,"*")</f>
        <v>673125.62</v>
      </c>
      <c r="H26" s="47" t="str">
        <f>IF('Town Data'!M22&gt;9,'Town Data'!L22,"*")</f>
        <v>*</v>
      </c>
      <c r="I26" s="9">
        <f t="shared" si="0"/>
        <v>0.16708466097661723</v>
      </c>
      <c r="J26" s="9">
        <f t="shared" si="1"/>
        <v>4.3451235744080004E-2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CALAIS</v>
      </c>
      <c r="C27" s="49">
        <f>IF('Town Data'!C23&gt;9,'Town Data'!B23,"*")</f>
        <v>526313.66</v>
      </c>
      <c r="D27" s="50">
        <f>IF('Town Data'!E23&gt;9,'Town Data'!D23,"*")</f>
        <v>158620.67000000001</v>
      </c>
      <c r="E27" s="51" t="str">
        <f>IF('Town Data'!G23&gt;9,'Town Data'!F23,"*")</f>
        <v>*</v>
      </c>
      <c r="F27" s="50">
        <f>IF('Town Data'!I23&gt;9,'Town Data'!H23,"*")</f>
        <v>572443.22</v>
      </c>
      <c r="G27" s="50" t="str">
        <f>IF('Town Data'!K23&gt;9,'Town Data'!J23,"*")</f>
        <v>*</v>
      </c>
      <c r="H27" s="51" t="str">
        <f>IF('Town Data'!M23&gt;9,'Town Data'!L23,"*")</f>
        <v>*</v>
      </c>
      <c r="I27" s="22">
        <f t="shared" si="0"/>
        <v>-8.0583642863304314E-2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CAMBRIDGE</v>
      </c>
      <c r="C28" s="45">
        <f>IF('Town Data'!C24&gt;9,'Town Data'!B24,"*")</f>
        <v>18259379.460000001</v>
      </c>
      <c r="D28" s="46">
        <f>IF('Town Data'!E24&gt;9,'Town Data'!D24,"*")</f>
        <v>6251643.8600000003</v>
      </c>
      <c r="E28" s="47">
        <f>IF('Town Data'!G24&gt;9,'Town Data'!F24,"*")</f>
        <v>118258.33333333333</v>
      </c>
      <c r="F28" s="48">
        <f>IF('Town Data'!I24&gt;9,'Town Data'!H24,"*")</f>
        <v>17612317.760000002</v>
      </c>
      <c r="G28" s="46">
        <f>IF('Town Data'!K24&gt;9,'Town Data'!J24,"*")</f>
        <v>5998885.1100000003</v>
      </c>
      <c r="H28" s="47">
        <f>IF('Town Data'!M24&gt;9,'Town Data'!L24,"*")</f>
        <v>248603.3333333334</v>
      </c>
      <c r="I28" s="9">
        <f t="shared" si="0"/>
        <v>3.6739156584465305E-2</v>
      </c>
      <c r="J28" s="9">
        <f t="shared" si="1"/>
        <v>4.2134287515968108E-2</v>
      </c>
      <c r="K28" s="9">
        <f t="shared" si="2"/>
        <v>-0.52430914039768861</v>
      </c>
      <c r="L28" s="15"/>
    </row>
    <row r="29" spans="1:12" x14ac:dyDescent="0.25">
      <c r="A29" s="15"/>
      <c r="B29" s="27" t="str">
        <f>'Town Data'!A25</f>
        <v>CASTLETON</v>
      </c>
      <c r="C29" s="49">
        <f>IF('Town Data'!C25&gt;9,'Town Data'!B25,"*")</f>
        <v>17382263.329999998</v>
      </c>
      <c r="D29" s="50">
        <f>IF('Town Data'!E25&gt;9,'Town Data'!D25,"*")</f>
        <v>6664906.3300000001</v>
      </c>
      <c r="E29" s="51" t="str">
        <f>IF('Town Data'!G25&gt;9,'Town Data'!F25,"*")</f>
        <v>*</v>
      </c>
      <c r="F29" s="50">
        <f>IF('Town Data'!I25&gt;9,'Town Data'!H25,"*")</f>
        <v>17668402.27</v>
      </c>
      <c r="G29" s="50">
        <f>IF('Town Data'!K25&gt;9,'Town Data'!J25,"*")</f>
        <v>6561486.8499999996</v>
      </c>
      <c r="H29" s="51" t="str">
        <f>IF('Town Data'!M25&gt;9,'Town Data'!L25,"*")</f>
        <v>*</v>
      </c>
      <c r="I29" s="22">
        <f t="shared" si="0"/>
        <v>-1.6194952753925573E-2</v>
      </c>
      <c r="J29" s="22">
        <f t="shared" si="1"/>
        <v>1.5761592206803014E-2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CAVENDISH</v>
      </c>
      <c r="C30" s="45">
        <f>IF('Town Data'!C26&gt;9,'Town Data'!B26,"*")</f>
        <v>1833325.51</v>
      </c>
      <c r="D30" s="46">
        <f>IF('Town Data'!E26&gt;9,'Town Data'!D26,"*")</f>
        <v>315156.53999999998</v>
      </c>
      <c r="E30" s="47" t="str">
        <f>IF('Town Data'!G26&gt;9,'Town Data'!F26,"*")</f>
        <v>*</v>
      </c>
      <c r="F30" s="48">
        <f>IF('Town Data'!I26&gt;9,'Town Data'!H26,"*")</f>
        <v>1947588.29</v>
      </c>
      <c r="G30" s="46">
        <f>IF('Town Data'!K26&gt;9,'Town Data'!J26,"*")</f>
        <v>316912.43</v>
      </c>
      <c r="H30" s="47" t="str">
        <f>IF('Town Data'!M26&gt;9,'Town Data'!L26,"*")</f>
        <v>*</v>
      </c>
      <c r="I30" s="9">
        <f t="shared" si="0"/>
        <v>-5.8668857574616054E-2</v>
      </c>
      <c r="J30" s="9">
        <f t="shared" si="1"/>
        <v>-5.5406157467538086E-3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CHARLESTON</v>
      </c>
      <c r="C31" s="49">
        <f>IF('Town Data'!C27&gt;9,'Town Data'!B27,"*")</f>
        <v>510611.12</v>
      </c>
      <c r="D31" s="50" t="str">
        <f>IF('Town Data'!E27&gt;9,'Town Data'!D27,"*")</f>
        <v>*</v>
      </c>
      <c r="E31" s="51" t="str">
        <f>IF('Town Data'!G27&gt;9,'Town Data'!F27,"*")</f>
        <v>*</v>
      </c>
      <c r="F31" s="50">
        <f>IF('Town Data'!I27&gt;9,'Town Data'!H27,"*")</f>
        <v>435752.44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>
        <f t="shared" si="0"/>
        <v>0.17179176323143477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CHARLOTTE</v>
      </c>
      <c r="C32" s="45">
        <f>IF('Town Data'!C28&gt;9,'Town Data'!B28,"*")</f>
        <v>6523742.7999999998</v>
      </c>
      <c r="D32" s="46">
        <f>IF('Town Data'!E28&gt;9,'Town Data'!D28,"*")</f>
        <v>1847727.58</v>
      </c>
      <c r="E32" s="47">
        <f>IF('Town Data'!G28&gt;9,'Town Data'!F28,"*")</f>
        <v>79895</v>
      </c>
      <c r="F32" s="48">
        <f>IF('Town Data'!I28&gt;9,'Town Data'!H28,"*")</f>
        <v>6122212.2599999998</v>
      </c>
      <c r="G32" s="46">
        <f>IF('Town Data'!K28&gt;9,'Town Data'!J28,"*")</f>
        <v>1687689.57</v>
      </c>
      <c r="H32" s="47">
        <f>IF('Town Data'!M28&gt;9,'Town Data'!L28,"*")</f>
        <v>100601.00000000003</v>
      </c>
      <c r="I32" s="9">
        <f t="shared" si="0"/>
        <v>6.5585857358039401E-2</v>
      </c>
      <c r="J32" s="9">
        <f t="shared" si="1"/>
        <v>9.4826686640008095E-2</v>
      </c>
      <c r="K32" s="9">
        <f t="shared" si="2"/>
        <v>-0.20582300374747789</v>
      </c>
      <c r="L32" s="15"/>
    </row>
    <row r="33" spans="1:12" x14ac:dyDescent="0.25">
      <c r="A33" s="15"/>
      <c r="B33" s="27" t="str">
        <f>'Town Data'!A29</f>
        <v>CHELSEA</v>
      </c>
      <c r="C33" s="49">
        <f>IF('Town Data'!C29&gt;9,'Town Data'!B29,"*")</f>
        <v>2145209.29</v>
      </c>
      <c r="D33" s="50">
        <f>IF('Town Data'!E29&gt;9,'Town Data'!D29,"*")</f>
        <v>350318.33</v>
      </c>
      <c r="E33" s="51" t="str">
        <f>IF('Town Data'!G29&gt;9,'Town Data'!F29,"*")</f>
        <v>*</v>
      </c>
      <c r="F33" s="50">
        <f>IF('Town Data'!I29&gt;9,'Town Data'!H29,"*")</f>
        <v>3818955.67</v>
      </c>
      <c r="G33" s="50">
        <f>IF('Town Data'!K29&gt;9,'Town Data'!J29,"*")</f>
        <v>314246.26</v>
      </c>
      <c r="H33" s="51" t="str">
        <f>IF('Town Data'!M29&gt;9,'Town Data'!L29,"*")</f>
        <v>*</v>
      </c>
      <c r="I33" s="22">
        <f t="shared" si="0"/>
        <v>-0.43827331988904705</v>
      </c>
      <c r="J33" s="22">
        <f t="shared" si="1"/>
        <v>0.11478917839785907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CHESTER</v>
      </c>
      <c r="C34" s="45">
        <f>IF('Town Data'!C30&gt;9,'Town Data'!B30,"*")</f>
        <v>8925217.9800000004</v>
      </c>
      <c r="D34" s="46">
        <f>IF('Town Data'!E30&gt;9,'Town Data'!D30,"*")</f>
        <v>2296529.69</v>
      </c>
      <c r="E34" s="47">
        <f>IF('Town Data'!G30&gt;9,'Town Data'!F30,"*")</f>
        <v>96487.666666666701</v>
      </c>
      <c r="F34" s="48">
        <f>IF('Town Data'!I30&gt;9,'Town Data'!H30,"*")</f>
        <v>8542996.4299999997</v>
      </c>
      <c r="G34" s="46">
        <f>IF('Town Data'!K30&gt;9,'Town Data'!J30,"*")</f>
        <v>2163944.34</v>
      </c>
      <c r="H34" s="47">
        <f>IF('Town Data'!M30&gt;9,'Town Data'!L30,"*")</f>
        <v>103400.8333333333</v>
      </c>
      <c r="I34" s="9">
        <f t="shared" si="0"/>
        <v>4.4740923530972462E-2</v>
      </c>
      <c r="J34" s="9">
        <f t="shared" si="1"/>
        <v>6.1270221950348362E-2</v>
      </c>
      <c r="K34" s="9">
        <f t="shared" si="2"/>
        <v>-6.6857939571730737E-2</v>
      </c>
      <c r="L34" s="15"/>
    </row>
    <row r="35" spans="1:12" x14ac:dyDescent="0.25">
      <c r="A35" s="15"/>
      <c r="B35" s="27" t="str">
        <f>'Town Data'!A31</f>
        <v>CLARENDON</v>
      </c>
      <c r="C35" s="49">
        <f>IF('Town Data'!C31&gt;9,'Town Data'!B31,"*")</f>
        <v>35582096.420000002</v>
      </c>
      <c r="D35" s="50">
        <f>IF('Town Data'!E31&gt;9,'Town Data'!D31,"*")</f>
        <v>5699519.2800000003</v>
      </c>
      <c r="E35" s="51">
        <f>IF('Town Data'!G31&gt;9,'Town Data'!F31,"*")</f>
        <v>87121.000000000058</v>
      </c>
      <c r="F35" s="50">
        <f>IF('Town Data'!I31&gt;9,'Town Data'!H31,"*")</f>
        <v>28147680.710000001</v>
      </c>
      <c r="G35" s="50">
        <f>IF('Town Data'!K31&gt;9,'Town Data'!J31,"*")</f>
        <v>5222639.63</v>
      </c>
      <c r="H35" s="51">
        <f>IF('Town Data'!M31&gt;9,'Town Data'!L31,"*")</f>
        <v>144112.83333333328</v>
      </c>
      <c r="I35" s="22">
        <f t="shared" si="0"/>
        <v>0.26412178632390065</v>
      </c>
      <c r="J35" s="22">
        <f t="shared" si="1"/>
        <v>9.1310081450134514E-2</v>
      </c>
      <c r="K35" s="22">
        <f t="shared" si="2"/>
        <v>-0.39546674654234987</v>
      </c>
      <c r="L35" s="15"/>
    </row>
    <row r="36" spans="1:12" x14ac:dyDescent="0.25">
      <c r="A36" s="15"/>
      <c r="B36" s="15" t="str">
        <f>'Town Data'!A32</f>
        <v>COLCHESTER</v>
      </c>
      <c r="C36" s="45">
        <f>IF('Town Data'!C32&gt;9,'Town Data'!B32,"*")</f>
        <v>434770297.04000002</v>
      </c>
      <c r="D36" s="46">
        <f>IF('Town Data'!E32&gt;9,'Town Data'!D32,"*")</f>
        <v>94873412.359999999</v>
      </c>
      <c r="E36" s="47">
        <f>IF('Town Data'!G32&gt;9,'Town Data'!F32,"*")</f>
        <v>5252704.3333333358</v>
      </c>
      <c r="F36" s="48">
        <f>IF('Town Data'!I32&gt;9,'Town Data'!H32,"*")</f>
        <v>950776631.15999997</v>
      </c>
      <c r="G36" s="46">
        <f>IF('Town Data'!K32&gt;9,'Town Data'!J32,"*")</f>
        <v>93777419.549999997</v>
      </c>
      <c r="H36" s="47">
        <f>IF('Town Data'!M32&gt;9,'Town Data'!L32,"*")</f>
        <v>2731462.8333333298</v>
      </c>
      <c r="I36" s="9">
        <f t="shared" si="0"/>
        <v>-0.54272088438947408</v>
      </c>
      <c r="J36" s="9">
        <f t="shared" si="1"/>
        <v>1.1687171765433829E-2</v>
      </c>
      <c r="K36" s="9">
        <f t="shared" si="2"/>
        <v>0.92303708812439489</v>
      </c>
      <c r="L36" s="15"/>
    </row>
    <row r="37" spans="1:12" x14ac:dyDescent="0.25">
      <c r="A37" s="15"/>
      <c r="B37" s="27" t="str">
        <f>'Town Data'!A33</f>
        <v>CONCORD</v>
      </c>
      <c r="C37" s="49">
        <f>IF('Town Data'!C33&gt;9,'Town Data'!B33,"*")</f>
        <v>542491.57999999996</v>
      </c>
      <c r="D37" s="50">
        <f>IF('Town Data'!E33&gt;9,'Town Data'!D33,"*")</f>
        <v>316180.53999999998</v>
      </c>
      <c r="E37" s="51" t="str">
        <f>IF('Town Data'!G33&gt;9,'Town Data'!F33,"*")</f>
        <v>*</v>
      </c>
      <c r="F37" s="50">
        <f>IF('Town Data'!I33&gt;9,'Town Data'!H33,"*")</f>
        <v>598885.67000000004</v>
      </c>
      <c r="G37" s="50">
        <f>IF('Town Data'!K33&gt;9,'Town Data'!J33,"*")</f>
        <v>416452.55</v>
      </c>
      <c r="H37" s="51" t="str">
        <f>IF('Town Data'!M33&gt;9,'Town Data'!L33,"*")</f>
        <v>*</v>
      </c>
      <c r="I37" s="22">
        <f t="shared" si="0"/>
        <v>-9.4165034872182002E-2</v>
      </c>
      <c r="J37" s="22">
        <f t="shared" si="1"/>
        <v>-0.24077655425570094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CORINTH</v>
      </c>
      <c r="C38" s="45">
        <f>IF('Town Data'!C34&gt;9,'Town Data'!B34,"*")</f>
        <v>1230861.02</v>
      </c>
      <c r="D38" s="46">
        <f>IF('Town Data'!E34&gt;9,'Town Data'!D34,"*")</f>
        <v>465598.21</v>
      </c>
      <c r="E38" s="47" t="str">
        <f>IF('Town Data'!G34&gt;9,'Town Data'!F34,"*")</f>
        <v>*</v>
      </c>
      <c r="F38" s="48">
        <f>IF('Town Data'!I34&gt;9,'Town Data'!H34,"*")</f>
        <v>1285725.74</v>
      </c>
      <c r="G38" s="46">
        <f>IF('Town Data'!K34&gt;9,'Town Data'!J34,"*")</f>
        <v>489177.96</v>
      </c>
      <c r="H38" s="47" t="str">
        <f>IF('Town Data'!M34&gt;9,'Town Data'!L34,"*")</f>
        <v>*</v>
      </c>
      <c r="I38" s="9">
        <f t="shared" si="0"/>
        <v>-4.2672179838291149E-2</v>
      </c>
      <c r="J38" s="9">
        <f t="shared" si="1"/>
        <v>-4.8202805375777764E-2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CORNWALL</v>
      </c>
      <c r="C39" s="49">
        <f>IF('Town Data'!C35&gt;9,'Town Data'!B35,"*")</f>
        <v>718093.05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803367.8</v>
      </c>
      <c r="G39" s="50" t="str">
        <f>IF('Town Data'!K35&gt;9,'Town Data'!J35,"*")</f>
        <v>*</v>
      </c>
      <c r="H39" s="51" t="str">
        <f>IF('Town Data'!M35&gt;9,'Town Data'!L35,"*")</f>
        <v>*</v>
      </c>
      <c r="I39" s="22">
        <f t="shared" si="0"/>
        <v>-0.10614658690577342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COVENTRY</v>
      </c>
      <c r="C40" s="45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8">
        <f>IF('Town Data'!I36&gt;9,'Town Data'!H36,"*")</f>
        <v>3589583.33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CRAFTSBURY</v>
      </c>
      <c r="C41" s="49">
        <f>IF('Town Data'!C37&gt;9,'Town Data'!B37,"*")</f>
        <v>1802456.79</v>
      </c>
      <c r="D41" s="50">
        <f>IF('Town Data'!E37&gt;9,'Town Data'!D37,"*")</f>
        <v>972779.94</v>
      </c>
      <c r="E41" s="51" t="str">
        <f>IF('Town Data'!G37&gt;9,'Town Data'!F37,"*")</f>
        <v>*</v>
      </c>
      <c r="F41" s="50">
        <f>IF('Town Data'!I37&gt;9,'Town Data'!H37,"*")</f>
        <v>1681639.48</v>
      </c>
      <c r="G41" s="50">
        <f>IF('Town Data'!K37&gt;9,'Town Data'!J37,"*")</f>
        <v>906182.44</v>
      </c>
      <c r="H41" s="51" t="str">
        <f>IF('Town Data'!M37&gt;9,'Town Data'!L37,"*")</f>
        <v>*</v>
      </c>
      <c r="I41" s="22">
        <f t="shared" si="0"/>
        <v>7.1844953354686977E-2</v>
      </c>
      <c r="J41" s="22">
        <f t="shared" si="1"/>
        <v>7.3492375332278564E-2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DANBY</v>
      </c>
      <c r="C42" s="45">
        <f>IF('Town Data'!C38&gt;9,'Town Data'!B38,"*")</f>
        <v>5711343.8200000003</v>
      </c>
      <c r="D42" s="46">
        <f>IF('Town Data'!E38&gt;9,'Town Data'!D38,"*")</f>
        <v>598162.53</v>
      </c>
      <c r="E42" s="47" t="str">
        <f>IF('Town Data'!G38&gt;9,'Town Data'!F38,"*")</f>
        <v>*</v>
      </c>
      <c r="F42" s="48">
        <f>IF('Town Data'!I38&gt;9,'Town Data'!H38,"*")</f>
        <v>4731510.9800000004</v>
      </c>
      <c r="G42" s="46">
        <f>IF('Town Data'!K38&gt;9,'Town Data'!J38,"*")</f>
        <v>481550.26</v>
      </c>
      <c r="H42" s="47" t="str">
        <f>IF('Town Data'!M38&gt;9,'Town Data'!L38,"*")</f>
        <v>*</v>
      </c>
      <c r="I42" s="9">
        <f t="shared" si="0"/>
        <v>0.20708666727008204</v>
      </c>
      <c r="J42" s="9">
        <f t="shared" si="1"/>
        <v>0.24216012260070219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DANVILLE</v>
      </c>
      <c r="C43" s="49">
        <f>IF('Town Data'!C39&gt;9,'Town Data'!B39,"*")</f>
        <v>5135936.9800000004</v>
      </c>
      <c r="D43" s="50">
        <f>IF('Town Data'!E39&gt;9,'Town Data'!D39,"*")</f>
        <v>2720686.78</v>
      </c>
      <c r="E43" s="51" t="str">
        <f>IF('Town Data'!G39&gt;9,'Town Data'!F39,"*")</f>
        <v>*</v>
      </c>
      <c r="F43" s="50">
        <f>IF('Town Data'!I39&gt;9,'Town Data'!H39,"*")</f>
        <v>3798742.7</v>
      </c>
      <c r="G43" s="50">
        <f>IF('Town Data'!K39&gt;9,'Town Data'!J39,"*")</f>
        <v>2624794.48</v>
      </c>
      <c r="H43" s="51" t="str">
        <f>IF('Town Data'!M39&gt;9,'Town Data'!L39,"*")</f>
        <v>*</v>
      </c>
      <c r="I43" s="22">
        <f t="shared" si="0"/>
        <v>0.35200970047273805</v>
      </c>
      <c r="J43" s="22">
        <f t="shared" si="1"/>
        <v>3.6533260310727192E-2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DERBY</v>
      </c>
      <c r="C44" s="45">
        <f>IF('Town Data'!C40&gt;9,'Town Data'!B40,"*")</f>
        <v>66977128.780000001</v>
      </c>
      <c r="D44" s="46">
        <f>IF('Town Data'!E40&gt;9,'Town Data'!D40,"*")</f>
        <v>23762679.030000001</v>
      </c>
      <c r="E44" s="47">
        <f>IF('Town Data'!G40&gt;9,'Town Data'!F40,"*")</f>
        <v>384633.16666666692</v>
      </c>
      <c r="F44" s="48">
        <f>IF('Town Data'!I40&gt;9,'Town Data'!H40,"*")</f>
        <v>62383978.009999998</v>
      </c>
      <c r="G44" s="46">
        <f>IF('Town Data'!K40&gt;9,'Town Data'!J40,"*")</f>
        <v>23095784.030000001</v>
      </c>
      <c r="H44" s="47">
        <f>IF('Town Data'!M40&gt;9,'Town Data'!L40,"*")</f>
        <v>320302.33333333326</v>
      </c>
      <c r="I44" s="9">
        <f t="shared" si="0"/>
        <v>7.3627090104188816E-2</v>
      </c>
      <c r="J44" s="9">
        <f t="shared" si="1"/>
        <v>2.8875183415888565E-2</v>
      </c>
      <c r="K44" s="9">
        <f t="shared" si="2"/>
        <v>0.20084409833626046</v>
      </c>
      <c r="L44" s="15"/>
    </row>
    <row r="45" spans="1:12" x14ac:dyDescent="0.25">
      <c r="A45" s="15"/>
      <c r="B45" s="27" t="str">
        <f>'Town Data'!A41</f>
        <v>DORSET</v>
      </c>
      <c r="C45" s="49">
        <f>IF('Town Data'!C41&gt;9,'Town Data'!B41,"*")</f>
        <v>7340576.6600000001</v>
      </c>
      <c r="D45" s="50">
        <f>IF('Town Data'!E41&gt;9,'Town Data'!D41,"*")</f>
        <v>2599419.61</v>
      </c>
      <c r="E45" s="51" t="str">
        <f>IF('Town Data'!G41&gt;9,'Town Data'!F41,"*")</f>
        <v>*</v>
      </c>
      <c r="F45" s="50">
        <f>IF('Town Data'!I41&gt;9,'Town Data'!H41,"*")</f>
        <v>7214949.2599999998</v>
      </c>
      <c r="G45" s="50">
        <f>IF('Town Data'!K41&gt;9,'Town Data'!J41,"*")</f>
        <v>2391198.1</v>
      </c>
      <c r="H45" s="51" t="str">
        <f>IF('Town Data'!M41&gt;9,'Town Data'!L41,"*")</f>
        <v>*</v>
      </c>
      <c r="I45" s="22">
        <f t="shared" si="0"/>
        <v>1.7412097503787624E-2</v>
      </c>
      <c r="J45" s="22">
        <f t="shared" si="1"/>
        <v>8.7078318605221278E-2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DOVER</v>
      </c>
      <c r="C46" s="45">
        <f>IF('Town Data'!C42&gt;9,'Town Data'!B42,"*")</f>
        <v>3760424.02</v>
      </c>
      <c r="D46" s="46">
        <f>IF('Town Data'!E42&gt;9,'Town Data'!D42,"*")</f>
        <v>1913955.65</v>
      </c>
      <c r="E46" s="47" t="str">
        <f>IF('Town Data'!G42&gt;9,'Town Data'!F42,"*")</f>
        <v>*</v>
      </c>
      <c r="F46" s="48">
        <f>IF('Town Data'!I42&gt;9,'Town Data'!H42,"*")</f>
        <v>3864622.41</v>
      </c>
      <c r="G46" s="46">
        <f>IF('Town Data'!K42&gt;9,'Town Data'!J42,"*")</f>
        <v>2346902.19</v>
      </c>
      <c r="H46" s="47" t="str">
        <f>IF('Town Data'!M42&gt;9,'Town Data'!L42,"*")</f>
        <v>*</v>
      </c>
      <c r="I46" s="9">
        <f t="shared" si="0"/>
        <v>-2.696211400378443E-2</v>
      </c>
      <c r="J46" s="9">
        <f t="shared" si="1"/>
        <v>-0.18447574928548685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DUMMERSTON</v>
      </c>
      <c r="C47" s="49">
        <f>IF('Town Data'!C43&gt;9,'Town Data'!B43,"*")</f>
        <v>6151377.0899999999</v>
      </c>
      <c r="D47" s="50">
        <f>IF('Town Data'!E43&gt;9,'Town Data'!D43,"*")</f>
        <v>1178475.75</v>
      </c>
      <c r="E47" s="51" t="str">
        <f>IF('Town Data'!G43&gt;9,'Town Data'!F43,"*")</f>
        <v>*</v>
      </c>
      <c r="F47" s="50">
        <f>IF('Town Data'!I43&gt;9,'Town Data'!H43,"*")</f>
        <v>5525206.9000000004</v>
      </c>
      <c r="G47" s="50">
        <f>IF('Town Data'!K43&gt;9,'Town Data'!J43,"*")</f>
        <v>1062849.8</v>
      </c>
      <c r="H47" s="51" t="str">
        <f>IF('Town Data'!M43&gt;9,'Town Data'!L43,"*")</f>
        <v>*</v>
      </c>
      <c r="I47" s="22">
        <f t="shared" si="0"/>
        <v>0.11332972707320688</v>
      </c>
      <c r="J47" s="22">
        <f t="shared" si="1"/>
        <v>0.10878860776000518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DUXBURY</v>
      </c>
      <c r="C48" s="45">
        <f>IF('Town Data'!C44&gt;9,'Town Data'!B44,"*")</f>
        <v>638067.9</v>
      </c>
      <c r="D48" s="46">
        <f>IF('Town Data'!E44&gt;9,'Town Data'!D44,"*")</f>
        <v>320654</v>
      </c>
      <c r="E48" s="47" t="str">
        <f>IF('Town Data'!G44&gt;9,'Town Data'!F44,"*")</f>
        <v>*</v>
      </c>
      <c r="F48" s="48">
        <f>IF('Town Data'!I44&gt;9,'Town Data'!H44,"*")</f>
        <v>571891.14</v>
      </c>
      <c r="G48" s="46">
        <f>IF('Town Data'!K44&gt;9,'Town Data'!J44,"*")</f>
        <v>294513.28000000003</v>
      </c>
      <c r="H48" s="47" t="str">
        <f>IF('Town Data'!M44&gt;9,'Town Data'!L44,"*")</f>
        <v>*</v>
      </c>
      <c r="I48" s="9">
        <f t="shared" si="0"/>
        <v>0.1157156587528179</v>
      </c>
      <c r="J48" s="9">
        <f t="shared" si="1"/>
        <v>8.8759053581556557E-2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EAST MONTPELIER</v>
      </c>
      <c r="C49" s="49">
        <f>IF('Town Data'!C45&gt;9,'Town Data'!B45,"*")</f>
        <v>13676111.02</v>
      </c>
      <c r="D49" s="50">
        <f>IF('Town Data'!E45&gt;9,'Town Data'!D45,"*")</f>
        <v>4469562.0199999996</v>
      </c>
      <c r="E49" s="51">
        <f>IF('Town Data'!G45&gt;9,'Town Data'!F45,"*")</f>
        <v>215717</v>
      </c>
      <c r="F49" s="50">
        <f>IF('Town Data'!I45&gt;9,'Town Data'!H45,"*")</f>
        <v>16496880.050000001</v>
      </c>
      <c r="G49" s="50">
        <f>IF('Town Data'!K45&gt;9,'Town Data'!J45,"*")</f>
        <v>4575444.7699999996</v>
      </c>
      <c r="H49" s="51">
        <f>IF('Town Data'!M45&gt;9,'Town Data'!L45,"*")</f>
        <v>268198.83333333326</v>
      </c>
      <c r="I49" s="22">
        <f t="shared" si="0"/>
        <v>-0.17098803055187403</v>
      </c>
      <c r="J49" s="22">
        <f t="shared" si="1"/>
        <v>-2.3141520731327723E-2</v>
      </c>
      <c r="K49" s="22">
        <f t="shared" si="2"/>
        <v>-0.19568255641181612</v>
      </c>
      <c r="L49" s="15"/>
    </row>
    <row r="50" spans="1:12" x14ac:dyDescent="0.25">
      <c r="A50" s="15"/>
      <c r="B50" s="15" t="str">
        <f>'Town Data'!A46</f>
        <v>EDEN</v>
      </c>
      <c r="C50" s="45">
        <f>IF('Town Data'!C46&gt;9,'Town Data'!B46,"*")</f>
        <v>1343416.17</v>
      </c>
      <c r="D50" s="46">
        <f>IF('Town Data'!E46&gt;9,'Town Data'!D46,"*")</f>
        <v>471021.79</v>
      </c>
      <c r="E50" s="47" t="str">
        <f>IF('Town Data'!G46&gt;9,'Town Data'!F46,"*")</f>
        <v>*</v>
      </c>
      <c r="F50" s="48">
        <f>IF('Town Data'!I46&gt;9,'Town Data'!H46,"*")</f>
        <v>1261551.72</v>
      </c>
      <c r="G50" s="46">
        <f>IF('Town Data'!K46&gt;9,'Town Data'!J46,"*")</f>
        <v>452985.72</v>
      </c>
      <c r="H50" s="47" t="str">
        <f>IF('Town Data'!M46&gt;9,'Town Data'!L46,"*")</f>
        <v>*</v>
      </c>
      <c r="I50" s="9">
        <f t="shared" si="0"/>
        <v>6.4891869831543617E-2</v>
      </c>
      <c r="J50" s="9">
        <f t="shared" si="1"/>
        <v>3.9815979188041528E-2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ENOSBURG</v>
      </c>
      <c r="C51" s="49">
        <f>IF('Town Data'!C47&gt;9,'Town Data'!B47,"*")</f>
        <v>19447583.699999999</v>
      </c>
      <c r="D51" s="50">
        <f>IF('Town Data'!E47&gt;9,'Town Data'!D47,"*")</f>
        <v>5690097.2199999997</v>
      </c>
      <c r="E51" s="51">
        <f>IF('Town Data'!G47&gt;9,'Town Data'!F47,"*")</f>
        <v>107581.3333333333</v>
      </c>
      <c r="F51" s="50">
        <f>IF('Town Data'!I47&gt;9,'Town Data'!H47,"*")</f>
        <v>17067615.18</v>
      </c>
      <c r="G51" s="50">
        <f>IF('Town Data'!K47&gt;9,'Town Data'!J47,"*")</f>
        <v>5202232.83</v>
      </c>
      <c r="H51" s="51">
        <f>IF('Town Data'!M47&gt;9,'Town Data'!L47,"*")</f>
        <v>85415.666666666599</v>
      </c>
      <c r="I51" s="22">
        <f t="shared" si="0"/>
        <v>0.13944353062218501</v>
      </c>
      <c r="J51" s="22">
        <f t="shared" si="1"/>
        <v>9.3779806852666306E-2</v>
      </c>
      <c r="K51" s="22">
        <f t="shared" si="2"/>
        <v>0.25950352589493791</v>
      </c>
      <c r="L51" s="15"/>
    </row>
    <row r="52" spans="1:12" x14ac:dyDescent="0.25">
      <c r="A52" s="15"/>
      <c r="B52" s="15" t="str">
        <f>'Town Data'!A48</f>
        <v>ESSEX</v>
      </c>
      <c r="C52" s="45">
        <f>IF('Town Data'!C48&gt;9,'Town Data'!B48,"*")</f>
        <v>165370626.34999999</v>
      </c>
      <c r="D52" s="46">
        <f>IF('Town Data'!E48&gt;9,'Town Data'!D48,"*")</f>
        <v>40793826.93</v>
      </c>
      <c r="E52" s="47">
        <f>IF('Town Data'!G48&gt;9,'Town Data'!F48,"*")</f>
        <v>543627.00000000012</v>
      </c>
      <c r="F52" s="48">
        <f>IF('Town Data'!I48&gt;9,'Town Data'!H48,"*")</f>
        <v>142455176.36000001</v>
      </c>
      <c r="G52" s="46">
        <f>IF('Town Data'!K48&gt;9,'Town Data'!J48,"*")</f>
        <v>38605830.079999998</v>
      </c>
      <c r="H52" s="47">
        <f>IF('Town Data'!M48&gt;9,'Town Data'!L48,"*")</f>
        <v>851611.66666666628</v>
      </c>
      <c r="I52" s="9">
        <f t="shared" si="0"/>
        <v>0.16086077442416061</v>
      </c>
      <c r="J52" s="9">
        <f t="shared" si="1"/>
        <v>5.6675296074866877E-2</v>
      </c>
      <c r="K52" s="9">
        <f t="shared" si="2"/>
        <v>-0.36164918673808638</v>
      </c>
      <c r="L52" s="15"/>
    </row>
    <row r="53" spans="1:12" x14ac:dyDescent="0.25">
      <c r="A53" s="15"/>
      <c r="B53" s="27" t="str">
        <f>'Town Data'!A49</f>
        <v>FAIR HAVEN</v>
      </c>
      <c r="C53" s="49">
        <f>IF('Town Data'!C49&gt;9,'Town Data'!B49,"*")</f>
        <v>19329198.300000001</v>
      </c>
      <c r="D53" s="50">
        <f>IF('Town Data'!E49&gt;9,'Town Data'!D49,"*")</f>
        <v>4486766.5199999996</v>
      </c>
      <c r="E53" s="51" t="str">
        <f>IF('Town Data'!G49&gt;9,'Town Data'!F49,"*")</f>
        <v>*</v>
      </c>
      <c r="F53" s="50">
        <f>IF('Town Data'!I49&gt;9,'Town Data'!H49,"*")</f>
        <v>19673307.699999999</v>
      </c>
      <c r="G53" s="50">
        <f>IF('Town Data'!K49&gt;9,'Town Data'!J49,"*")</f>
        <v>4195704.51</v>
      </c>
      <c r="H53" s="51" t="str">
        <f>IF('Town Data'!M49&gt;9,'Town Data'!L49,"*")</f>
        <v>*</v>
      </c>
      <c r="I53" s="22">
        <f t="shared" si="0"/>
        <v>-1.7491181719279394E-2</v>
      </c>
      <c r="J53" s="22">
        <f t="shared" si="1"/>
        <v>6.9371427207584685E-2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FAIRFAX</v>
      </c>
      <c r="C54" s="45">
        <f>IF('Town Data'!C50&gt;9,'Town Data'!B50,"*")</f>
        <v>12837220.130000001</v>
      </c>
      <c r="D54" s="46">
        <f>IF('Town Data'!E50&gt;9,'Town Data'!D50,"*")</f>
        <v>4462683.6100000003</v>
      </c>
      <c r="E54" s="47" t="str">
        <f>IF('Town Data'!G50&gt;9,'Town Data'!F50,"*")</f>
        <v>*</v>
      </c>
      <c r="F54" s="48">
        <f>IF('Town Data'!I50&gt;9,'Town Data'!H50,"*")</f>
        <v>11551802.34</v>
      </c>
      <c r="G54" s="46">
        <f>IF('Town Data'!K50&gt;9,'Town Data'!J50,"*")</f>
        <v>3863919.61</v>
      </c>
      <c r="H54" s="47" t="str">
        <f>IF('Town Data'!M50&gt;9,'Town Data'!L50,"*")</f>
        <v>*</v>
      </c>
      <c r="I54" s="9">
        <f t="shared" si="0"/>
        <v>0.11127421956909982</v>
      </c>
      <c r="J54" s="9">
        <f t="shared" si="1"/>
        <v>0.15496285131045998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FAIRFIELD</v>
      </c>
      <c r="C55" s="49">
        <f>IF('Town Data'!C51&gt;9,'Town Data'!B51,"*")</f>
        <v>2110175.4700000002</v>
      </c>
      <c r="D55" s="50">
        <f>IF('Town Data'!E51&gt;9,'Town Data'!D51,"*")</f>
        <v>403265.92</v>
      </c>
      <c r="E55" s="51" t="str">
        <f>IF('Town Data'!G51&gt;9,'Town Data'!F51,"*")</f>
        <v>*</v>
      </c>
      <c r="F55" s="50">
        <f>IF('Town Data'!I51&gt;9,'Town Data'!H51,"*")</f>
        <v>2323920.65</v>
      </c>
      <c r="G55" s="50">
        <f>IF('Town Data'!K51&gt;9,'Town Data'!J51,"*")</f>
        <v>455903.37</v>
      </c>
      <c r="H55" s="51" t="str">
        <f>IF('Town Data'!M51&gt;9,'Town Data'!L51,"*")</f>
        <v>*</v>
      </c>
      <c r="I55" s="22">
        <f t="shared" si="0"/>
        <v>-9.1976109425250696E-2</v>
      </c>
      <c r="J55" s="22">
        <f t="shared" si="1"/>
        <v>-0.11545747073552014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FAIRLEE</v>
      </c>
      <c r="C56" s="45">
        <f>IF('Town Data'!C52&gt;9,'Town Data'!B52,"*")</f>
        <v>14051628.710000001</v>
      </c>
      <c r="D56" s="46">
        <f>IF('Town Data'!E52&gt;9,'Town Data'!D52,"*")</f>
        <v>2139221.62</v>
      </c>
      <c r="E56" s="47" t="str">
        <f>IF('Town Data'!G52&gt;9,'Town Data'!F52,"*")</f>
        <v>*</v>
      </c>
      <c r="F56" s="48">
        <f>IF('Town Data'!I52&gt;9,'Town Data'!H52,"*")</f>
        <v>13312967.32</v>
      </c>
      <c r="G56" s="46">
        <f>IF('Town Data'!K52&gt;9,'Town Data'!J52,"*")</f>
        <v>1923953.43</v>
      </c>
      <c r="H56" s="47">
        <f>IF('Town Data'!M52&gt;9,'Town Data'!L52,"*")</f>
        <v>51931.666666666686</v>
      </c>
      <c r="I56" s="9">
        <f t="shared" si="0"/>
        <v>5.5484353881821186E-2</v>
      </c>
      <c r="J56" s="9">
        <f t="shared" si="1"/>
        <v>0.11188846187404868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FERRISBURGH</v>
      </c>
      <c r="C57" s="49">
        <f>IF('Town Data'!C53&gt;9,'Town Data'!B53,"*")</f>
        <v>7376481.7800000003</v>
      </c>
      <c r="D57" s="50">
        <f>IF('Town Data'!E53&gt;9,'Town Data'!D53,"*")</f>
        <v>2819234.14</v>
      </c>
      <c r="E57" s="51" t="str">
        <f>IF('Town Data'!G53&gt;9,'Town Data'!F53,"*")</f>
        <v>*</v>
      </c>
      <c r="F57" s="50">
        <f>IF('Town Data'!I53&gt;9,'Town Data'!H53,"*")</f>
        <v>7017335.8600000003</v>
      </c>
      <c r="G57" s="50">
        <f>IF('Town Data'!K53&gt;9,'Town Data'!J53,"*")</f>
        <v>2800160.12</v>
      </c>
      <c r="H57" s="51" t="str">
        <f>IF('Town Data'!M53&gt;9,'Town Data'!L53,"*")</f>
        <v>*</v>
      </c>
      <c r="I57" s="22">
        <f t="shared" si="0"/>
        <v>5.1179810567026203E-2</v>
      </c>
      <c r="J57" s="22">
        <f t="shared" si="1"/>
        <v>6.811760464612294E-3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FRANKLIN</v>
      </c>
      <c r="C58" s="45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2357596.13</v>
      </c>
      <c r="G58" s="46">
        <f>IF('Town Data'!K54&gt;9,'Town Data'!J54,"*")</f>
        <v>495021.45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GEORGIA</v>
      </c>
      <c r="C59" s="49">
        <f>IF('Town Data'!C55&gt;9,'Town Data'!B55,"*")</f>
        <v>3660245.07</v>
      </c>
      <c r="D59" s="50">
        <f>IF('Town Data'!E55&gt;9,'Town Data'!D55,"*")</f>
        <v>1751303.91</v>
      </c>
      <c r="E59" s="51" t="str">
        <f>IF('Town Data'!G55&gt;9,'Town Data'!F55,"*")</f>
        <v>*</v>
      </c>
      <c r="F59" s="50">
        <f>IF('Town Data'!I55&gt;9,'Town Data'!H55,"*")</f>
        <v>3540824.84</v>
      </c>
      <c r="G59" s="50">
        <f>IF('Town Data'!K55&gt;9,'Town Data'!J55,"*")</f>
        <v>1657929.81</v>
      </c>
      <c r="H59" s="51" t="str">
        <f>IF('Town Data'!M55&gt;9,'Town Data'!L55,"*")</f>
        <v>*</v>
      </c>
      <c r="I59" s="22">
        <f t="shared" si="0"/>
        <v>3.3726669743991057E-2</v>
      </c>
      <c r="J59" s="22">
        <f t="shared" si="1"/>
        <v>5.6319694257744156E-2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GLOVER</v>
      </c>
      <c r="C60" s="45">
        <f>IF('Town Data'!C56&gt;9,'Town Data'!B56,"*")</f>
        <v>378930.89</v>
      </c>
      <c r="D60" s="46">
        <f>IF('Town Data'!E56&gt;9,'Town Data'!D56,"*")</f>
        <v>298462.40000000002</v>
      </c>
      <c r="E60" s="47" t="str">
        <f>IF('Town Data'!G56&gt;9,'Town Data'!F56,"*")</f>
        <v>*</v>
      </c>
      <c r="F60" s="48" t="str">
        <f>IF('Town Data'!I56&gt;9,'Town Data'!H56,"*")</f>
        <v>*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GRAFTON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565778.17000000004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GRAND ISLE</v>
      </c>
      <c r="C62" s="45">
        <f>IF('Town Data'!C58&gt;9,'Town Data'!B58,"*")</f>
        <v>2296698.54</v>
      </c>
      <c r="D62" s="46">
        <f>IF('Town Data'!E58&gt;9,'Town Data'!D58,"*")</f>
        <v>768626.27</v>
      </c>
      <c r="E62" s="47" t="str">
        <f>IF('Town Data'!G58&gt;9,'Town Data'!F58,"*")</f>
        <v>*</v>
      </c>
      <c r="F62" s="48">
        <f>IF('Town Data'!I58&gt;9,'Town Data'!H58,"*")</f>
        <v>2278479.16</v>
      </c>
      <c r="G62" s="46">
        <f>IF('Town Data'!K58&gt;9,'Town Data'!J58,"*")</f>
        <v>686968.6</v>
      </c>
      <c r="H62" s="47" t="str">
        <f>IF('Town Data'!M58&gt;9,'Town Data'!L58,"*")</f>
        <v>*</v>
      </c>
      <c r="I62" s="9">
        <f t="shared" si="0"/>
        <v>7.9962899463165982E-3</v>
      </c>
      <c r="J62" s="9">
        <f t="shared" si="1"/>
        <v>0.11886667017968514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GREENSBORO</v>
      </c>
      <c r="C63" s="49">
        <f>IF('Town Data'!C59&gt;9,'Town Data'!B59,"*")</f>
        <v>4985283.93</v>
      </c>
      <c r="D63" s="50">
        <f>IF('Town Data'!E59&gt;9,'Town Data'!D59,"*")</f>
        <v>2712615.11</v>
      </c>
      <c r="E63" s="51" t="str">
        <f>IF('Town Data'!G59&gt;9,'Town Data'!F59,"*")</f>
        <v>*</v>
      </c>
      <c r="F63" s="50">
        <f>IF('Town Data'!I59&gt;9,'Town Data'!H59,"*")</f>
        <v>3900930.07</v>
      </c>
      <c r="G63" s="50">
        <f>IF('Town Data'!K59&gt;9,'Town Data'!J59,"*")</f>
        <v>2396156.73</v>
      </c>
      <c r="H63" s="51" t="str">
        <f>IF('Town Data'!M59&gt;9,'Town Data'!L59,"*")</f>
        <v>*</v>
      </c>
      <c r="I63" s="22">
        <f t="shared" si="0"/>
        <v>0.27797316038531289</v>
      </c>
      <c r="J63" s="22">
        <f t="shared" si="1"/>
        <v>0.13206914891581398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GROTON</v>
      </c>
      <c r="C64" s="45">
        <f>IF('Town Data'!C60&gt;9,'Town Data'!B60,"*")</f>
        <v>2299949.65</v>
      </c>
      <c r="D64" s="46">
        <f>IF('Town Data'!E60&gt;9,'Town Data'!D60,"*")</f>
        <v>978499.63</v>
      </c>
      <c r="E64" s="47" t="str">
        <f>IF('Town Data'!G60&gt;9,'Town Data'!F60,"*")</f>
        <v>*</v>
      </c>
      <c r="F64" s="48">
        <f>IF('Town Data'!I60&gt;9,'Town Data'!H60,"*")</f>
        <v>1937675.63</v>
      </c>
      <c r="G64" s="46">
        <f>IF('Town Data'!K60&gt;9,'Town Data'!J60,"*")</f>
        <v>1040700.84</v>
      </c>
      <c r="H64" s="47" t="str">
        <f>IF('Town Data'!M60&gt;9,'Town Data'!L60,"*")</f>
        <v>*</v>
      </c>
      <c r="I64" s="9">
        <f t="shared" si="0"/>
        <v>0.18696319156369842</v>
      </c>
      <c r="J64" s="9">
        <f t="shared" si="1"/>
        <v>-5.9768578643599406E-2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GUILFORD</v>
      </c>
      <c r="C65" s="49">
        <f>IF('Town Data'!C61&gt;9,'Town Data'!B61,"*")</f>
        <v>1035821.92</v>
      </c>
      <c r="D65" s="50">
        <f>IF('Town Data'!E61&gt;9,'Town Data'!D61,"*")</f>
        <v>393579.79</v>
      </c>
      <c r="E65" s="51" t="str">
        <f>IF('Town Data'!G61&gt;9,'Town Data'!F61,"*")</f>
        <v>*</v>
      </c>
      <c r="F65" s="50">
        <f>IF('Town Data'!I61&gt;9,'Town Data'!H61,"*")</f>
        <v>913746</v>
      </c>
      <c r="G65" s="50">
        <f>IF('Town Data'!K61&gt;9,'Town Data'!J61,"*")</f>
        <v>445820.61</v>
      </c>
      <c r="H65" s="51" t="str">
        <f>IF('Town Data'!M61&gt;9,'Town Data'!L61,"*")</f>
        <v>*</v>
      </c>
      <c r="I65" s="22">
        <f t="shared" si="0"/>
        <v>0.13359940289752298</v>
      </c>
      <c r="J65" s="22">
        <f t="shared" si="1"/>
        <v>-0.11717901512000535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HALIFAX</v>
      </c>
      <c r="C66" s="45">
        <f>IF('Town Data'!C62&gt;9,'Town Data'!B62,"*")</f>
        <v>589597.49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481068.36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0.22560022446705913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HANCOCK</v>
      </c>
      <c r="C67" s="49">
        <f>IF('Town Data'!C63&gt;9,'Town Data'!B63,"*")</f>
        <v>515058.1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HARDWICK</v>
      </c>
      <c r="C68" s="45">
        <f>IF('Town Data'!C64&gt;9,'Town Data'!B64,"*")</f>
        <v>29529551.760000002</v>
      </c>
      <c r="D68" s="46">
        <f>IF('Town Data'!E64&gt;9,'Town Data'!D64,"*")</f>
        <v>4599264.29</v>
      </c>
      <c r="E68" s="47">
        <f>IF('Town Data'!G64&gt;9,'Town Data'!F64,"*")</f>
        <v>23240.000000000004</v>
      </c>
      <c r="F68" s="48">
        <f>IF('Town Data'!I64&gt;9,'Town Data'!H64,"*")</f>
        <v>25944665.550000001</v>
      </c>
      <c r="G68" s="46">
        <f>IF('Town Data'!K64&gt;9,'Town Data'!J64,"*")</f>
        <v>4894740.33</v>
      </c>
      <c r="H68" s="47">
        <f>IF('Town Data'!M64&gt;9,'Town Data'!L64,"*")</f>
        <v>36214.666666666679</v>
      </c>
      <c r="I68" s="9">
        <f t="shared" si="0"/>
        <v>0.13817430805154476</v>
      </c>
      <c r="J68" s="9">
        <f t="shared" si="1"/>
        <v>-6.0366029672507683E-2</v>
      </c>
      <c r="K68" s="9">
        <f t="shared" si="2"/>
        <v>-0.35827105040315171</v>
      </c>
      <c r="L68" s="15"/>
    </row>
    <row r="69" spans="1:12" x14ac:dyDescent="0.25">
      <c r="A69" s="15"/>
      <c r="B69" s="27" t="str">
        <f>'Town Data'!A65</f>
        <v>HARTFORD</v>
      </c>
      <c r="C69" s="49">
        <f>IF('Town Data'!C65&gt;9,'Town Data'!B65,"*")</f>
        <v>113133435.73</v>
      </c>
      <c r="D69" s="50">
        <f>IF('Town Data'!E65&gt;9,'Town Data'!D65,"*")</f>
        <v>23448170.559999999</v>
      </c>
      <c r="E69" s="51">
        <f>IF('Town Data'!G65&gt;9,'Town Data'!F65,"*")</f>
        <v>933801.5</v>
      </c>
      <c r="F69" s="50">
        <f>IF('Town Data'!I65&gt;9,'Town Data'!H65,"*")</f>
        <v>101820296.09</v>
      </c>
      <c r="G69" s="50">
        <f>IF('Town Data'!K65&gt;9,'Town Data'!J65,"*")</f>
        <v>21334679.039999999</v>
      </c>
      <c r="H69" s="51">
        <f>IF('Town Data'!M65&gt;9,'Town Data'!L65,"*")</f>
        <v>587747.33333333349</v>
      </c>
      <c r="I69" s="22">
        <f t="shared" si="0"/>
        <v>0.1111088856979968</v>
      </c>
      <c r="J69" s="22">
        <f t="shared" si="1"/>
        <v>9.9063666063944664E-2</v>
      </c>
      <c r="K69" s="22">
        <f t="shared" si="2"/>
        <v>0.58878049638109753</v>
      </c>
      <c r="L69" s="15"/>
    </row>
    <row r="70" spans="1:12" x14ac:dyDescent="0.25">
      <c r="A70" s="15"/>
      <c r="B70" s="15" t="str">
        <f>'Town Data'!A66</f>
        <v>HARTLAND</v>
      </c>
      <c r="C70" s="45">
        <f>IF('Town Data'!C66&gt;9,'Town Data'!B66,"*")</f>
        <v>3973203.25</v>
      </c>
      <c r="D70" s="46">
        <f>IF('Town Data'!E66&gt;9,'Town Data'!D66,"*")</f>
        <v>1559748.72</v>
      </c>
      <c r="E70" s="47">
        <f>IF('Town Data'!G66&gt;9,'Town Data'!F66,"*")</f>
        <v>63554.666666666642</v>
      </c>
      <c r="F70" s="48">
        <f>IF('Town Data'!I66&gt;9,'Town Data'!H66,"*")</f>
        <v>4372585.0199999996</v>
      </c>
      <c r="G70" s="46">
        <f>IF('Town Data'!K66&gt;9,'Town Data'!J66,"*")</f>
        <v>1324554.6399999999</v>
      </c>
      <c r="H70" s="47">
        <f>IF('Town Data'!M66&gt;9,'Town Data'!L66,"*")</f>
        <v>87234.999999999927</v>
      </c>
      <c r="I70" s="9">
        <f t="shared" ref="I70:I133" si="3">IFERROR((C70-F70)/F70,"")</f>
        <v>-9.1337679695934093E-2</v>
      </c>
      <c r="J70" s="9">
        <f t="shared" ref="J70:J133" si="4">IFERROR((D70-G70)/G70,"")</f>
        <v>0.17756464920163664</v>
      </c>
      <c r="K70" s="9">
        <f t="shared" ref="K70:K133" si="5">IFERROR((E70-H70)/H70,"")</f>
        <v>-0.2714545002961346</v>
      </c>
      <c r="L70" s="15"/>
    </row>
    <row r="71" spans="1:12" x14ac:dyDescent="0.25">
      <c r="A71" s="15"/>
      <c r="B71" s="27" t="str">
        <f>'Town Data'!A67</f>
        <v>HIGHGATE</v>
      </c>
      <c r="C71" s="49">
        <f>IF('Town Data'!C67&gt;9,'Town Data'!B67,"*")</f>
        <v>5953674.6399999997</v>
      </c>
      <c r="D71" s="50">
        <f>IF('Town Data'!E67&gt;9,'Town Data'!D67,"*")</f>
        <v>1847157.9</v>
      </c>
      <c r="E71" s="51" t="str">
        <f>IF('Town Data'!G67&gt;9,'Town Data'!F67,"*")</f>
        <v>*</v>
      </c>
      <c r="F71" s="50">
        <f>IF('Town Data'!I67&gt;9,'Town Data'!H67,"*")</f>
        <v>6013651.4199999999</v>
      </c>
      <c r="G71" s="50">
        <f>IF('Town Data'!K67&gt;9,'Town Data'!J67,"*")</f>
        <v>1683282.78</v>
      </c>
      <c r="H71" s="51" t="str">
        <f>IF('Town Data'!M67&gt;9,'Town Data'!L67,"*")</f>
        <v>*</v>
      </c>
      <c r="I71" s="22">
        <f t="shared" si="3"/>
        <v>-9.9734380680149663E-3</v>
      </c>
      <c r="J71" s="22">
        <f t="shared" si="4"/>
        <v>9.7354480154546508E-2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HINESBURG</v>
      </c>
      <c r="C72" s="45">
        <f>IF('Town Data'!C68&gt;9,'Town Data'!B68,"*")</f>
        <v>23351931.640000001</v>
      </c>
      <c r="D72" s="46">
        <f>IF('Town Data'!E68&gt;9,'Town Data'!D68,"*")</f>
        <v>4704142.8499999996</v>
      </c>
      <c r="E72" s="47">
        <f>IF('Town Data'!G68&gt;9,'Town Data'!F68,"*")</f>
        <v>58009.500000000065</v>
      </c>
      <c r="F72" s="48">
        <f>IF('Town Data'!I68&gt;9,'Town Data'!H68,"*")</f>
        <v>16639609.130000001</v>
      </c>
      <c r="G72" s="46">
        <f>IF('Town Data'!K68&gt;9,'Town Data'!J68,"*")</f>
        <v>4142397.17</v>
      </c>
      <c r="H72" s="47">
        <f>IF('Town Data'!M68&gt;9,'Town Data'!L68,"*")</f>
        <v>10157.833333333338</v>
      </c>
      <c r="I72" s="9">
        <f t="shared" si="3"/>
        <v>0.40339424186943024</v>
      </c>
      <c r="J72" s="9">
        <f t="shared" si="4"/>
        <v>0.13560884119665417</v>
      </c>
      <c r="K72" s="9">
        <f t="shared" si="5"/>
        <v>4.7108143140761687</v>
      </c>
      <c r="L72" s="15"/>
    </row>
    <row r="73" spans="1:12" x14ac:dyDescent="0.25">
      <c r="A73" s="15"/>
      <c r="B73" s="27" t="str">
        <f>'Town Data'!A69</f>
        <v>HUNTINGTON</v>
      </c>
      <c r="C73" s="49">
        <f>IF('Town Data'!C69&gt;9,'Town Data'!B69,"*")</f>
        <v>687347.33</v>
      </c>
      <c r="D73" s="50">
        <f>IF('Town Data'!E69&gt;9,'Town Data'!D69,"*")</f>
        <v>333838.57</v>
      </c>
      <c r="E73" s="51" t="str">
        <f>IF('Town Data'!G69&gt;9,'Town Data'!F69,"*")</f>
        <v>*</v>
      </c>
      <c r="F73" s="50">
        <f>IF('Town Data'!I69&gt;9,'Town Data'!H69,"*")</f>
        <v>671027.81000000006</v>
      </c>
      <c r="G73" s="50">
        <f>IF('Town Data'!K69&gt;9,'Town Data'!J69,"*")</f>
        <v>342434.78</v>
      </c>
      <c r="H73" s="51" t="str">
        <f>IF('Town Data'!M69&gt;9,'Town Data'!L69,"*")</f>
        <v>*</v>
      </c>
      <c r="I73" s="22">
        <f t="shared" si="3"/>
        <v>2.4320184285655615E-2</v>
      </c>
      <c r="J73" s="22">
        <f t="shared" si="4"/>
        <v>-2.5103203593980786E-2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HYDE PARK</v>
      </c>
      <c r="C74" s="45">
        <f>IF('Town Data'!C70&gt;9,'Town Data'!B70,"*")</f>
        <v>10791348.640000001</v>
      </c>
      <c r="D74" s="46">
        <f>IF('Town Data'!E70&gt;9,'Town Data'!D70,"*")</f>
        <v>993250.01</v>
      </c>
      <c r="E74" s="47" t="str">
        <f>IF('Town Data'!G70&gt;9,'Town Data'!F70,"*")</f>
        <v>*</v>
      </c>
      <c r="F74" s="48">
        <f>IF('Town Data'!I70&gt;9,'Town Data'!H70,"*")</f>
        <v>10538979.460000001</v>
      </c>
      <c r="G74" s="46">
        <f>IF('Town Data'!K70&gt;9,'Town Data'!J70,"*")</f>
        <v>1063999.8500000001</v>
      </c>
      <c r="H74" s="47" t="str">
        <f>IF('Town Data'!M70&gt;9,'Town Data'!L70,"*")</f>
        <v>*</v>
      </c>
      <c r="I74" s="9">
        <f t="shared" si="3"/>
        <v>2.3946263578731718E-2</v>
      </c>
      <c r="J74" s="9">
        <f t="shared" si="4"/>
        <v>-6.6494219900501E-2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IRASBURG</v>
      </c>
      <c r="C75" s="49">
        <f>IF('Town Data'!C71&gt;9,'Town Data'!B71,"*")</f>
        <v>5085190.8899999997</v>
      </c>
      <c r="D75" s="50">
        <f>IF('Town Data'!E71&gt;9,'Town Data'!D71,"*")</f>
        <v>761045.14</v>
      </c>
      <c r="E75" s="51" t="str">
        <f>IF('Town Data'!G71&gt;9,'Town Data'!F71,"*")</f>
        <v>*</v>
      </c>
      <c r="F75" s="50">
        <f>IF('Town Data'!I71&gt;9,'Town Data'!H71,"*")</f>
        <v>7403051.5899999999</v>
      </c>
      <c r="G75" s="50">
        <f>IF('Town Data'!K71&gt;9,'Town Data'!J71,"*")</f>
        <v>764528.78</v>
      </c>
      <c r="H75" s="51" t="str">
        <f>IF('Town Data'!M71&gt;9,'Town Data'!L71,"*")</f>
        <v>*</v>
      </c>
      <c r="I75" s="22">
        <f t="shared" si="3"/>
        <v>-0.31309530560761634</v>
      </c>
      <c r="J75" s="22">
        <f t="shared" si="4"/>
        <v>-4.556584514712466E-3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JAMAICA</v>
      </c>
      <c r="C76" s="45">
        <f>IF('Town Data'!C72&gt;9,'Town Data'!B72,"*")</f>
        <v>5337143.2300000004</v>
      </c>
      <c r="D76" s="46">
        <f>IF('Town Data'!E72&gt;9,'Town Data'!D72,"*")</f>
        <v>1478097.32</v>
      </c>
      <c r="E76" s="47" t="str">
        <f>IF('Town Data'!G72&gt;9,'Town Data'!F72,"*")</f>
        <v>*</v>
      </c>
      <c r="F76" s="48">
        <f>IF('Town Data'!I72&gt;9,'Town Data'!H72,"*")</f>
        <v>4961664.5999999996</v>
      </c>
      <c r="G76" s="46">
        <f>IF('Town Data'!K72&gt;9,'Town Data'!J72,"*")</f>
        <v>1169391.67</v>
      </c>
      <c r="H76" s="47" t="str">
        <f>IF('Town Data'!M72&gt;9,'Town Data'!L72,"*")</f>
        <v>*</v>
      </c>
      <c r="I76" s="9">
        <f t="shared" si="3"/>
        <v>7.5675939482084467E-2</v>
      </c>
      <c r="J76" s="9">
        <f t="shared" si="4"/>
        <v>0.26398824099713331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JAY</v>
      </c>
      <c r="C77" s="49">
        <f>IF('Town Data'!C73&gt;9,'Town Data'!B73,"*")</f>
        <v>5835888.3600000003</v>
      </c>
      <c r="D77" s="50" t="str">
        <f>IF('Town Data'!E73&gt;9,'Town Data'!D73,"*")</f>
        <v>*</v>
      </c>
      <c r="E77" s="51" t="str">
        <f>IF('Town Data'!G73&gt;9,'Town Data'!F73,"*")</f>
        <v>*</v>
      </c>
      <c r="F77" s="50">
        <f>IF('Town Data'!I73&gt;9,'Town Data'!H73,"*")</f>
        <v>4798248.09</v>
      </c>
      <c r="G77" s="50">
        <f>IF('Town Data'!K73&gt;9,'Town Data'!J73,"*")</f>
        <v>1328596.43</v>
      </c>
      <c r="H77" s="51" t="str">
        <f>IF('Town Data'!M73&gt;9,'Town Data'!L73,"*")</f>
        <v>*</v>
      </c>
      <c r="I77" s="22">
        <f t="shared" si="3"/>
        <v>0.2162539848997263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JERICHO</v>
      </c>
      <c r="C78" s="45">
        <f>IF('Town Data'!C74&gt;9,'Town Data'!B74,"*")</f>
        <v>8269424.8600000003</v>
      </c>
      <c r="D78" s="46">
        <f>IF('Town Data'!E74&gt;9,'Town Data'!D74,"*")</f>
        <v>2686398.47</v>
      </c>
      <c r="E78" s="47" t="str">
        <f>IF('Town Data'!G74&gt;9,'Town Data'!F74,"*")</f>
        <v>*</v>
      </c>
      <c r="F78" s="48">
        <f>IF('Town Data'!I74&gt;9,'Town Data'!H74,"*")</f>
        <v>7929467.0599999996</v>
      </c>
      <c r="G78" s="46">
        <f>IF('Town Data'!K74&gt;9,'Town Data'!J74,"*")</f>
        <v>2553112.37</v>
      </c>
      <c r="H78" s="47" t="str">
        <f>IF('Town Data'!M74&gt;9,'Town Data'!L74,"*")</f>
        <v>*</v>
      </c>
      <c r="I78" s="9">
        <f t="shared" si="3"/>
        <v>4.28727173500612E-2</v>
      </c>
      <c r="J78" s="9">
        <f t="shared" si="4"/>
        <v>5.2205340260836265E-2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JOHNSON</v>
      </c>
      <c r="C79" s="49">
        <f>IF('Town Data'!C75&gt;9,'Town Data'!B75,"*")</f>
        <v>28606240.280000001</v>
      </c>
      <c r="D79" s="50">
        <f>IF('Town Data'!E75&gt;9,'Town Data'!D75,"*")</f>
        <v>8155650.2199999997</v>
      </c>
      <c r="E79" s="51">
        <f>IF('Town Data'!G75&gt;9,'Town Data'!F75,"*")</f>
        <v>241418.16666666637</v>
      </c>
      <c r="F79" s="50">
        <f>IF('Town Data'!I75&gt;9,'Town Data'!H75,"*")</f>
        <v>29306470.440000001</v>
      </c>
      <c r="G79" s="50">
        <f>IF('Town Data'!K75&gt;9,'Town Data'!J75,"*")</f>
        <v>7898172.5099999998</v>
      </c>
      <c r="H79" s="51">
        <f>IF('Town Data'!M75&gt;9,'Town Data'!L75,"*")</f>
        <v>429597.16666666669</v>
      </c>
      <c r="I79" s="22">
        <f t="shared" si="3"/>
        <v>-2.3893363802836715E-2</v>
      </c>
      <c r="J79" s="22">
        <f t="shared" si="4"/>
        <v>3.2599656398236858E-2</v>
      </c>
      <c r="K79" s="22">
        <f t="shared" si="5"/>
        <v>-0.43803594297448495</v>
      </c>
      <c r="L79" s="15"/>
    </row>
    <row r="80" spans="1:12" x14ac:dyDescent="0.25">
      <c r="A80" s="15"/>
      <c r="B80" s="15" t="str">
        <f>'Town Data'!A76</f>
        <v>KILLINGTON</v>
      </c>
      <c r="C80" s="45">
        <f>IF('Town Data'!C76&gt;9,'Town Data'!B76,"*")</f>
        <v>9471039.7899999991</v>
      </c>
      <c r="D80" s="46">
        <f>IF('Town Data'!E76&gt;9,'Town Data'!D76,"*")</f>
        <v>6912131.0599999996</v>
      </c>
      <c r="E80" s="47" t="str">
        <f>IF('Town Data'!G76&gt;9,'Town Data'!F76,"*")</f>
        <v>*</v>
      </c>
      <c r="F80" s="48">
        <f>IF('Town Data'!I76&gt;9,'Town Data'!H76,"*")</f>
        <v>8134349.9000000004</v>
      </c>
      <c r="G80" s="46">
        <f>IF('Town Data'!K76&gt;9,'Town Data'!J76,"*")</f>
        <v>6173398.8799999999</v>
      </c>
      <c r="H80" s="47">
        <f>IF('Town Data'!M76&gt;9,'Town Data'!L76,"*")</f>
        <v>4071315.8333333335</v>
      </c>
      <c r="I80" s="9">
        <f t="shared" si="3"/>
        <v>0.16432657882100679</v>
      </c>
      <c r="J80" s="9">
        <f t="shared" si="4"/>
        <v>0.11966376940153262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LINCOLN</v>
      </c>
      <c r="C81" s="49">
        <f>IF('Town Data'!C77&gt;9,'Town Data'!B77,"*")</f>
        <v>919920.7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765883.93</v>
      </c>
      <c r="G81" s="50">
        <f>IF('Town Data'!K77&gt;9,'Town Data'!J77,"*")</f>
        <v>252290.26</v>
      </c>
      <c r="H81" s="51" t="str">
        <f>IF('Town Data'!M77&gt;9,'Town Data'!L77,"*")</f>
        <v>*</v>
      </c>
      <c r="I81" s="22">
        <f t="shared" si="3"/>
        <v>0.20112286466175089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LONDONDERRY</v>
      </c>
      <c r="C82" s="45">
        <f>IF('Town Data'!C78&gt;9,'Town Data'!B78,"*")</f>
        <v>10819595.02</v>
      </c>
      <c r="D82" s="46">
        <f>IF('Town Data'!E78&gt;9,'Town Data'!D78,"*")</f>
        <v>3975761.78</v>
      </c>
      <c r="E82" s="47" t="str">
        <f>IF('Town Data'!G78&gt;9,'Town Data'!F78,"*")</f>
        <v>*</v>
      </c>
      <c r="F82" s="48">
        <f>IF('Town Data'!I78&gt;9,'Town Data'!H78,"*")</f>
        <v>11153952.369999999</v>
      </c>
      <c r="G82" s="46">
        <f>IF('Town Data'!K78&gt;9,'Town Data'!J78,"*")</f>
        <v>3526440.88</v>
      </c>
      <c r="H82" s="47" t="str">
        <f>IF('Town Data'!M78&gt;9,'Town Data'!L78,"*")</f>
        <v>*</v>
      </c>
      <c r="I82" s="9">
        <f t="shared" si="3"/>
        <v>-2.9976580400262159E-2</v>
      </c>
      <c r="J82" s="9">
        <f t="shared" si="4"/>
        <v>0.12741483985972846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LUDLOW</v>
      </c>
      <c r="C83" s="49">
        <f>IF('Town Data'!C79&gt;9,'Town Data'!B79,"*")</f>
        <v>19144383.16</v>
      </c>
      <c r="D83" s="50">
        <f>IF('Town Data'!E79&gt;9,'Town Data'!D79,"*")</f>
        <v>8268742.6799999997</v>
      </c>
      <c r="E83" s="51">
        <f>IF('Town Data'!G79&gt;9,'Town Data'!F79,"*")</f>
        <v>41950.166666666672</v>
      </c>
      <c r="F83" s="50">
        <f>IF('Town Data'!I79&gt;9,'Town Data'!H79,"*")</f>
        <v>19632265.969999999</v>
      </c>
      <c r="G83" s="50">
        <f>IF('Town Data'!K79&gt;9,'Town Data'!J79,"*")</f>
        <v>10153645.24</v>
      </c>
      <c r="H83" s="51">
        <f>IF('Town Data'!M79&gt;9,'Town Data'!L79,"*")</f>
        <v>453270.33333333296</v>
      </c>
      <c r="I83" s="22">
        <f t="shared" si="3"/>
        <v>-2.4851069700539449E-2</v>
      </c>
      <c r="J83" s="22">
        <f t="shared" si="4"/>
        <v>-0.18563801624410511</v>
      </c>
      <c r="K83" s="22">
        <f t="shared" si="5"/>
        <v>-0.90745000591994018</v>
      </c>
      <c r="L83" s="15"/>
    </row>
    <row r="84" spans="1:12" x14ac:dyDescent="0.25">
      <c r="A84" s="15"/>
      <c r="B84" s="15" t="str">
        <f>'Town Data'!A80</f>
        <v>LUNENBURG</v>
      </c>
      <c r="C84" s="45">
        <f>IF('Town Data'!C80&gt;9,'Town Data'!B80,"*")</f>
        <v>934423.62</v>
      </c>
      <c r="D84" s="48">
        <f>IF('Town Data'!E80&gt;9,'Town Data'!D80,"*")</f>
        <v>164411.76999999999</v>
      </c>
      <c r="E84" s="55" t="str">
        <f>IF('Town Data'!G80&gt;9,'Town Data'!F80,"*")</f>
        <v>*</v>
      </c>
      <c r="F84" s="48">
        <f>IF('Town Data'!I80&gt;9,'Town Data'!H80,"*")</f>
        <v>404487.64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1.3101413432558779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LYNDON</v>
      </c>
      <c r="C85" s="49">
        <f>IF('Town Data'!C81&gt;9,'Town Data'!B81,"*")</f>
        <v>37006587.509999998</v>
      </c>
      <c r="D85" s="50">
        <f>IF('Town Data'!E81&gt;9,'Town Data'!D81,"*")</f>
        <v>10384186.16</v>
      </c>
      <c r="E85" s="51">
        <f>IF('Town Data'!G81&gt;9,'Town Data'!F81,"*")</f>
        <v>220788.50000000006</v>
      </c>
      <c r="F85" s="50">
        <f>IF('Town Data'!I81&gt;9,'Town Data'!H81,"*")</f>
        <v>33365421.870000001</v>
      </c>
      <c r="G85" s="50">
        <f>IF('Town Data'!K81&gt;9,'Town Data'!J81,"*")</f>
        <v>9853216.25</v>
      </c>
      <c r="H85" s="51">
        <f>IF('Town Data'!M81&gt;9,'Town Data'!L81,"*")</f>
        <v>268840.33333333343</v>
      </c>
      <c r="I85" s="22">
        <f t="shared" si="3"/>
        <v>0.10912991462199656</v>
      </c>
      <c r="J85" s="22">
        <f t="shared" si="4"/>
        <v>5.3887978963214185E-2</v>
      </c>
      <c r="K85" s="22">
        <f t="shared" si="5"/>
        <v>-0.17873744143053941</v>
      </c>
      <c r="L85" s="15"/>
    </row>
    <row r="86" spans="1:12" x14ac:dyDescent="0.25">
      <c r="A86" s="15"/>
      <c r="B86" s="15" t="str">
        <f>'Town Data'!A82</f>
        <v>MANCHESTER</v>
      </c>
      <c r="C86" s="45">
        <f>IF('Town Data'!C82&gt;9,'Town Data'!B82,"*")</f>
        <v>79693774.930000007</v>
      </c>
      <c r="D86" s="46">
        <f>IF('Town Data'!E82&gt;9,'Town Data'!D82,"*")</f>
        <v>34017405.450000003</v>
      </c>
      <c r="E86" s="47">
        <f>IF('Town Data'!G82&gt;9,'Town Data'!F82,"*")</f>
        <v>873153.16666666674</v>
      </c>
      <c r="F86" s="48">
        <f>IF('Town Data'!I82&gt;9,'Town Data'!H82,"*")</f>
        <v>97652094.739999995</v>
      </c>
      <c r="G86" s="46">
        <f>IF('Town Data'!K82&gt;9,'Town Data'!J82,"*")</f>
        <v>30757384.960000001</v>
      </c>
      <c r="H86" s="47">
        <f>IF('Town Data'!M82&gt;9,'Town Data'!L82,"*")</f>
        <v>877182.83333333395</v>
      </c>
      <c r="I86" s="9">
        <f t="shared" si="3"/>
        <v>-0.18390101981748833</v>
      </c>
      <c r="J86" s="9">
        <f t="shared" si="4"/>
        <v>0.10599147145440553</v>
      </c>
      <c r="K86" s="9">
        <f t="shared" si="5"/>
        <v>-4.5938731511129746E-3</v>
      </c>
      <c r="L86" s="15"/>
    </row>
    <row r="87" spans="1:12" x14ac:dyDescent="0.25">
      <c r="A87" s="15"/>
      <c r="B87" s="27" t="str">
        <f>'Town Data'!A83</f>
        <v>MARLBORO</v>
      </c>
      <c r="C87" s="49">
        <f>IF('Town Data'!C83&gt;9,'Town Data'!B83,"*")</f>
        <v>576110.14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528510.62</v>
      </c>
      <c r="G87" s="50">
        <f>IF('Town Data'!K83&gt;9,'Town Data'!J83,"*")</f>
        <v>201705.76</v>
      </c>
      <c r="H87" s="51" t="str">
        <f>IF('Town Data'!M83&gt;9,'Town Data'!L83,"*")</f>
        <v>*</v>
      </c>
      <c r="I87" s="22">
        <f t="shared" si="3"/>
        <v>9.006350714390568E-2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MARSHFIELD</v>
      </c>
      <c r="C88" s="45">
        <f>IF('Town Data'!C84&gt;9,'Town Data'!B84,"*")</f>
        <v>3383074.61</v>
      </c>
      <c r="D88" s="46">
        <f>IF('Town Data'!E84&gt;9,'Town Data'!D84,"*")</f>
        <v>883889.65</v>
      </c>
      <c r="E88" s="47" t="str">
        <f>IF('Town Data'!G84&gt;9,'Town Data'!F84,"*")</f>
        <v>*</v>
      </c>
      <c r="F88" s="48">
        <f>IF('Town Data'!I84&gt;9,'Town Data'!H84,"*")</f>
        <v>3145919.27</v>
      </c>
      <c r="G88" s="46">
        <f>IF('Town Data'!K84&gt;9,'Town Data'!J84,"*")</f>
        <v>795318.5</v>
      </c>
      <c r="H88" s="47" t="str">
        <f>IF('Town Data'!M84&gt;9,'Town Data'!L84,"*")</f>
        <v>*</v>
      </c>
      <c r="I88" s="9">
        <f t="shared" si="3"/>
        <v>7.5385068606671476E-2</v>
      </c>
      <c r="J88" s="9">
        <f t="shared" si="4"/>
        <v>0.11136563527693626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MENDON</v>
      </c>
      <c r="C89" s="49">
        <f>IF('Town Data'!C85&gt;9,'Town Data'!B85,"*")</f>
        <v>8415373.5299999993</v>
      </c>
      <c r="D89" s="50">
        <f>IF('Town Data'!E85&gt;9,'Town Data'!D85,"*")</f>
        <v>1277446.79</v>
      </c>
      <c r="E89" s="51" t="str">
        <f>IF('Town Data'!G85&gt;9,'Town Data'!F85,"*")</f>
        <v>*</v>
      </c>
      <c r="F89" s="50">
        <f>IF('Town Data'!I85&gt;9,'Town Data'!H85,"*")</f>
        <v>6248213.3899999997</v>
      </c>
      <c r="G89" s="50">
        <f>IF('Town Data'!K85&gt;9,'Town Data'!J85,"*")</f>
        <v>945675.66</v>
      </c>
      <c r="H89" s="51" t="str">
        <f>IF('Town Data'!M85&gt;9,'Town Data'!L85,"*")</f>
        <v>*</v>
      </c>
      <c r="I89" s="22">
        <f t="shared" si="3"/>
        <v>0.34684477061370017</v>
      </c>
      <c r="J89" s="22">
        <f t="shared" si="4"/>
        <v>0.35082972316322492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MIDDLEBURY</v>
      </c>
      <c r="C90" s="45">
        <f>IF('Town Data'!C86&gt;9,'Town Data'!B86,"*")</f>
        <v>107882652.23</v>
      </c>
      <c r="D90" s="46">
        <f>IF('Town Data'!E86&gt;9,'Town Data'!D86,"*")</f>
        <v>28677218.579999998</v>
      </c>
      <c r="E90" s="47">
        <f>IF('Town Data'!G86&gt;9,'Town Data'!F86,"*")</f>
        <v>377688.83333333343</v>
      </c>
      <c r="F90" s="48">
        <f>IF('Town Data'!I86&gt;9,'Town Data'!H86,"*")</f>
        <v>126869587.27</v>
      </c>
      <c r="G90" s="46">
        <f>IF('Town Data'!K86&gt;9,'Town Data'!J86,"*")</f>
        <v>29407726.420000002</v>
      </c>
      <c r="H90" s="47">
        <f>IF('Town Data'!M86&gt;9,'Town Data'!L86,"*")</f>
        <v>333197.16666666669</v>
      </c>
      <c r="I90" s="9">
        <f t="shared" si="3"/>
        <v>-0.1496571041852022</v>
      </c>
      <c r="J90" s="9">
        <f t="shared" si="4"/>
        <v>-2.484067722770945E-2</v>
      </c>
      <c r="K90" s="9">
        <f t="shared" si="5"/>
        <v>0.13352954681987614</v>
      </c>
      <c r="L90" s="15"/>
    </row>
    <row r="91" spans="1:12" x14ac:dyDescent="0.25">
      <c r="A91" s="15"/>
      <c r="B91" s="27" t="str">
        <f>'Town Data'!A87</f>
        <v>MIDDLESEX</v>
      </c>
      <c r="C91" s="49">
        <f>IF('Town Data'!C87&gt;9,'Town Data'!B87,"*")</f>
        <v>18306976.170000002</v>
      </c>
      <c r="D91" s="50">
        <f>IF('Town Data'!E87&gt;9,'Town Data'!D87,"*")</f>
        <v>356885.56</v>
      </c>
      <c r="E91" s="51" t="str">
        <f>IF('Town Data'!G87&gt;9,'Town Data'!F87,"*")</f>
        <v>*</v>
      </c>
      <c r="F91" s="50">
        <f>IF('Town Data'!I87&gt;9,'Town Data'!H87,"*")</f>
        <v>10804948.42</v>
      </c>
      <c r="G91" s="50">
        <f>IF('Town Data'!K87&gt;9,'Town Data'!J87,"*")</f>
        <v>368493.41</v>
      </c>
      <c r="H91" s="51" t="str">
        <f>IF('Town Data'!M87&gt;9,'Town Data'!L87,"*")</f>
        <v>*</v>
      </c>
      <c r="I91" s="22">
        <f t="shared" si="3"/>
        <v>0.69431407336602557</v>
      </c>
      <c r="J91" s="22">
        <f t="shared" si="4"/>
        <v>-3.1500834709635585E-2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MIDDLETOWN SPRINGS</v>
      </c>
      <c r="C92" s="45">
        <f>IF('Town Data'!C88&gt;9,'Town Data'!B88,"*")</f>
        <v>713162.72</v>
      </c>
      <c r="D92" s="46">
        <f>IF('Town Data'!E88&gt;9,'Town Data'!D88,"*")</f>
        <v>130429.5</v>
      </c>
      <c r="E92" s="47" t="str">
        <f>IF('Town Data'!G88&gt;9,'Town Data'!F88,"*")</f>
        <v>*</v>
      </c>
      <c r="F92" s="48">
        <f>IF('Town Data'!I88&gt;9,'Town Data'!H88,"*")</f>
        <v>686779.05</v>
      </c>
      <c r="G92" s="46">
        <f>IF('Town Data'!K88&gt;9,'Town Data'!J88,"*")</f>
        <v>155775.60999999999</v>
      </c>
      <c r="H92" s="47" t="str">
        <f>IF('Town Data'!M88&gt;9,'Town Data'!L88,"*")</f>
        <v>*</v>
      </c>
      <c r="I92" s="9">
        <f t="shared" si="3"/>
        <v>3.8416532944620142E-2</v>
      </c>
      <c r="J92" s="9">
        <f t="shared" si="4"/>
        <v>-0.16270910446121822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MILTON</v>
      </c>
      <c r="C93" s="49">
        <f>IF('Town Data'!C89&gt;9,'Town Data'!B89,"*")</f>
        <v>55546435.640000001</v>
      </c>
      <c r="D93" s="50">
        <f>IF('Town Data'!E89&gt;9,'Town Data'!D89,"*")</f>
        <v>12307361.359999999</v>
      </c>
      <c r="E93" s="51">
        <f>IF('Town Data'!G89&gt;9,'Town Data'!F89,"*")</f>
        <v>631186.8333333336</v>
      </c>
      <c r="F93" s="50">
        <f>IF('Town Data'!I89&gt;9,'Town Data'!H89,"*")</f>
        <v>47799673.729999997</v>
      </c>
      <c r="G93" s="50">
        <f>IF('Town Data'!K89&gt;9,'Town Data'!J89,"*")</f>
        <v>11454364.939999999</v>
      </c>
      <c r="H93" s="51">
        <f>IF('Town Data'!M89&gt;9,'Town Data'!L89,"*")</f>
        <v>239637.3333333334</v>
      </c>
      <c r="I93" s="22">
        <f t="shared" si="3"/>
        <v>0.16206725497245364</v>
      </c>
      <c r="J93" s="22">
        <f t="shared" si="4"/>
        <v>7.4469115002721395E-2</v>
      </c>
      <c r="K93" s="22">
        <f t="shared" si="5"/>
        <v>1.6339252926644712</v>
      </c>
      <c r="L93" s="15"/>
    </row>
    <row r="94" spans="1:12" x14ac:dyDescent="0.25">
      <c r="A94" s="15"/>
      <c r="B94" s="15" t="str">
        <f>'Town Data'!A90</f>
        <v>MONKTON</v>
      </c>
      <c r="C94" s="45">
        <f>IF('Town Data'!C90&gt;9,'Town Data'!B90,"*")</f>
        <v>1928888.68</v>
      </c>
      <c r="D94" s="46">
        <f>IF('Town Data'!E90&gt;9,'Town Data'!D90,"*")</f>
        <v>241804.16</v>
      </c>
      <c r="E94" s="47" t="str">
        <f>IF('Town Data'!G90&gt;9,'Town Data'!F90,"*")</f>
        <v>*</v>
      </c>
      <c r="F94" s="48">
        <f>IF('Town Data'!I90&gt;9,'Town Data'!H90,"*")</f>
        <v>1326803.51</v>
      </c>
      <c r="G94" s="46">
        <f>IF('Town Data'!K90&gt;9,'Town Data'!J90,"*")</f>
        <v>150432.89000000001</v>
      </c>
      <c r="H94" s="47" t="str">
        <f>IF('Town Data'!M90&gt;9,'Town Data'!L90,"*")</f>
        <v>*</v>
      </c>
      <c r="I94" s="9">
        <f t="shared" si="3"/>
        <v>0.45378623546149643</v>
      </c>
      <c r="J94" s="9">
        <f t="shared" si="4"/>
        <v>0.60738891608078516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MONTGOMERY</v>
      </c>
      <c r="C95" s="49">
        <f>IF('Town Data'!C91&gt;9,'Town Data'!B91,"*")</f>
        <v>3131517.67</v>
      </c>
      <c r="D95" s="50">
        <f>IF('Town Data'!E91&gt;9,'Town Data'!D91,"*")</f>
        <v>595254.17000000004</v>
      </c>
      <c r="E95" s="51" t="str">
        <f>IF('Town Data'!G91&gt;9,'Town Data'!F91,"*")</f>
        <v>*</v>
      </c>
      <c r="F95" s="50">
        <f>IF('Town Data'!I91&gt;9,'Town Data'!H91,"*")</f>
        <v>2471892.2400000002</v>
      </c>
      <c r="G95" s="50">
        <f>IF('Town Data'!K91&gt;9,'Town Data'!J91,"*")</f>
        <v>610001.93000000005</v>
      </c>
      <c r="H95" s="51" t="str">
        <f>IF('Town Data'!M91&gt;9,'Town Data'!L91,"*")</f>
        <v>*</v>
      </c>
      <c r="I95" s="22">
        <f t="shared" si="3"/>
        <v>0.26685039878599226</v>
      </c>
      <c r="J95" s="22">
        <f t="shared" si="4"/>
        <v>-2.417657924459355E-2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MONTPELIER</v>
      </c>
      <c r="C96" s="45">
        <f>IF('Town Data'!C92&gt;9,'Town Data'!B92,"*")</f>
        <v>53497265.799999997</v>
      </c>
      <c r="D96" s="46">
        <f>IF('Town Data'!E92&gt;9,'Town Data'!D92,"*")</f>
        <v>17461276.239999998</v>
      </c>
      <c r="E96" s="47">
        <f>IF('Town Data'!G92&gt;9,'Town Data'!F92,"*")</f>
        <v>907312.4999999993</v>
      </c>
      <c r="F96" s="48">
        <f>IF('Town Data'!I92&gt;9,'Town Data'!H92,"*")</f>
        <v>48653485.859999999</v>
      </c>
      <c r="G96" s="46">
        <f>IF('Town Data'!K92&gt;9,'Town Data'!J92,"*")</f>
        <v>16545462.43</v>
      </c>
      <c r="H96" s="47">
        <f>IF('Town Data'!M92&gt;9,'Town Data'!L92,"*")</f>
        <v>631501</v>
      </c>
      <c r="I96" s="9">
        <f t="shared" si="3"/>
        <v>9.9556688578038052E-2</v>
      </c>
      <c r="J96" s="9">
        <f t="shared" si="4"/>
        <v>5.5351357743828176E-2</v>
      </c>
      <c r="K96" s="9">
        <f t="shared" si="5"/>
        <v>0.43675544456778265</v>
      </c>
      <c r="L96" s="15"/>
    </row>
    <row r="97" spans="1:12" x14ac:dyDescent="0.25">
      <c r="A97" s="15"/>
      <c r="B97" s="27" t="str">
        <f>'Town Data'!A93</f>
        <v>MORETOWN</v>
      </c>
      <c r="C97" s="49">
        <f>IF('Town Data'!C93&gt;9,'Town Data'!B93,"*")</f>
        <v>2120186.56</v>
      </c>
      <c r="D97" s="50">
        <f>IF('Town Data'!E93&gt;9,'Town Data'!D93,"*")</f>
        <v>594074.07999999996</v>
      </c>
      <c r="E97" s="51" t="str">
        <f>IF('Town Data'!G93&gt;9,'Town Data'!F93,"*")</f>
        <v>*</v>
      </c>
      <c r="F97" s="50">
        <f>IF('Town Data'!I93&gt;9,'Town Data'!H93,"*")</f>
        <v>1949030.33</v>
      </c>
      <c r="G97" s="50">
        <f>IF('Town Data'!K93&gt;9,'Town Data'!J93,"*")</f>
        <v>539893.06000000006</v>
      </c>
      <c r="H97" s="51" t="str">
        <f>IF('Town Data'!M93&gt;9,'Town Data'!L93,"*")</f>
        <v>*</v>
      </c>
      <c r="I97" s="22">
        <f t="shared" si="3"/>
        <v>8.7816093657198224E-2</v>
      </c>
      <c r="J97" s="22">
        <f t="shared" si="4"/>
        <v>0.10035509624813457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MORRISTOWN</v>
      </c>
      <c r="C98" s="45">
        <f>IF('Town Data'!C94&gt;9,'Town Data'!B94,"*")</f>
        <v>70513531.969999999</v>
      </c>
      <c r="D98" s="46">
        <f>IF('Town Data'!E94&gt;9,'Town Data'!D94,"*")</f>
        <v>21625681.059999999</v>
      </c>
      <c r="E98" s="47">
        <f>IF('Town Data'!G94&gt;9,'Town Data'!F94,"*")</f>
        <v>498238.83333333343</v>
      </c>
      <c r="F98" s="48">
        <f>IF('Town Data'!I94&gt;9,'Town Data'!H94,"*")</f>
        <v>63524396.18</v>
      </c>
      <c r="G98" s="46">
        <f>IF('Town Data'!K94&gt;9,'Town Data'!J94,"*")</f>
        <v>20035091.109999999</v>
      </c>
      <c r="H98" s="47">
        <f>IF('Town Data'!M94&gt;9,'Town Data'!L94,"*")</f>
        <v>793223.00000000058</v>
      </c>
      <c r="I98" s="9">
        <f t="shared" si="3"/>
        <v>0.11002286066908663</v>
      </c>
      <c r="J98" s="9">
        <f t="shared" si="4"/>
        <v>7.9390202982710531E-2</v>
      </c>
      <c r="K98" s="9">
        <f t="shared" si="5"/>
        <v>-0.37188050102766429</v>
      </c>
      <c r="L98" s="15"/>
    </row>
    <row r="99" spans="1:12" x14ac:dyDescent="0.25">
      <c r="A99" s="15"/>
      <c r="B99" s="27" t="str">
        <f>'Town Data'!A95</f>
        <v>MOUNT HOLLY</v>
      </c>
      <c r="C99" s="49">
        <f>IF('Town Data'!C95&gt;9,'Town Data'!B95,"*")</f>
        <v>1270376.22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980566.83</v>
      </c>
      <c r="G99" s="50">
        <f>IF('Town Data'!K95&gt;9,'Town Data'!J95,"*")</f>
        <v>371356.8</v>
      </c>
      <c r="H99" s="51" t="str">
        <f>IF('Town Data'!M95&gt;9,'Town Data'!L95,"*")</f>
        <v>*</v>
      </c>
      <c r="I99" s="22">
        <f t="shared" si="3"/>
        <v>0.29555292014109841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NEW HAVEN</v>
      </c>
      <c r="C100" s="49">
        <f>IF('Town Data'!C96&gt;9,'Town Data'!B96,"*")</f>
        <v>33381599.030000001</v>
      </c>
      <c r="D100" s="50">
        <f>IF('Town Data'!E96&gt;9,'Town Data'!D96,"*")</f>
        <v>2276938.69</v>
      </c>
      <c r="E100" s="51" t="str">
        <f>IF('Town Data'!G96&gt;9,'Town Data'!F96,"*")</f>
        <v>*</v>
      </c>
      <c r="F100" s="50">
        <f>IF('Town Data'!I96&gt;9,'Town Data'!H96,"*")</f>
        <v>29534079.48</v>
      </c>
      <c r="G100" s="50">
        <f>IF('Town Data'!K96&gt;9,'Town Data'!J96,"*")</f>
        <v>1998736.15</v>
      </c>
      <c r="H100" s="51" t="str">
        <f>IF('Town Data'!M96&gt;9,'Town Data'!L96,"*")</f>
        <v>*</v>
      </c>
      <c r="I100" s="22">
        <f t="shared" si="3"/>
        <v>0.13027389435331746</v>
      </c>
      <c r="J100" s="22">
        <f t="shared" si="4"/>
        <v>0.13918922715236828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NEWBURY</v>
      </c>
      <c r="C101" s="49">
        <f>IF('Town Data'!C97&gt;9,'Town Data'!B97,"*")</f>
        <v>9433046.3900000006</v>
      </c>
      <c r="D101" s="50">
        <f>IF('Town Data'!E97&gt;9,'Town Data'!D97,"*")</f>
        <v>855133.24</v>
      </c>
      <c r="E101" s="51" t="str">
        <f>IF('Town Data'!G97&gt;9,'Town Data'!F97,"*")</f>
        <v>*</v>
      </c>
      <c r="F101" s="50">
        <f>IF('Town Data'!I97&gt;9,'Town Data'!H97,"*")</f>
        <v>8786878.0800000001</v>
      </c>
      <c r="G101" s="50">
        <f>IF('Town Data'!K97&gt;9,'Town Data'!J97,"*")</f>
        <v>834863.85</v>
      </c>
      <c r="H101" s="51">
        <f>IF('Town Data'!M97&gt;9,'Town Data'!L97,"*")</f>
        <v>31155.833333333347</v>
      </c>
      <c r="I101" s="22">
        <f t="shared" si="3"/>
        <v>7.3537871371034264E-2</v>
      </c>
      <c r="J101" s="22">
        <f t="shared" si="4"/>
        <v>2.4278677295705181E-2</v>
      </c>
      <c r="K101" s="22" t="str">
        <f t="shared" si="5"/>
        <v/>
      </c>
      <c r="L101" s="15"/>
    </row>
    <row r="102" spans="1:12" x14ac:dyDescent="0.25">
      <c r="B102" s="27" t="str">
        <f>'Town Data'!A98</f>
        <v>NEWFANE</v>
      </c>
      <c r="C102" s="49">
        <f>IF('Town Data'!C98&gt;9,'Town Data'!B98,"*")</f>
        <v>3039929.85</v>
      </c>
      <c r="D102" s="50">
        <f>IF('Town Data'!E98&gt;9,'Town Data'!D98,"*")</f>
        <v>2275124.46</v>
      </c>
      <c r="E102" s="51" t="str">
        <f>IF('Town Data'!G98&gt;9,'Town Data'!F98,"*")</f>
        <v>*</v>
      </c>
      <c r="F102" s="50">
        <f>IF('Town Data'!I98&gt;9,'Town Data'!H98,"*")</f>
        <v>3050473.22</v>
      </c>
      <c r="G102" s="50">
        <f>IF('Town Data'!K98&gt;9,'Town Data'!J98,"*")</f>
        <v>2191276.52</v>
      </c>
      <c r="H102" s="51" t="str">
        <f>IF('Town Data'!M98&gt;9,'Town Data'!L98,"*")</f>
        <v>*</v>
      </c>
      <c r="I102" s="22">
        <f t="shared" si="3"/>
        <v>-3.4563063628534692E-3</v>
      </c>
      <c r="J102" s="22">
        <f t="shared" si="4"/>
        <v>3.8264426800867626E-2</v>
      </c>
      <c r="K102" s="22" t="str">
        <f t="shared" si="5"/>
        <v/>
      </c>
      <c r="L102" s="15"/>
    </row>
    <row r="103" spans="1:12" x14ac:dyDescent="0.25">
      <c r="B103" s="27" t="str">
        <f>'Town Data'!A99</f>
        <v>NEWPORT</v>
      </c>
      <c r="C103" s="49">
        <f>IF('Town Data'!C99&gt;9,'Town Data'!B99,"*")</f>
        <v>67439624.75</v>
      </c>
      <c r="D103" s="50">
        <f>IF('Town Data'!E99&gt;9,'Town Data'!D99,"*")</f>
        <v>12189992.5</v>
      </c>
      <c r="E103" s="51">
        <f>IF('Town Data'!G99&gt;9,'Town Data'!F99,"*")</f>
        <v>270871.33333333331</v>
      </c>
      <c r="F103" s="50">
        <f>IF('Town Data'!I99&gt;9,'Town Data'!H99,"*")</f>
        <v>60637526.130000003</v>
      </c>
      <c r="G103" s="50">
        <f>IF('Town Data'!K99&gt;9,'Town Data'!J99,"*")</f>
        <v>11477768.859999999</v>
      </c>
      <c r="H103" s="51">
        <f>IF('Town Data'!M99&gt;9,'Town Data'!L99,"*")</f>
        <v>241238.66666666666</v>
      </c>
      <c r="I103" s="22">
        <f t="shared" si="3"/>
        <v>0.11217638736476594</v>
      </c>
      <c r="J103" s="22">
        <f t="shared" si="4"/>
        <v>6.2052446663401498E-2</v>
      </c>
      <c r="K103" s="22">
        <f t="shared" si="5"/>
        <v>0.12283547689977833</v>
      </c>
      <c r="L103" s="15"/>
    </row>
    <row r="104" spans="1:12" x14ac:dyDescent="0.25">
      <c r="B104" s="27" t="str">
        <f>'Town Data'!A100</f>
        <v>NEWPORT TOWN</v>
      </c>
      <c r="C104" s="49">
        <f>IF('Town Data'!C100&gt;9,'Town Data'!B100,"*")</f>
        <v>1864051.75</v>
      </c>
      <c r="D104" s="50">
        <f>IF('Town Data'!E100&gt;9,'Town Data'!D100,"*")</f>
        <v>398283.03</v>
      </c>
      <c r="E104" s="51" t="str">
        <f>IF('Town Data'!G100&gt;9,'Town Data'!F100,"*")</f>
        <v>*</v>
      </c>
      <c r="F104" s="50">
        <f>IF('Town Data'!I100&gt;9,'Town Data'!H100,"*")</f>
        <v>1742964.38</v>
      </c>
      <c r="G104" s="50">
        <f>IF('Town Data'!K100&gt;9,'Town Data'!J100,"*")</f>
        <v>348422.1</v>
      </c>
      <c r="H104" s="51" t="str">
        <f>IF('Town Data'!M100&gt;9,'Town Data'!L100,"*")</f>
        <v>*</v>
      </c>
      <c r="I104" s="22">
        <f t="shared" si="3"/>
        <v>6.9472085252826637E-2</v>
      </c>
      <c r="J104" s="22">
        <f t="shared" si="4"/>
        <v>0.14310495803796616</v>
      </c>
      <c r="K104" s="22" t="str">
        <f t="shared" si="5"/>
        <v/>
      </c>
      <c r="L104" s="15"/>
    </row>
    <row r="105" spans="1:12" x14ac:dyDescent="0.25">
      <c r="B105" s="27" t="str">
        <f>'Town Data'!A101</f>
        <v>NORTH HERO</v>
      </c>
      <c r="C105" s="49">
        <f>IF('Town Data'!C101&gt;9,'Town Data'!B101,"*")</f>
        <v>2418321.54</v>
      </c>
      <c r="D105" s="50">
        <f>IF('Town Data'!E101&gt;9,'Town Data'!D101,"*")</f>
        <v>735091.14</v>
      </c>
      <c r="E105" s="51" t="str">
        <f>IF('Town Data'!G101&gt;9,'Town Data'!F101,"*")</f>
        <v>*</v>
      </c>
      <c r="F105" s="50">
        <f>IF('Town Data'!I101&gt;9,'Town Data'!H101,"*")</f>
        <v>2414654.83</v>
      </c>
      <c r="G105" s="50">
        <f>IF('Town Data'!K101&gt;9,'Town Data'!J101,"*")</f>
        <v>770235.96</v>
      </c>
      <c r="H105" s="51" t="str">
        <f>IF('Town Data'!M101&gt;9,'Town Data'!L101,"*")</f>
        <v>*</v>
      </c>
      <c r="I105" s="22">
        <f t="shared" si="3"/>
        <v>1.5185234570358707E-3</v>
      </c>
      <c r="J105" s="22">
        <f t="shared" si="4"/>
        <v>-4.5628640864807134E-2</v>
      </c>
      <c r="K105" s="22" t="str">
        <f t="shared" si="5"/>
        <v/>
      </c>
      <c r="L105" s="15"/>
    </row>
    <row r="106" spans="1:12" x14ac:dyDescent="0.25">
      <c r="B106" s="27" t="str">
        <f>'Town Data'!A102</f>
        <v>NORTHFIELD</v>
      </c>
      <c r="C106" s="49">
        <f>IF('Town Data'!C102&gt;9,'Town Data'!B102,"*")</f>
        <v>17269170.489999998</v>
      </c>
      <c r="D106" s="50">
        <f>IF('Town Data'!E102&gt;9,'Town Data'!D102,"*")</f>
        <v>4346315.5999999996</v>
      </c>
      <c r="E106" s="51" t="str">
        <f>IF('Town Data'!G102&gt;9,'Town Data'!F102,"*")</f>
        <v>*</v>
      </c>
      <c r="F106" s="50">
        <f>IF('Town Data'!I102&gt;9,'Town Data'!H102,"*")</f>
        <v>15462970.43</v>
      </c>
      <c r="G106" s="50">
        <f>IF('Town Data'!K102&gt;9,'Town Data'!J102,"*")</f>
        <v>4537119.5599999996</v>
      </c>
      <c r="H106" s="51" t="str">
        <f>IF('Town Data'!M102&gt;9,'Town Data'!L102,"*")</f>
        <v>*</v>
      </c>
      <c r="I106" s="22">
        <f t="shared" si="3"/>
        <v>0.11680809118639689</v>
      </c>
      <c r="J106" s="22">
        <f t="shared" si="4"/>
        <v>-4.2053985458562607E-2</v>
      </c>
      <c r="K106" s="22" t="str">
        <f t="shared" si="5"/>
        <v/>
      </c>
      <c r="L106" s="15"/>
    </row>
    <row r="107" spans="1:12" x14ac:dyDescent="0.25">
      <c r="B107" s="27" t="str">
        <f>'Town Data'!A103</f>
        <v>NORWICH</v>
      </c>
      <c r="C107" s="49">
        <f>IF('Town Data'!C103&gt;9,'Town Data'!B103,"*")</f>
        <v>26406766.350000001</v>
      </c>
      <c r="D107" s="50">
        <f>IF('Town Data'!E103&gt;9,'Town Data'!D103,"*")</f>
        <v>3322322.54</v>
      </c>
      <c r="E107" s="51">
        <f>IF('Town Data'!G103&gt;9,'Town Data'!F103,"*")</f>
        <v>88059.000000000044</v>
      </c>
      <c r="F107" s="50">
        <f>IF('Town Data'!I103&gt;9,'Town Data'!H103,"*")</f>
        <v>20262994.370000001</v>
      </c>
      <c r="G107" s="50">
        <f>IF('Town Data'!K103&gt;9,'Town Data'!J103,"*")</f>
        <v>2994024.87</v>
      </c>
      <c r="H107" s="51">
        <f>IF('Town Data'!M103&gt;9,'Town Data'!L103,"*")</f>
        <v>131039.00000000006</v>
      </c>
      <c r="I107" s="22">
        <f t="shared" si="3"/>
        <v>0.30320158352785448</v>
      </c>
      <c r="J107" s="22">
        <f t="shared" si="4"/>
        <v>0.10965094955941362</v>
      </c>
      <c r="K107" s="22">
        <f t="shared" si="5"/>
        <v>-0.32799395599783265</v>
      </c>
      <c r="L107" s="15"/>
    </row>
    <row r="108" spans="1:12" x14ac:dyDescent="0.25">
      <c r="B108" s="27" t="str">
        <f>'Town Data'!A104</f>
        <v>ORWELL</v>
      </c>
      <c r="C108" s="49">
        <f>IF('Town Data'!C104&gt;9,'Town Data'!B104,"*")</f>
        <v>3525305.36</v>
      </c>
      <c r="D108" s="50">
        <f>IF('Town Data'!E104&gt;9,'Town Data'!D104,"*")</f>
        <v>877854.82</v>
      </c>
      <c r="E108" s="51" t="str">
        <f>IF('Town Data'!G104&gt;9,'Town Data'!F104,"*")</f>
        <v>*</v>
      </c>
      <c r="F108" s="50">
        <f>IF('Town Data'!I104&gt;9,'Town Data'!H104,"*")</f>
        <v>3645524.74</v>
      </c>
      <c r="G108" s="50">
        <f>IF('Town Data'!K104&gt;9,'Town Data'!J104,"*")</f>
        <v>935275.32</v>
      </c>
      <c r="H108" s="51" t="str">
        <f>IF('Town Data'!M104&gt;9,'Town Data'!L104,"*")</f>
        <v>*</v>
      </c>
      <c r="I108" s="22">
        <f t="shared" si="3"/>
        <v>-3.2977249799160696E-2</v>
      </c>
      <c r="J108" s="22">
        <f t="shared" si="4"/>
        <v>-6.1394221329394219E-2</v>
      </c>
      <c r="K108" s="22" t="str">
        <f t="shared" si="5"/>
        <v/>
      </c>
      <c r="L108" s="15"/>
    </row>
    <row r="109" spans="1:12" x14ac:dyDescent="0.25">
      <c r="B109" s="27" t="str">
        <f>'Town Data'!A105</f>
        <v>PAWLET</v>
      </c>
      <c r="C109" s="49">
        <f>IF('Town Data'!C105&gt;9,'Town Data'!B105,"*")</f>
        <v>2587772.27</v>
      </c>
      <c r="D109" s="50">
        <f>IF('Town Data'!E105&gt;9,'Town Data'!D105,"*")</f>
        <v>793942.86</v>
      </c>
      <c r="E109" s="51" t="str">
        <f>IF('Town Data'!G105&gt;9,'Town Data'!F105,"*")</f>
        <v>*</v>
      </c>
      <c r="F109" s="50">
        <f>IF('Town Data'!I105&gt;9,'Town Data'!H105,"*")</f>
        <v>2826746.81</v>
      </c>
      <c r="G109" s="50">
        <f>IF('Town Data'!K105&gt;9,'Town Data'!J105,"*")</f>
        <v>863166.52</v>
      </c>
      <c r="H109" s="51" t="str">
        <f>IF('Town Data'!M105&gt;9,'Town Data'!L105,"*")</f>
        <v>*</v>
      </c>
      <c r="I109" s="22">
        <f t="shared" si="3"/>
        <v>-8.4540482774967743E-2</v>
      </c>
      <c r="J109" s="22">
        <f t="shared" si="4"/>
        <v>-8.0197341296323721E-2</v>
      </c>
      <c r="K109" s="22" t="str">
        <f t="shared" si="5"/>
        <v/>
      </c>
      <c r="L109" s="15"/>
    </row>
    <row r="110" spans="1:12" x14ac:dyDescent="0.25">
      <c r="B110" s="27" t="str">
        <f>'Town Data'!A106</f>
        <v>PERU</v>
      </c>
      <c r="C110" s="49">
        <f>IF('Town Data'!C106&gt;9,'Town Data'!B106,"*")</f>
        <v>1412062.85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PITTSFORD</v>
      </c>
      <c r="C111" s="49">
        <f>IF('Town Data'!C107&gt;9,'Town Data'!B107,"*")</f>
        <v>11286908.1</v>
      </c>
      <c r="D111" s="50">
        <f>IF('Town Data'!E107&gt;9,'Town Data'!D107,"*")</f>
        <v>2753003.38</v>
      </c>
      <c r="E111" s="51" t="str">
        <f>IF('Town Data'!G107&gt;9,'Town Data'!F107,"*")</f>
        <v>*</v>
      </c>
      <c r="F111" s="50">
        <f>IF('Town Data'!I107&gt;9,'Town Data'!H107,"*")</f>
        <v>10006353.439999999</v>
      </c>
      <c r="G111" s="50">
        <f>IF('Town Data'!K107&gt;9,'Town Data'!J107,"*")</f>
        <v>2613455.63</v>
      </c>
      <c r="H111" s="51" t="str">
        <f>IF('Town Data'!M107&gt;9,'Town Data'!L107,"*")</f>
        <v>*</v>
      </c>
      <c r="I111" s="22">
        <f t="shared" si="3"/>
        <v>0.12797415838631424</v>
      </c>
      <c r="J111" s="22">
        <f t="shared" si="4"/>
        <v>5.3395874947377624E-2</v>
      </c>
      <c r="K111" s="22" t="str">
        <f t="shared" si="5"/>
        <v/>
      </c>
      <c r="L111" s="15"/>
    </row>
    <row r="112" spans="1:12" x14ac:dyDescent="0.25">
      <c r="B112" s="27" t="str">
        <f>'Town Data'!A108</f>
        <v>PLAINFIELD</v>
      </c>
      <c r="C112" s="49">
        <f>IF('Town Data'!C108&gt;9,'Town Data'!B108,"*")</f>
        <v>1444550.68</v>
      </c>
      <c r="D112" s="50">
        <f>IF('Town Data'!E108&gt;9,'Town Data'!D108,"*")</f>
        <v>343026.01</v>
      </c>
      <c r="E112" s="51" t="str">
        <f>IF('Town Data'!G108&gt;9,'Town Data'!F108,"*")</f>
        <v>*</v>
      </c>
      <c r="F112" s="50">
        <f>IF('Town Data'!I108&gt;9,'Town Data'!H108,"*")</f>
        <v>1279366.1299999999</v>
      </c>
      <c r="G112" s="50">
        <f>IF('Town Data'!K108&gt;9,'Town Data'!J108,"*")</f>
        <v>365564.74</v>
      </c>
      <c r="H112" s="51" t="str">
        <f>IF('Town Data'!M108&gt;9,'Town Data'!L108,"*")</f>
        <v>*</v>
      </c>
      <c r="I112" s="22">
        <f t="shared" si="3"/>
        <v>0.12911436853498698</v>
      </c>
      <c r="J112" s="22">
        <f t="shared" si="4"/>
        <v>-6.165455125677597E-2</v>
      </c>
      <c r="K112" s="22" t="str">
        <f t="shared" si="5"/>
        <v/>
      </c>
      <c r="L112" s="15"/>
    </row>
    <row r="113" spans="2:12" x14ac:dyDescent="0.25">
      <c r="B113" s="27" t="str">
        <f>'Town Data'!A109</f>
        <v>POMFRET</v>
      </c>
      <c r="C113" s="49">
        <f>IF('Town Data'!C109&gt;9,'Town Data'!B109,"*")</f>
        <v>416408.78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>
        <f>IF('Town Data'!I109&gt;9,'Town Data'!H109,"*")</f>
        <v>383035.55</v>
      </c>
      <c r="G113" s="50">
        <f>IF('Town Data'!K109&gt;9,'Town Data'!J109,"*")</f>
        <v>158531.71</v>
      </c>
      <c r="H113" s="51" t="str">
        <f>IF('Town Data'!M109&gt;9,'Town Data'!L109,"*")</f>
        <v>*</v>
      </c>
      <c r="I113" s="22">
        <f t="shared" si="3"/>
        <v>8.7128283523552952E-2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POULTNEY</v>
      </c>
      <c r="C114" s="49">
        <f>IF('Town Data'!C110&gt;9,'Town Data'!B110,"*")</f>
        <v>13072501.52</v>
      </c>
      <c r="D114" s="50">
        <f>IF('Town Data'!E110&gt;9,'Town Data'!D110,"*")</f>
        <v>2513877.37</v>
      </c>
      <c r="E114" s="51" t="str">
        <f>IF('Town Data'!G110&gt;9,'Town Data'!F110,"*")</f>
        <v>*</v>
      </c>
      <c r="F114" s="50">
        <f>IF('Town Data'!I110&gt;9,'Town Data'!H110,"*")</f>
        <v>11843322.720000001</v>
      </c>
      <c r="G114" s="50">
        <f>IF('Town Data'!K110&gt;9,'Town Data'!J110,"*")</f>
        <v>2282261.83</v>
      </c>
      <c r="H114" s="51" t="str">
        <f>IF('Town Data'!M110&gt;9,'Town Data'!L110,"*")</f>
        <v>*</v>
      </c>
      <c r="I114" s="22">
        <f t="shared" si="3"/>
        <v>0.10378665084624147</v>
      </c>
      <c r="J114" s="22">
        <f t="shared" si="4"/>
        <v>0.10148508683598324</v>
      </c>
      <c r="K114" s="22" t="str">
        <f t="shared" si="5"/>
        <v/>
      </c>
      <c r="L114" s="15"/>
    </row>
    <row r="115" spans="2:12" x14ac:dyDescent="0.25">
      <c r="B115" s="27" t="str">
        <f>'Town Data'!A111</f>
        <v>POWNAL</v>
      </c>
      <c r="C115" s="49">
        <f>IF('Town Data'!C111&gt;9,'Town Data'!B111,"*")</f>
        <v>2332198.7400000002</v>
      </c>
      <c r="D115" s="50">
        <f>IF('Town Data'!E111&gt;9,'Town Data'!D111,"*")</f>
        <v>1400781.45</v>
      </c>
      <c r="E115" s="51" t="str">
        <f>IF('Town Data'!G111&gt;9,'Town Data'!F111,"*")</f>
        <v>*</v>
      </c>
      <c r="F115" s="50">
        <f>IF('Town Data'!I111&gt;9,'Town Data'!H111,"*")</f>
        <v>3411445.26</v>
      </c>
      <c r="G115" s="50">
        <f>IF('Town Data'!K111&gt;9,'Town Data'!J111,"*")</f>
        <v>1392477.34</v>
      </c>
      <c r="H115" s="51" t="str">
        <f>IF('Town Data'!M111&gt;9,'Town Data'!L111,"*")</f>
        <v>*</v>
      </c>
      <c r="I115" s="22">
        <f t="shared" si="3"/>
        <v>-0.31636049760329427</v>
      </c>
      <c r="J115" s="22">
        <f t="shared" si="4"/>
        <v>5.9635512632470336E-3</v>
      </c>
      <c r="K115" s="22" t="str">
        <f t="shared" si="5"/>
        <v/>
      </c>
      <c r="L115" s="15"/>
    </row>
    <row r="116" spans="2:12" x14ac:dyDescent="0.25">
      <c r="B116" s="27" t="str">
        <f>'Town Data'!A112</f>
        <v>PROCTOR</v>
      </c>
      <c r="C116" s="49">
        <f>IF('Town Data'!C112&gt;9,'Town Data'!B112,"*")</f>
        <v>1754175.56</v>
      </c>
      <c r="D116" s="50">
        <f>IF('Town Data'!E112&gt;9,'Town Data'!D112,"*")</f>
        <v>282172.55</v>
      </c>
      <c r="E116" s="51" t="str">
        <f>IF('Town Data'!G112&gt;9,'Town Data'!F112,"*")</f>
        <v>*</v>
      </c>
      <c r="F116" s="50">
        <f>IF('Town Data'!I112&gt;9,'Town Data'!H112,"*")</f>
        <v>2117152.1800000002</v>
      </c>
      <c r="G116" s="50">
        <f>IF('Town Data'!K112&gt;9,'Town Data'!J112,"*")</f>
        <v>334344.05</v>
      </c>
      <c r="H116" s="51" t="str">
        <f>IF('Town Data'!M112&gt;9,'Town Data'!L112,"*")</f>
        <v>*</v>
      </c>
      <c r="I116" s="22">
        <f t="shared" si="3"/>
        <v>-0.17144569173104982</v>
      </c>
      <c r="J116" s="22">
        <f t="shared" si="4"/>
        <v>-0.1560413591927238</v>
      </c>
      <c r="K116" s="22" t="str">
        <f t="shared" si="5"/>
        <v/>
      </c>
      <c r="L116" s="15"/>
    </row>
    <row r="117" spans="2:12" x14ac:dyDescent="0.25">
      <c r="B117" s="27" t="str">
        <f>'Town Data'!A113</f>
        <v>PUTNEY</v>
      </c>
      <c r="C117" s="49">
        <f>IF('Town Data'!C113&gt;9,'Town Data'!B113,"*")</f>
        <v>15909274.359999999</v>
      </c>
      <c r="D117" s="50">
        <f>IF('Town Data'!E113&gt;9,'Town Data'!D113,"*")</f>
        <v>916085.79</v>
      </c>
      <c r="E117" s="51">
        <f>IF('Town Data'!G113&gt;9,'Town Data'!F113,"*")</f>
        <v>84147.166666666686</v>
      </c>
      <c r="F117" s="50">
        <f>IF('Town Data'!I113&gt;9,'Town Data'!H113,"*")</f>
        <v>14115144.880000001</v>
      </c>
      <c r="G117" s="50">
        <f>IF('Town Data'!K113&gt;9,'Town Data'!J113,"*")</f>
        <v>1088658.31</v>
      </c>
      <c r="H117" s="51">
        <f>IF('Town Data'!M113&gt;9,'Town Data'!L113,"*")</f>
        <v>89244.333333333328</v>
      </c>
      <c r="I117" s="22">
        <f t="shared" si="3"/>
        <v>0.12710669959485379</v>
      </c>
      <c r="J117" s="22">
        <f t="shared" si="4"/>
        <v>-0.15851853461716561</v>
      </c>
      <c r="K117" s="22">
        <f t="shared" si="5"/>
        <v>-5.7114737443646944E-2</v>
      </c>
      <c r="L117" s="15"/>
    </row>
    <row r="118" spans="2:12" x14ac:dyDescent="0.25">
      <c r="B118" s="27" t="str">
        <f>'Town Data'!A114</f>
        <v>RANDOLPH</v>
      </c>
      <c r="C118" s="49">
        <f>IF('Town Data'!C114&gt;9,'Town Data'!B114,"*")</f>
        <v>38999228.939999998</v>
      </c>
      <c r="D118" s="50">
        <f>IF('Town Data'!E114&gt;9,'Town Data'!D114,"*")</f>
        <v>6924619.4100000001</v>
      </c>
      <c r="E118" s="51">
        <f>IF('Town Data'!G114&gt;9,'Town Data'!F114,"*")</f>
        <v>136683.66666666666</v>
      </c>
      <c r="F118" s="50">
        <f>IF('Town Data'!I114&gt;9,'Town Data'!H114,"*")</f>
        <v>41060611.68</v>
      </c>
      <c r="G118" s="50">
        <f>IF('Town Data'!K114&gt;9,'Town Data'!J114,"*")</f>
        <v>6821438.4500000002</v>
      </c>
      <c r="H118" s="51">
        <f>IF('Town Data'!M114&gt;9,'Town Data'!L114,"*")</f>
        <v>140241.33333333331</v>
      </c>
      <c r="I118" s="22">
        <f t="shared" si="3"/>
        <v>-5.020341041349051E-2</v>
      </c>
      <c r="J118" s="22">
        <f t="shared" si="4"/>
        <v>1.5125982702372687E-2</v>
      </c>
      <c r="K118" s="22">
        <f t="shared" si="5"/>
        <v>-2.5368174860478539E-2</v>
      </c>
      <c r="L118" s="15"/>
    </row>
    <row r="119" spans="2:12" x14ac:dyDescent="0.25">
      <c r="B119" s="27" t="str">
        <f>'Town Data'!A115</f>
        <v>READING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>
        <f>IF('Town Data'!I115&gt;9,'Town Data'!H115,"*")</f>
        <v>341298.99</v>
      </c>
      <c r="G119" s="50">
        <f>IF('Town Data'!K115&gt;9,'Town Data'!J115,"*")</f>
        <v>151622.44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 t="str">
        <f>'Town Data'!A116</f>
        <v>READSBORO</v>
      </c>
      <c r="C120" s="49">
        <f>IF('Town Data'!C116&gt;9,'Town Data'!B116,"*")</f>
        <v>434502.34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 t="str">
        <f>'Town Data'!A117</f>
        <v>RICHFORD</v>
      </c>
      <c r="C121" s="49">
        <f>IF('Town Data'!C117&gt;9,'Town Data'!B117,"*")</f>
        <v>15388225.199999999</v>
      </c>
      <c r="D121" s="50">
        <f>IF('Town Data'!E117&gt;9,'Town Data'!D117,"*")</f>
        <v>939372.95</v>
      </c>
      <c r="E121" s="51" t="str">
        <f>IF('Town Data'!G117&gt;9,'Town Data'!F117,"*")</f>
        <v>*</v>
      </c>
      <c r="F121" s="50">
        <f>IF('Town Data'!I117&gt;9,'Town Data'!H117,"*")</f>
        <v>16131426.35</v>
      </c>
      <c r="G121" s="50">
        <f>IF('Town Data'!K117&gt;9,'Town Data'!J117,"*")</f>
        <v>860940.07</v>
      </c>
      <c r="H121" s="51" t="str">
        <f>IF('Town Data'!M117&gt;9,'Town Data'!L117,"*")</f>
        <v>*</v>
      </c>
      <c r="I121" s="22">
        <f t="shared" si="3"/>
        <v>-4.6071632717090784E-2</v>
      </c>
      <c r="J121" s="22">
        <f t="shared" si="4"/>
        <v>9.1101439848188276E-2</v>
      </c>
      <c r="K121" s="22" t="str">
        <f t="shared" si="5"/>
        <v/>
      </c>
      <c r="L121" s="15"/>
    </row>
    <row r="122" spans="2:12" x14ac:dyDescent="0.25">
      <c r="B122" s="27" t="str">
        <f>'Town Data'!A118</f>
        <v>RICHMOND</v>
      </c>
      <c r="C122" s="49">
        <f>IF('Town Data'!C118&gt;9,'Town Data'!B118,"*")</f>
        <v>25322869.059999999</v>
      </c>
      <c r="D122" s="50">
        <f>IF('Town Data'!E118&gt;9,'Town Data'!D118,"*")</f>
        <v>8366052</v>
      </c>
      <c r="E122" s="51">
        <f>IF('Town Data'!G118&gt;9,'Town Data'!F118,"*")</f>
        <v>179689.00000000009</v>
      </c>
      <c r="F122" s="50">
        <f>IF('Town Data'!I118&gt;9,'Town Data'!H118,"*")</f>
        <v>22186212.32</v>
      </c>
      <c r="G122" s="50">
        <f>IF('Town Data'!K118&gt;9,'Town Data'!J118,"*")</f>
        <v>7607758.04</v>
      </c>
      <c r="H122" s="51">
        <f>IF('Town Data'!M118&gt;9,'Town Data'!L118,"*")</f>
        <v>521164.33333333331</v>
      </c>
      <c r="I122" s="22">
        <f t="shared" si="3"/>
        <v>0.14137864971085781</v>
      </c>
      <c r="J122" s="22">
        <f t="shared" si="4"/>
        <v>9.9673774588130828E-2</v>
      </c>
      <c r="K122" s="22">
        <f t="shared" si="5"/>
        <v>-0.65521623697707621</v>
      </c>
      <c r="L122" s="15"/>
    </row>
    <row r="123" spans="2:12" x14ac:dyDescent="0.25">
      <c r="B123" s="27" t="str">
        <f>'Town Data'!A119</f>
        <v>ROCHESTER</v>
      </c>
      <c r="C123" s="49">
        <f>IF('Town Data'!C119&gt;9,'Town Data'!B119,"*")</f>
        <v>5339041.74</v>
      </c>
      <c r="D123" s="50">
        <f>IF('Town Data'!E119&gt;9,'Town Data'!D119,"*")</f>
        <v>1096994.48</v>
      </c>
      <c r="E123" s="51" t="str">
        <f>IF('Town Data'!G119&gt;9,'Town Data'!F119,"*")</f>
        <v>*</v>
      </c>
      <c r="F123" s="50">
        <f>IF('Town Data'!I119&gt;9,'Town Data'!H119,"*")</f>
        <v>5807652.7300000004</v>
      </c>
      <c r="G123" s="50">
        <f>IF('Town Data'!K119&gt;9,'Town Data'!J119,"*")</f>
        <v>1023366.66</v>
      </c>
      <c r="H123" s="51" t="str">
        <f>IF('Town Data'!M119&gt;9,'Town Data'!L119,"*")</f>
        <v>*</v>
      </c>
      <c r="I123" s="22">
        <f t="shared" si="3"/>
        <v>-8.0688534901431713E-2</v>
      </c>
      <c r="J123" s="22">
        <f t="shared" si="4"/>
        <v>7.1946666701062895E-2</v>
      </c>
      <c r="K123" s="22" t="str">
        <f t="shared" si="5"/>
        <v/>
      </c>
      <c r="L123" s="15"/>
    </row>
    <row r="124" spans="2:12" x14ac:dyDescent="0.25">
      <c r="B124" s="27" t="str">
        <f>'Town Data'!A120</f>
        <v>ROCKINGHAM</v>
      </c>
      <c r="C124" s="49">
        <f>IF('Town Data'!C120&gt;9,'Town Data'!B120,"*")</f>
        <v>22379704.510000002</v>
      </c>
      <c r="D124" s="50">
        <f>IF('Town Data'!E120&gt;9,'Town Data'!D120,"*")</f>
        <v>3526174.73</v>
      </c>
      <c r="E124" s="51">
        <f>IF('Town Data'!G120&gt;9,'Town Data'!F120,"*")</f>
        <v>205534.33333333366</v>
      </c>
      <c r="F124" s="50">
        <f>IF('Town Data'!I120&gt;9,'Town Data'!H120,"*")</f>
        <v>22992681.789999999</v>
      </c>
      <c r="G124" s="50">
        <f>IF('Town Data'!K120&gt;9,'Town Data'!J120,"*")</f>
        <v>4113386.61</v>
      </c>
      <c r="H124" s="51">
        <f>IF('Town Data'!M120&gt;9,'Town Data'!L120,"*")</f>
        <v>217162.50000000032</v>
      </c>
      <c r="I124" s="22">
        <f t="shared" si="3"/>
        <v>-2.6659668741494703E-2</v>
      </c>
      <c r="J124" s="22">
        <f t="shared" si="4"/>
        <v>-0.14275630658505009</v>
      </c>
      <c r="K124" s="22">
        <f t="shared" si="5"/>
        <v>-5.3545923751414905E-2</v>
      </c>
      <c r="L124" s="15"/>
    </row>
    <row r="125" spans="2:12" x14ac:dyDescent="0.25">
      <c r="B125" s="27" t="str">
        <f>'Town Data'!A121</f>
        <v>ROYALTON</v>
      </c>
      <c r="C125" s="49">
        <f>IF('Town Data'!C121&gt;9,'Town Data'!B121,"*")</f>
        <v>18472598.809999999</v>
      </c>
      <c r="D125" s="50">
        <f>IF('Town Data'!E121&gt;9,'Town Data'!D121,"*")</f>
        <v>3856924.13</v>
      </c>
      <c r="E125" s="51">
        <f>IF('Town Data'!G121&gt;9,'Town Data'!F121,"*")</f>
        <v>15028.5</v>
      </c>
      <c r="F125" s="50">
        <f>IF('Town Data'!I121&gt;9,'Town Data'!H121,"*")</f>
        <v>15100994.470000001</v>
      </c>
      <c r="G125" s="50">
        <f>IF('Town Data'!K121&gt;9,'Town Data'!J121,"*")</f>
        <v>3766347.23</v>
      </c>
      <c r="H125" s="51">
        <f>IF('Town Data'!M121&gt;9,'Town Data'!L121,"*")</f>
        <v>29279.833333333339</v>
      </c>
      <c r="I125" s="22">
        <f t="shared" si="3"/>
        <v>0.22327035128038145</v>
      </c>
      <c r="J125" s="22">
        <f t="shared" si="4"/>
        <v>2.4049004106294233E-2</v>
      </c>
      <c r="K125" s="22">
        <f t="shared" si="5"/>
        <v>-0.48672863575043129</v>
      </c>
      <c r="L125" s="15"/>
    </row>
    <row r="126" spans="2:12" x14ac:dyDescent="0.25">
      <c r="B126" s="27" t="str">
        <f>'Town Data'!A122</f>
        <v>RUTLAND</v>
      </c>
      <c r="C126" s="49">
        <f>IF('Town Data'!C122&gt;9,'Town Data'!B122,"*")</f>
        <v>110252301.41</v>
      </c>
      <c r="D126" s="50">
        <f>IF('Town Data'!E122&gt;9,'Town Data'!D122,"*")</f>
        <v>38080531.520000003</v>
      </c>
      <c r="E126" s="51">
        <f>IF('Town Data'!G122&gt;9,'Town Data'!F122,"*")</f>
        <v>1841588.333333334</v>
      </c>
      <c r="F126" s="50">
        <f>IF('Town Data'!I122&gt;9,'Town Data'!H122,"*")</f>
        <v>111691298.02</v>
      </c>
      <c r="G126" s="50">
        <f>IF('Town Data'!K122&gt;9,'Town Data'!J122,"*")</f>
        <v>37316307.579999998</v>
      </c>
      <c r="H126" s="51">
        <f>IF('Town Data'!M122&gt;9,'Town Data'!L122,"*")</f>
        <v>1918866.3333333337</v>
      </c>
      <c r="I126" s="22">
        <f t="shared" si="3"/>
        <v>-1.2883694929772645E-2</v>
      </c>
      <c r="J126" s="22">
        <f t="shared" si="4"/>
        <v>2.0479623777396389E-2</v>
      </c>
      <c r="K126" s="22">
        <f t="shared" si="5"/>
        <v>-4.027273742708138E-2</v>
      </c>
      <c r="L126" s="15"/>
    </row>
    <row r="127" spans="2:12" x14ac:dyDescent="0.25">
      <c r="B127" s="27" t="str">
        <f>'Town Data'!A123</f>
        <v>RUTLAND TOWN</v>
      </c>
      <c r="C127" s="49">
        <f>IF('Town Data'!C123&gt;9,'Town Data'!B123,"*")</f>
        <v>78154050.290000007</v>
      </c>
      <c r="D127" s="50">
        <f>IF('Town Data'!E123&gt;9,'Town Data'!D123,"*")</f>
        <v>35540849.009999998</v>
      </c>
      <c r="E127" s="51">
        <f>IF('Town Data'!G123&gt;9,'Town Data'!F123,"*")</f>
        <v>4692291.8333333358</v>
      </c>
      <c r="F127" s="50">
        <f>IF('Town Data'!I123&gt;9,'Town Data'!H123,"*")</f>
        <v>76938291.219999999</v>
      </c>
      <c r="G127" s="50">
        <f>IF('Town Data'!K123&gt;9,'Town Data'!J123,"*")</f>
        <v>33599820.259999998</v>
      </c>
      <c r="H127" s="51">
        <f>IF('Town Data'!M123&gt;9,'Town Data'!L123,"*")</f>
        <v>3642709.6666666628</v>
      </c>
      <c r="I127" s="22">
        <f t="shared" si="3"/>
        <v>1.5801742548760597E-2</v>
      </c>
      <c r="J127" s="22">
        <f t="shared" si="4"/>
        <v>5.7769021827499503E-2</v>
      </c>
      <c r="K127" s="22">
        <f t="shared" si="5"/>
        <v>0.28813225941970694</v>
      </c>
    </row>
    <row r="128" spans="2:12" x14ac:dyDescent="0.25">
      <c r="B128" s="27" t="str">
        <f>'Town Data'!A124</f>
        <v>RYEGATE</v>
      </c>
      <c r="C128" s="49">
        <f>IF('Town Data'!C124&gt;9,'Town Data'!B124,"*")</f>
        <v>4869988.3600000003</v>
      </c>
      <c r="D128" s="50">
        <f>IF('Town Data'!E124&gt;9,'Town Data'!D124,"*")</f>
        <v>177346.55</v>
      </c>
      <c r="E128" s="51" t="str">
        <f>IF('Town Data'!G124&gt;9,'Town Data'!F124,"*")</f>
        <v>*</v>
      </c>
      <c r="F128" s="50">
        <f>IF('Town Data'!I124&gt;9,'Town Data'!H124,"*")</f>
        <v>6535276.8700000001</v>
      </c>
      <c r="G128" s="50">
        <f>IF('Town Data'!K124&gt;9,'Town Data'!J124,"*")</f>
        <v>251628.13</v>
      </c>
      <c r="H128" s="51" t="str">
        <f>IF('Town Data'!M124&gt;9,'Town Data'!L124,"*")</f>
        <v>*</v>
      </c>
      <c r="I128" s="22">
        <f t="shared" si="3"/>
        <v>-0.25481529598913533</v>
      </c>
      <c r="J128" s="22">
        <f t="shared" si="4"/>
        <v>-0.29520379935264002</v>
      </c>
      <c r="K128" s="22" t="str">
        <f t="shared" si="5"/>
        <v/>
      </c>
    </row>
    <row r="129" spans="2:11" x14ac:dyDescent="0.25">
      <c r="B129" s="27" t="str">
        <f>'Town Data'!A125</f>
        <v>SALISBURY</v>
      </c>
      <c r="C129" s="49">
        <f>IF('Town Data'!C125&gt;9,'Town Data'!B125,"*")</f>
        <v>808997.53</v>
      </c>
      <c r="D129" s="50">
        <f>IF('Town Data'!E125&gt;9,'Town Data'!D125,"*")</f>
        <v>309211.59000000003</v>
      </c>
      <c r="E129" s="51" t="str">
        <f>IF('Town Data'!G125&gt;9,'Town Data'!F125,"*")</f>
        <v>*</v>
      </c>
      <c r="F129" s="50">
        <f>IF('Town Data'!I125&gt;9,'Town Data'!H125,"*")</f>
        <v>439035.95</v>
      </c>
      <c r="G129" s="50">
        <f>IF('Town Data'!K125&gt;9,'Town Data'!J125,"*")</f>
        <v>317398.96999999997</v>
      </c>
      <c r="H129" s="51" t="str">
        <f>IF('Town Data'!M125&gt;9,'Town Data'!L125,"*")</f>
        <v>*</v>
      </c>
      <c r="I129" s="22">
        <f t="shared" si="3"/>
        <v>0.84266807763692242</v>
      </c>
      <c r="J129" s="22">
        <f t="shared" si="4"/>
        <v>-2.5795231786668833E-2</v>
      </c>
      <c r="K129" s="22" t="str">
        <f t="shared" si="5"/>
        <v/>
      </c>
    </row>
    <row r="130" spans="2:11" x14ac:dyDescent="0.25">
      <c r="B130" s="27" t="str">
        <f>'Town Data'!A126</f>
        <v>SHAFTSBURY</v>
      </c>
      <c r="C130" s="49">
        <f>IF('Town Data'!C126&gt;9,'Town Data'!B126,"*")</f>
        <v>25906620.649999999</v>
      </c>
      <c r="D130" s="50">
        <f>IF('Town Data'!E126&gt;9,'Town Data'!D126,"*")</f>
        <v>2083038.16</v>
      </c>
      <c r="E130" s="51" t="str">
        <f>IF('Town Data'!G126&gt;9,'Town Data'!F126,"*")</f>
        <v>*</v>
      </c>
      <c r="F130" s="50">
        <f>IF('Town Data'!I126&gt;9,'Town Data'!H126,"*")</f>
        <v>27289472.460000001</v>
      </c>
      <c r="G130" s="50">
        <f>IF('Town Data'!K126&gt;9,'Town Data'!J126,"*")</f>
        <v>1911104.23</v>
      </c>
      <c r="H130" s="51" t="str">
        <f>IF('Town Data'!M126&gt;9,'Town Data'!L126,"*")</f>
        <v>*</v>
      </c>
      <c r="I130" s="22">
        <f t="shared" si="3"/>
        <v>-5.0673453362901771E-2</v>
      </c>
      <c r="J130" s="22">
        <f t="shared" si="4"/>
        <v>8.9965752417386427E-2</v>
      </c>
      <c r="K130" s="22" t="str">
        <f t="shared" si="5"/>
        <v/>
      </c>
    </row>
    <row r="131" spans="2:11" x14ac:dyDescent="0.25">
      <c r="B131" s="27" t="str">
        <f>'Town Data'!A127</f>
        <v>SHARON</v>
      </c>
      <c r="C131" s="49">
        <f>IF('Town Data'!C127&gt;9,'Town Data'!B127,"*")</f>
        <v>1574972.93</v>
      </c>
      <c r="D131" s="50">
        <f>IF('Town Data'!E127&gt;9,'Town Data'!D127,"*")</f>
        <v>496327.56</v>
      </c>
      <c r="E131" s="51" t="str">
        <f>IF('Town Data'!G127&gt;9,'Town Data'!F127,"*")</f>
        <v>*</v>
      </c>
      <c r="F131" s="50">
        <f>IF('Town Data'!I127&gt;9,'Town Data'!H127,"*")</f>
        <v>1358833.78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>
        <f t="shared" si="3"/>
        <v>0.1590622438014456</v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 t="str">
        <f>'Town Data'!A128</f>
        <v>SHELBURNE</v>
      </c>
      <c r="C132" s="49">
        <f>IF('Town Data'!C128&gt;9,'Town Data'!B128,"*")</f>
        <v>72710902.870000005</v>
      </c>
      <c r="D132" s="50">
        <f>IF('Town Data'!E128&gt;9,'Town Data'!D128,"*")</f>
        <v>19637540.73</v>
      </c>
      <c r="E132" s="51">
        <f>IF('Town Data'!G128&gt;9,'Town Data'!F128,"*")</f>
        <v>168919.83333333334</v>
      </c>
      <c r="F132" s="50">
        <f>IF('Town Data'!I128&gt;9,'Town Data'!H128,"*")</f>
        <v>73944927.599999994</v>
      </c>
      <c r="G132" s="50">
        <f>IF('Town Data'!K128&gt;9,'Town Data'!J128,"*")</f>
        <v>18516606.260000002</v>
      </c>
      <c r="H132" s="51">
        <f>IF('Town Data'!M128&gt;9,'Town Data'!L128,"*")</f>
        <v>165812.33333333334</v>
      </c>
      <c r="I132" s="22">
        <f t="shared" si="3"/>
        <v>-1.6688429755119395E-2</v>
      </c>
      <c r="J132" s="22">
        <f t="shared" si="4"/>
        <v>6.0536712519586658E-2</v>
      </c>
      <c r="K132" s="22">
        <f t="shared" si="5"/>
        <v>1.8741066707944926E-2</v>
      </c>
    </row>
    <row r="133" spans="2:11" x14ac:dyDescent="0.25">
      <c r="B133" s="27" t="str">
        <f>'Town Data'!A129</f>
        <v>SHELDON</v>
      </c>
      <c r="C133" s="49">
        <f>IF('Town Data'!C129&gt;9,'Town Data'!B129,"*")</f>
        <v>8746023.0600000005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8299327.8399999999</v>
      </c>
      <c r="G133" s="50">
        <f>IF('Town Data'!K129&gt;9,'Town Data'!J129,"*")</f>
        <v>428463.31</v>
      </c>
      <c r="H133" s="51" t="str">
        <f>IF('Town Data'!M129&gt;9,'Town Data'!L129,"*")</f>
        <v>*</v>
      </c>
      <c r="I133" s="22">
        <f t="shared" si="3"/>
        <v>5.382305996481767E-2</v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SHOREHAM</v>
      </c>
      <c r="C134" s="49">
        <f>IF('Town Data'!C130&gt;9,'Town Data'!B130,"*")</f>
        <v>15205341.76</v>
      </c>
      <c r="D134" s="50">
        <f>IF('Town Data'!E130&gt;9,'Town Data'!D130,"*")</f>
        <v>603111.44999999995</v>
      </c>
      <c r="E134" s="51" t="str">
        <f>IF('Town Data'!G130&gt;9,'Town Data'!F130,"*")</f>
        <v>*</v>
      </c>
      <c r="F134" s="50">
        <f>IF('Town Data'!I130&gt;9,'Town Data'!H130,"*")</f>
        <v>11240501.15</v>
      </c>
      <c r="G134" s="50">
        <f>IF('Town Data'!K130&gt;9,'Town Data'!J130,"*")</f>
        <v>533733.88</v>
      </c>
      <c r="H134" s="51" t="str">
        <f>IF('Town Data'!M130&gt;9,'Town Data'!L130,"*")</f>
        <v>*</v>
      </c>
      <c r="I134" s="22">
        <f t="shared" ref="I134:I197" si="6">IFERROR((C134-F134)/F134,"")</f>
        <v>0.35272809967196161</v>
      </c>
      <c r="J134" s="22">
        <f t="shared" ref="J134:J197" si="7">IFERROR((D134-G134)/G134,"")</f>
        <v>0.12998532152390241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SHREWSBURY</v>
      </c>
      <c r="C135" s="49">
        <f>IF('Town Data'!C131&gt;9,'Town Data'!B131,"*")</f>
        <v>369033.03</v>
      </c>
      <c r="D135" s="50">
        <f>IF('Town Data'!E131&gt;9,'Town Data'!D131,"*")</f>
        <v>310905.51</v>
      </c>
      <c r="E135" s="51" t="str">
        <f>IF('Town Data'!G131&gt;9,'Town Data'!F131,"*")</f>
        <v>*</v>
      </c>
      <c r="F135" s="50">
        <f>IF('Town Data'!I131&gt;9,'Town Data'!H131,"*")</f>
        <v>367227.05</v>
      </c>
      <c r="G135" s="50">
        <f>IF('Town Data'!K131&gt;9,'Town Data'!J131,"*")</f>
        <v>270778.89</v>
      </c>
      <c r="H135" s="51" t="str">
        <f>IF('Town Data'!M131&gt;9,'Town Data'!L131,"*")</f>
        <v>*</v>
      </c>
      <c r="I135" s="22">
        <f t="shared" si="6"/>
        <v>4.9178839086065134E-3</v>
      </c>
      <c r="J135" s="22">
        <f t="shared" si="7"/>
        <v>0.14818961699710045</v>
      </c>
      <c r="K135" s="22" t="str">
        <f t="shared" si="8"/>
        <v/>
      </c>
    </row>
    <row r="136" spans="2:11" x14ac:dyDescent="0.25">
      <c r="B136" s="27" t="str">
        <f>'Town Data'!A132</f>
        <v>SOUTH BURLINGTON</v>
      </c>
      <c r="C136" s="49">
        <f>IF('Town Data'!C132&gt;9,'Town Data'!B132,"*")</f>
        <v>375845396.01999998</v>
      </c>
      <c r="D136" s="50">
        <f>IF('Town Data'!E132&gt;9,'Town Data'!D132,"*")</f>
        <v>86532378.030000001</v>
      </c>
      <c r="E136" s="51">
        <f>IF('Town Data'!G132&gt;9,'Town Data'!F132,"*")</f>
        <v>4087499.6666666688</v>
      </c>
      <c r="F136" s="50">
        <f>IF('Town Data'!I132&gt;9,'Town Data'!H132,"*")</f>
        <v>393865942.68000001</v>
      </c>
      <c r="G136" s="50">
        <f>IF('Town Data'!K132&gt;9,'Town Data'!J132,"*")</f>
        <v>82986213.230000004</v>
      </c>
      <c r="H136" s="51">
        <f>IF('Town Data'!M132&gt;9,'Town Data'!L132,"*")</f>
        <v>5089326.0000000009</v>
      </c>
      <c r="I136" s="22">
        <f t="shared" si="6"/>
        <v>-4.5752995390721009E-2</v>
      </c>
      <c r="J136" s="22">
        <f t="shared" si="7"/>
        <v>4.2731975131479277E-2</v>
      </c>
      <c r="K136" s="22">
        <f t="shared" si="8"/>
        <v>-0.1968485283381988</v>
      </c>
    </row>
    <row r="137" spans="2:11" x14ac:dyDescent="0.25">
      <c r="B137" s="27" t="str">
        <f>'Town Data'!A133</f>
        <v>SOUTH HERO</v>
      </c>
      <c r="C137" s="49">
        <f>IF('Town Data'!C133&gt;9,'Town Data'!B133,"*")</f>
        <v>6582055.8600000003</v>
      </c>
      <c r="D137" s="50">
        <f>IF('Town Data'!E133&gt;9,'Town Data'!D133,"*")</f>
        <v>2517240.59</v>
      </c>
      <c r="E137" s="51" t="str">
        <f>IF('Town Data'!G133&gt;9,'Town Data'!F133,"*")</f>
        <v>*</v>
      </c>
      <c r="F137" s="50">
        <f>IF('Town Data'!I133&gt;9,'Town Data'!H133,"*")</f>
        <v>6613877.9299999997</v>
      </c>
      <c r="G137" s="50">
        <f>IF('Town Data'!K133&gt;9,'Town Data'!J133,"*")</f>
        <v>2371169.15</v>
      </c>
      <c r="H137" s="51" t="str">
        <f>IF('Town Data'!M133&gt;9,'Town Data'!L133,"*")</f>
        <v>*</v>
      </c>
      <c r="I137" s="22">
        <f t="shared" si="6"/>
        <v>-4.8114087282526193E-3</v>
      </c>
      <c r="J137" s="22">
        <f t="shared" si="7"/>
        <v>6.1603129409810324E-2</v>
      </c>
      <c r="K137" s="22" t="str">
        <f t="shared" si="8"/>
        <v/>
      </c>
    </row>
    <row r="138" spans="2:11" x14ac:dyDescent="0.25">
      <c r="B138" s="27" t="str">
        <f>'Town Data'!A134</f>
        <v>SPRINGFIELD</v>
      </c>
      <c r="C138" s="49">
        <f>IF('Town Data'!C134&gt;9,'Town Data'!B134,"*")</f>
        <v>36410884.520000003</v>
      </c>
      <c r="D138" s="50">
        <f>IF('Town Data'!E134&gt;9,'Town Data'!D134,"*")</f>
        <v>14265806.210000001</v>
      </c>
      <c r="E138" s="51">
        <f>IF('Town Data'!G134&gt;9,'Town Data'!F134,"*")</f>
        <v>457607.33333333355</v>
      </c>
      <c r="F138" s="50">
        <f>IF('Town Data'!I134&gt;9,'Town Data'!H134,"*")</f>
        <v>34068705.710000001</v>
      </c>
      <c r="G138" s="50">
        <f>IF('Town Data'!K134&gt;9,'Town Data'!J134,"*")</f>
        <v>13190811.59</v>
      </c>
      <c r="H138" s="51">
        <f>IF('Town Data'!M134&gt;9,'Town Data'!L134,"*")</f>
        <v>402100</v>
      </c>
      <c r="I138" s="22">
        <f t="shared" si="6"/>
        <v>6.8748687723482124E-2</v>
      </c>
      <c r="J138" s="22">
        <f t="shared" si="7"/>
        <v>8.1495714851613693E-2</v>
      </c>
      <c r="K138" s="22">
        <f t="shared" si="8"/>
        <v>0.13804360441018043</v>
      </c>
    </row>
    <row r="139" spans="2:11" x14ac:dyDescent="0.25">
      <c r="B139" s="27" t="str">
        <f>'Town Data'!A135</f>
        <v>ST ALBANS</v>
      </c>
      <c r="C139" s="49">
        <f>IF('Town Data'!C135&gt;9,'Town Data'!B135,"*")</f>
        <v>188902136.88999999</v>
      </c>
      <c r="D139" s="50">
        <f>IF('Town Data'!E135&gt;9,'Town Data'!D135,"*")</f>
        <v>23943503.510000002</v>
      </c>
      <c r="E139" s="51">
        <f>IF('Town Data'!G135&gt;9,'Town Data'!F135,"*")</f>
        <v>1409766.166666666</v>
      </c>
      <c r="F139" s="50">
        <f>IF('Town Data'!I135&gt;9,'Town Data'!H135,"*")</f>
        <v>180464877.72999999</v>
      </c>
      <c r="G139" s="50">
        <f>IF('Town Data'!K135&gt;9,'Town Data'!J135,"*")</f>
        <v>19848651.530000001</v>
      </c>
      <c r="H139" s="51">
        <f>IF('Town Data'!M135&gt;9,'Town Data'!L135,"*")</f>
        <v>875872.50000000012</v>
      </c>
      <c r="I139" s="22">
        <f t="shared" si="6"/>
        <v>4.6752915393450042E-2</v>
      </c>
      <c r="J139" s="22">
        <f t="shared" si="7"/>
        <v>0.20630378712684266</v>
      </c>
      <c r="K139" s="22">
        <f t="shared" si="8"/>
        <v>0.6095563756901442</v>
      </c>
    </row>
    <row r="140" spans="2:11" x14ac:dyDescent="0.25">
      <c r="B140" s="27" t="str">
        <f>'Town Data'!A136</f>
        <v>ST ALBANS TOWN</v>
      </c>
      <c r="C140" s="49">
        <f>IF('Town Data'!C136&gt;9,'Town Data'!B136,"*")</f>
        <v>96579396.519999996</v>
      </c>
      <c r="D140" s="50">
        <f>IF('Town Data'!E136&gt;9,'Town Data'!D136,"*")</f>
        <v>24177182.43</v>
      </c>
      <c r="E140" s="51">
        <f>IF('Town Data'!G136&gt;9,'Town Data'!F136,"*")</f>
        <v>298750.33333333326</v>
      </c>
      <c r="F140" s="50">
        <f>IF('Town Data'!I136&gt;9,'Town Data'!H136,"*")</f>
        <v>79222327.819999993</v>
      </c>
      <c r="G140" s="50">
        <f>IF('Town Data'!K136&gt;9,'Town Data'!J136,"*")</f>
        <v>23211425.079999998</v>
      </c>
      <c r="H140" s="51">
        <f>IF('Town Data'!M136&gt;9,'Town Data'!L136,"*")</f>
        <v>215947.83333333346</v>
      </c>
      <c r="I140" s="22">
        <f t="shared" si="6"/>
        <v>0.21909314176474048</v>
      </c>
      <c r="J140" s="22">
        <f t="shared" si="7"/>
        <v>4.1606982193960217E-2</v>
      </c>
      <c r="K140" s="22">
        <f t="shared" si="8"/>
        <v>0.38343751230042322</v>
      </c>
    </row>
    <row r="141" spans="2:11" x14ac:dyDescent="0.25">
      <c r="B141" s="27" t="str">
        <f>'Town Data'!A137</f>
        <v>ST JOHNSBURY</v>
      </c>
      <c r="C141" s="49">
        <f>IF('Town Data'!C137&gt;9,'Town Data'!B137,"*")</f>
        <v>78731339.790000007</v>
      </c>
      <c r="D141" s="50">
        <f>IF('Town Data'!E137&gt;9,'Town Data'!D137,"*")</f>
        <v>21029223.07</v>
      </c>
      <c r="E141" s="51">
        <f>IF('Town Data'!G137&gt;9,'Town Data'!F137,"*")</f>
        <v>499693.16666666628</v>
      </c>
      <c r="F141" s="50">
        <f>IF('Town Data'!I137&gt;9,'Town Data'!H137,"*")</f>
        <v>76159499.25</v>
      </c>
      <c r="G141" s="50">
        <f>IF('Town Data'!K137&gt;9,'Town Data'!J137,"*")</f>
        <v>19680013.059999999</v>
      </c>
      <c r="H141" s="51">
        <f>IF('Town Data'!M137&gt;9,'Town Data'!L137,"*")</f>
        <v>621436.49999999942</v>
      </c>
      <c r="I141" s="22">
        <f t="shared" si="6"/>
        <v>3.376913668454834E-2</v>
      </c>
      <c r="J141" s="22">
        <f t="shared" si="7"/>
        <v>6.8557373711417735E-2</v>
      </c>
      <c r="K141" s="22">
        <f t="shared" si="8"/>
        <v>-0.19590631276620099</v>
      </c>
    </row>
    <row r="142" spans="2:11" x14ac:dyDescent="0.25">
      <c r="B142" s="27" t="str">
        <f>'Town Data'!A138</f>
        <v>STARKSBORO</v>
      </c>
      <c r="C142" s="49">
        <f>IF('Town Data'!C138&gt;9,'Town Data'!B138,"*")</f>
        <v>697561.93</v>
      </c>
      <c r="D142" s="50">
        <f>IF('Town Data'!E138&gt;9,'Town Data'!D138,"*")</f>
        <v>253173.27</v>
      </c>
      <c r="E142" s="51" t="str">
        <f>IF('Town Data'!G138&gt;9,'Town Data'!F138,"*")</f>
        <v>*</v>
      </c>
      <c r="F142" s="50">
        <f>IF('Town Data'!I138&gt;9,'Town Data'!H138,"*")</f>
        <v>790164.49</v>
      </c>
      <c r="G142" s="50">
        <f>IF('Town Data'!K138&gt;9,'Town Data'!J138,"*")</f>
        <v>340460.85</v>
      </c>
      <c r="H142" s="51" t="str">
        <f>IF('Town Data'!M138&gt;9,'Town Data'!L138,"*")</f>
        <v>*</v>
      </c>
      <c r="I142" s="22">
        <f t="shared" si="6"/>
        <v>-0.11719402880278755</v>
      </c>
      <c r="J142" s="22">
        <f t="shared" si="7"/>
        <v>-0.25638066755693051</v>
      </c>
      <c r="K142" s="22" t="str">
        <f t="shared" si="8"/>
        <v/>
      </c>
    </row>
    <row r="143" spans="2:11" x14ac:dyDescent="0.25">
      <c r="B143" s="27" t="str">
        <f>'Town Data'!A139</f>
        <v>STOWE</v>
      </c>
      <c r="C143" s="49">
        <f>IF('Town Data'!C139&gt;9,'Town Data'!B139,"*")</f>
        <v>43794906.170000002</v>
      </c>
      <c r="D143" s="50">
        <f>IF('Town Data'!E139&gt;9,'Town Data'!D139,"*")</f>
        <v>18321438.129999999</v>
      </c>
      <c r="E143" s="51">
        <f>IF('Town Data'!G139&gt;9,'Town Data'!F139,"*")</f>
        <v>1270839.666666667</v>
      </c>
      <c r="F143" s="50">
        <f>IF('Town Data'!I139&gt;9,'Town Data'!H139,"*")</f>
        <v>42268409.740000002</v>
      </c>
      <c r="G143" s="50">
        <f>IF('Town Data'!K139&gt;9,'Town Data'!J139,"*")</f>
        <v>18150912.800000001</v>
      </c>
      <c r="H143" s="51">
        <f>IF('Town Data'!M139&gt;9,'Town Data'!L139,"*")</f>
        <v>1809734.5</v>
      </c>
      <c r="I143" s="22">
        <f t="shared" si="6"/>
        <v>3.6114356782990714E-2</v>
      </c>
      <c r="J143" s="22">
        <f t="shared" si="7"/>
        <v>9.3948624996974366E-3</v>
      </c>
      <c r="K143" s="22">
        <f t="shared" si="8"/>
        <v>-0.2977756313610273</v>
      </c>
    </row>
    <row r="144" spans="2:11" x14ac:dyDescent="0.25">
      <c r="B144" s="27" t="str">
        <f>'Town Data'!A140</f>
        <v>STRAFFORD</v>
      </c>
      <c r="C144" s="49">
        <f>IF('Town Data'!C140&gt;9,'Town Data'!B140,"*")</f>
        <v>926227.52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 t="str">
        <f>'Town Data'!A141</f>
        <v>SWANTON</v>
      </c>
      <c r="C145" s="49">
        <f>IF('Town Data'!C141&gt;9,'Town Data'!B141,"*")</f>
        <v>43482477.859999999</v>
      </c>
      <c r="D145" s="50">
        <f>IF('Town Data'!E141&gt;9,'Town Data'!D141,"*")</f>
        <v>7410640.6100000003</v>
      </c>
      <c r="E145" s="51">
        <f>IF('Town Data'!G141&gt;9,'Town Data'!F141,"*")</f>
        <v>84340.333333333387</v>
      </c>
      <c r="F145" s="50">
        <f>IF('Town Data'!I141&gt;9,'Town Data'!H141,"*")</f>
        <v>50871323.090000004</v>
      </c>
      <c r="G145" s="50">
        <f>IF('Town Data'!K141&gt;9,'Town Data'!J141,"*")</f>
        <v>11366356.029999999</v>
      </c>
      <c r="H145" s="51">
        <f>IF('Town Data'!M141&gt;9,'Town Data'!L141,"*")</f>
        <v>82047.166666666701</v>
      </c>
      <c r="I145" s="22">
        <f t="shared" si="6"/>
        <v>-0.14524578448506015</v>
      </c>
      <c r="J145" s="22">
        <f t="shared" si="7"/>
        <v>-0.34801966519079724</v>
      </c>
      <c r="K145" s="22">
        <f t="shared" si="8"/>
        <v>2.7949370585618659E-2</v>
      </c>
    </row>
    <row r="146" spans="2:11" x14ac:dyDescent="0.25">
      <c r="B146" s="27" t="str">
        <f>'Town Data'!A142</f>
        <v>THETFORD</v>
      </c>
      <c r="C146" s="49">
        <f>IF('Town Data'!C142&gt;9,'Town Data'!B142,"*")</f>
        <v>4297095.87</v>
      </c>
      <c r="D146" s="50">
        <f>IF('Town Data'!E142&gt;9,'Town Data'!D142,"*")</f>
        <v>1718354.22</v>
      </c>
      <c r="E146" s="51">
        <f>IF('Town Data'!G142&gt;9,'Town Data'!F142,"*")</f>
        <v>42828.999999999964</v>
      </c>
      <c r="F146" s="50">
        <f>IF('Town Data'!I142&gt;9,'Town Data'!H142,"*")</f>
        <v>4253609.3899999997</v>
      </c>
      <c r="G146" s="50">
        <f>IF('Town Data'!K142&gt;9,'Town Data'!J142,"*")</f>
        <v>1769096.67</v>
      </c>
      <c r="H146" s="51">
        <f>IF('Town Data'!M142&gt;9,'Town Data'!L142,"*")</f>
        <v>52235.166666666657</v>
      </c>
      <c r="I146" s="22">
        <f t="shared" si="6"/>
        <v>1.022343050639176E-2</v>
      </c>
      <c r="J146" s="22">
        <f t="shared" si="7"/>
        <v>-2.8682689228056685E-2</v>
      </c>
      <c r="K146" s="22">
        <f t="shared" si="8"/>
        <v>-0.18007344987891355</v>
      </c>
    </row>
    <row r="147" spans="2:11" x14ac:dyDescent="0.25">
      <c r="B147" s="27" t="str">
        <f>'Town Data'!A143</f>
        <v>TOWNSHEND</v>
      </c>
      <c r="C147" s="49">
        <f>IF('Town Data'!C143&gt;9,'Town Data'!B143,"*")</f>
        <v>4389002.5199999996</v>
      </c>
      <c r="D147" s="50">
        <f>IF('Town Data'!E143&gt;9,'Town Data'!D143,"*")</f>
        <v>933011.36</v>
      </c>
      <c r="E147" s="51" t="str">
        <f>IF('Town Data'!G143&gt;9,'Town Data'!F143,"*")</f>
        <v>*</v>
      </c>
      <c r="F147" s="50">
        <f>IF('Town Data'!I143&gt;9,'Town Data'!H143,"*")</f>
        <v>4116408.78</v>
      </c>
      <c r="G147" s="50">
        <f>IF('Town Data'!K143&gt;9,'Town Data'!J143,"*")</f>
        <v>875040.9</v>
      </c>
      <c r="H147" s="51" t="str">
        <f>IF('Town Data'!M143&gt;9,'Town Data'!L143,"*")</f>
        <v>*</v>
      </c>
      <c r="I147" s="22">
        <f t="shared" si="6"/>
        <v>6.6221251233459802E-2</v>
      </c>
      <c r="J147" s="22">
        <f t="shared" si="7"/>
        <v>6.6248857624826407E-2</v>
      </c>
      <c r="K147" s="22" t="str">
        <f t="shared" si="8"/>
        <v/>
      </c>
    </row>
    <row r="148" spans="2:11" x14ac:dyDescent="0.25">
      <c r="B148" s="27" t="str">
        <f>'Town Data'!A144</f>
        <v>TROY</v>
      </c>
      <c r="C148" s="49">
        <f>IF('Town Data'!C144&gt;9,'Town Data'!B144,"*")</f>
        <v>8444402.7100000009</v>
      </c>
      <c r="D148" s="50">
        <f>IF('Town Data'!E144&gt;9,'Town Data'!D144,"*")</f>
        <v>1027520.73</v>
      </c>
      <c r="E148" s="51">
        <f>IF('Town Data'!G144&gt;9,'Town Data'!F144,"*")</f>
        <v>283528.00000000029</v>
      </c>
      <c r="F148" s="50">
        <f>IF('Town Data'!I144&gt;9,'Town Data'!H144,"*")</f>
        <v>7880402.2199999997</v>
      </c>
      <c r="G148" s="50">
        <f>IF('Town Data'!K144&gt;9,'Town Data'!J144,"*")</f>
        <v>976461.93</v>
      </c>
      <c r="H148" s="51">
        <f>IF('Town Data'!M144&gt;9,'Town Data'!L144,"*")</f>
        <v>221752.16666666704</v>
      </c>
      <c r="I148" s="22">
        <f t="shared" si="6"/>
        <v>7.1570013084941389E-2</v>
      </c>
      <c r="J148" s="22">
        <f t="shared" si="7"/>
        <v>5.2289596175039747E-2</v>
      </c>
      <c r="K148" s="22">
        <f t="shared" si="8"/>
        <v>0.27858051743951312</v>
      </c>
    </row>
    <row r="149" spans="2:11" x14ac:dyDescent="0.25">
      <c r="B149" s="27" t="str">
        <f>'Town Data'!A145</f>
        <v>TUNBRIDGE</v>
      </c>
      <c r="C149" s="49">
        <f>IF('Town Data'!C145&gt;9,'Town Data'!B145,"*")</f>
        <v>792294.62</v>
      </c>
      <c r="D149" s="50">
        <f>IF('Town Data'!E145&gt;9,'Town Data'!D145,"*")</f>
        <v>537804.55000000005</v>
      </c>
      <c r="E149" s="51" t="str">
        <f>IF('Town Data'!G145&gt;9,'Town Data'!F145,"*")</f>
        <v>*</v>
      </c>
      <c r="F149" s="50">
        <f>IF('Town Data'!I145&gt;9,'Town Data'!H145,"*")</f>
        <v>834125.17</v>
      </c>
      <c r="G149" s="50">
        <f>IF('Town Data'!K145&gt;9,'Town Data'!J145,"*")</f>
        <v>539952.78</v>
      </c>
      <c r="H149" s="51" t="str">
        <f>IF('Town Data'!M145&gt;9,'Town Data'!L145,"*")</f>
        <v>*</v>
      </c>
      <c r="I149" s="22">
        <f t="shared" si="6"/>
        <v>-5.0149008211801169E-2</v>
      </c>
      <c r="J149" s="22">
        <f t="shared" si="7"/>
        <v>-3.9785516059385436E-3</v>
      </c>
      <c r="K149" s="22" t="str">
        <f t="shared" si="8"/>
        <v/>
      </c>
    </row>
    <row r="150" spans="2:11" x14ac:dyDescent="0.25">
      <c r="B150" s="27" t="str">
        <f>'Town Data'!A146</f>
        <v>UNDERHILL</v>
      </c>
      <c r="C150" s="49">
        <f>IF('Town Data'!C146&gt;9,'Town Data'!B146,"*")</f>
        <v>6391436.2599999998</v>
      </c>
      <c r="D150" s="50">
        <f>IF('Town Data'!E146&gt;9,'Town Data'!D146,"*")</f>
        <v>985868.78</v>
      </c>
      <c r="E150" s="51" t="str">
        <f>IF('Town Data'!G146&gt;9,'Town Data'!F146,"*")</f>
        <v>*</v>
      </c>
      <c r="F150" s="50">
        <f>IF('Town Data'!I146&gt;9,'Town Data'!H146,"*")</f>
        <v>8586498.1799999997</v>
      </c>
      <c r="G150" s="50">
        <f>IF('Town Data'!K146&gt;9,'Town Data'!J146,"*")</f>
        <v>949916.52</v>
      </c>
      <c r="H150" s="51" t="str">
        <f>IF('Town Data'!M146&gt;9,'Town Data'!L146,"*")</f>
        <v>*</v>
      </c>
      <c r="I150" s="22">
        <f t="shared" si="6"/>
        <v>-0.255641109330556</v>
      </c>
      <c r="J150" s="22">
        <f t="shared" si="7"/>
        <v>3.784781003703358E-2</v>
      </c>
      <c r="K150" s="22" t="str">
        <f t="shared" si="8"/>
        <v/>
      </c>
    </row>
    <row r="151" spans="2:11" x14ac:dyDescent="0.25">
      <c r="B151" s="27" t="str">
        <f>'Town Data'!A147</f>
        <v>VERGENNES</v>
      </c>
      <c r="C151" s="49">
        <f>IF('Town Data'!C147&gt;9,'Town Data'!B147,"*")</f>
        <v>35786584.82</v>
      </c>
      <c r="D151" s="50">
        <f>IF('Town Data'!E147&gt;9,'Town Data'!D147,"*")</f>
        <v>5183592.67</v>
      </c>
      <c r="E151" s="51">
        <f>IF('Town Data'!G147&gt;9,'Town Data'!F147,"*")</f>
        <v>811946.66666666663</v>
      </c>
      <c r="F151" s="50">
        <f>IF('Town Data'!I147&gt;9,'Town Data'!H147,"*")</f>
        <v>44208265.990000002</v>
      </c>
      <c r="G151" s="50">
        <f>IF('Town Data'!K147&gt;9,'Town Data'!J147,"*")</f>
        <v>5178519.63</v>
      </c>
      <c r="H151" s="51">
        <f>IF('Town Data'!M147&gt;9,'Town Data'!L147,"*")</f>
        <v>708183.83333333302</v>
      </c>
      <c r="I151" s="22">
        <f t="shared" si="6"/>
        <v>-0.19050014700655762</v>
      </c>
      <c r="J151" s="22">
        <f t="shared" si="7"/>
        <v>9.7963131598673451E-4</v>
      </c>
      <c r="K151" s="22">
        <f t="shared" si="8"/>
        <v>0.14651963014311536</v>
      </c>
    </row>
    <row r="152" spans="2:11" x14ac:dyDescent="0.25">
      <c r="B152" s="27" t="str">
        <f>'Town Data'!A148</f>
        <v>VERNON</v>
      </c>
      <c r="C152" s="49">
        <f>IF('Town Data'!C148&gt;9,'Town Data'!B148,"*")</f>
        <v>6810878.6600000001</v>
      </c>
      <c r="D152" s="50">
        <f>IF('Town Data'!E148&gt;9,'Town Data'!D148,"*")</f>
        <v>1471935.2</v>
      </c>
      <c r="E152" s="51" t="str">
        <f>IF('Town Data'!G148&gt;9,'Town Data'!F148,"*")</f>
        <v>*</v>
      </c>
      <c r="F152" s="50">
        <f>IF('Town Data'!I148&gt;9,'Town Data'!H148,"*")</f>
        <v>5592192.0599999996</v>
      </c>
      <c r="G152" s="50">
        <f>IF('Town Data'!K148&gt;9,'Town Data'!J148,"*")</f>
        <v>1872869.14</v>
      </c>
      <c r="H152" s="51" t="str">
        <f>IF('Town Data'!M148&gt;9,'Town Data'!L148,"*")</f>
        <v>*</v>
      </c>
      <c r="I152" s="22">
        <f t="shared" si="6"/>
        <v>0.21792645655306778</v>
      </c>
      <c r="J152" s="22">
        <f t="shared" si="7"/>
        <v>-0.21407472173950176</v>
      </c>
      <c r="K152" s="22" t="str">
        <f t="shared" si="8"/>
        <v/>
      </c>
    </row>
    <row r="153" spans="2:11" x14ac:dyDescent="0.25">
      <c r="B153" s="27" t="str">
        <f>'Town Data'!A149</f>
        <v>WAITSFIELD</v>
      </c>
      <c r="C153" s="49">
        <f>IF('Town Data'!C149&gt;9,'Town Data'!B149,"*")</f>
        <v>30775302.579999998</v>
      </c>
      <c r="D153" s="50">
        <f>IF('Town Data'!E149&gt;9,'Town Data'!D149,"*")</f>
        <v>9889522.1500000004</v>
      </c>
      <c r="E153" s="51">
        <f>IF('Town Data'!G149&gt;9,'Town Data'!F149,"*")</f>
        <v>171801.16666666674</v>
      </c>
      <c r="F153" s="50">
        <f>IF('Town Data'!I149&gt;9,'Town Data'!H149,"*")</f>
        <v>30815784.879999999</v>
      </c>
      <c r="G153" s="50">
        <f>IF('Town Data'!K149&gt;9,'Town Data'!J149,"*")</f>
        <v>10546390.42</v>
      </c>
      <c r="H153" s="51">
        <f>IF('Town Data'!M149&gt;9,'Town Data'!L149,"*")</f>
        <v>231293.83333333363</v>
      </c>
      <c r="I153" s="22">
        <f t="shared" si="6"/>
        <v>-1.3136871300745122E-3</v>
      </c>
      <c r="J153" s="22">
        <f t="shared" si="7"/>
        <v>-6.22837050252118E-2</v>
      </c>
      <c r="K153" s="22">
        <f t="shared" si="8"/>
        <v>-0.25721683025127551</v>
      </c>
    </row>
    <row r="154" spans="2:11" x14ac:dyDescent="0.25">
      <c r="B154" s="27" t="str">
        <f>'Town Data'!A150</f>
        <v>WALLINGFORD</v>
      </c>
      <c r="C154" s="49">
        <f>IF('Town Data'!C150&gt;9,'Town Data'!B150,"*")</f>
        <v>2508499.9900000002</v>
      </c>
      <c r="D154" s="50">
        <f>IF('Town Data'!E150&gt;9,'Town Data'!D150,"*")</f>
        <v>1034174.13</v>
      </c>
      <c r="E154" s="51" t="str">
        <f>IF('Town Data'!G150&gt;9,'Town Data'!F150,"*")</f>
        <v>*</v>
      </c>
      <c r="F154" s="50">
        <f>IF('Town Data'!I150&gt;9,'Town Data'!H150,"*")</f>
        <v>3287708.1</v>
      </c>
      <c r="G154" s="50">
        <f>IF('Town Data'!K150&gt;9,'Town Data'!J150,"*")</f>
        <v>1318553.3799999999</v>
      </c>
      <c r="H154" s="51" t="str">
        <f>IF('Town Data'!M150&gt;9,'Town Data'!L150,"*")</f>
        <v>*</v>
      </c>
      <c r="I154" s="22">
        <f t="shared" si="6"/>
        <v>-0.23700647572696609</v>
      </c>
      <c r="J154" s="22">
        <f t="shared" si="7"/>
        <v>-0.21567518942615727</v>
      </c>
      <c r="K154" s="22" t="str">
        <f t="shared" si="8"/>
        <v/>
      </c>
    </row>
    <row r="155" spans="2:11" x14ac:dyDescent="0.25">
      <c r="B155" s="27" t="str">
        <f>'Town Data'!A151</f>
        <v>WARDSBORO</v>
      </c>
      <c r="C155" s="49">
        <f>IF('Town Data'!C151&gt;9,'Town Data'!B151,"*")</f>
        <v>953764.75</v>
      </c>
      <c r="D155" s="50">
        <f>IF('Town Data'!E151&gt;9,'Town Data'!D151,"*")</f>
        <v>330825.99</v>
      </c>
      <c r="E155" s="51" t="str">
        <f>IF('Town Data'!G151&gt;9,'Town Data'!F151,"*")</f>
        <v>*</v>
      </c>
      <c r="F155" s="50">
        <f>IF('Town Data'!I151&gt;9,'Town Data'!H151,"*")</f>
        <v>938361.79</v>
      </c>
      <c r="G155" s="50">
        <f>IF('Town Data'!K151&gt;9,'Town Data'!J151,"*")</f>
        <v>300760.32000000001</v>
      </c>
      <c r="H155" s="51" t="str">
        <f>IF('Town Data'!M151&gt;9,'Town Data'!L151,"*")</f>
        <v>*</v>
      </c>
      <c r="I155" s="22">
        <f t="shared" si="6"/>
        <v>1.6414734875340526E-2</v>
      </c>
      <c r="J155" s="22">
        <f t="shared" si="7"/>
        <v>9.9965547316880038E-2</v>
      </c>
      <c r="K155" s="22" t="str">
        <f t="shared" si="8"/>
        <v/>
      </c>
    </row>
    <row r="156" spans="2:11" x14ac:dyDescent="0.25">
      <c r="B156" s="27" t="str">
        <f>'Town Data'!A152</f>
        <v>WARREN</v>
      </c>
      <c r="C156" s="49">
        <f>IF('Town Data'!C152&gt;9,'Town Data'!B152,"*")</f>
        <v>13079473.49</v>
      </c>
      <c r="D156" s="50">
        <f>IF('Town Data'!E152&gt;9,'Town Data'!D152,"*")</f>
        <v>4210060.1100000003</v>
      </c>
      <c r="E156" s="51" t="str">
        <f>IF('Town Data'!G152&gt;9,'Town Data'!F152,"*")</f>
        <v>*</v>
      </c>
      <c r="F156" s="50">
        <f>IF('Town Data'!I152&gt;9,'Town Data'!H152,"*")</f>
        <v>9287233.7799999993</v>
      </c>
      <c r="G156" s="50">
        <f>IF('Town Data'!K152&gt;9,'Town Data'!J152,"*")</f>
        <v>3523838.36</v>
      </c>
      <c r="H156" s="51" t="str">
        <f>IF('Town Data'!M152&gt;9,'Town Data'!L152,"*")</f>
        <v>*</v>
      </c>
      <c r="I156" s="22">
        <f t="shared" si="6"/>
        <v>0.40832822774059652</v>
      </c>
      <c r="J156" s="22">
        <f t="shared" si="7"/>
        <v>0.19473701114939918</v>
      </c>
      <c r="K156" s="22" t="str">
        <f t="shared" si="8"/>
        <v/>
      </c>
    </row>
    <row r="157" spans="2:11" x14ac:dyDescent="0.25">
      <c r="B157" s="27" t="str">
        <f>'Town Data'!A153</f>
        <v>WATERBURY</v>
      </c>
      <c r="C157" s="49">
        <f>IF('Town Data'!C153&gt;9,'Town Data'!B153,"*")</f>
        <v>35612970.939999998</v>
      </c>
      <c r="D157" s="50">
        <f>IF('Town Data'!E153&gt;9,'Town Data'!D153,"*")</f>
        <v>10514512.75</v>
      </c>
      <c r="E157" s="51">
        <f>IF('Town Data'!G153&gt;9,'Town Data'!F153,"*")</f>
        <v>621893.8333333336</v>
      </c>
      <c r="F157" s="50">
        <f>IF('Town Data'!I153&gt;9,'Town Data'!H153,"*")</f>
        <v>33594202.950000003</v>
      </c>
      <c r="G157" s="50">
        <f>IF('Town Data'!K153&gt;9,'Town Data'!J153,"*")</f>
        <v>10491209.85</v>
      </c>
      <c r="H157" s="51">
        <f>IF('Town Data'!M153&gt;9,'Town Data'!L153,"*")</f>
        <v>1623706</v>
      </c>
      <c r="I157" s="22">
        <f t="shared" si="6"/>
        <v>6.0092748531781863E-2</v>
      </c>
      <c r="J157" s="22">
        <f t="shared" si="7"/>
        <v>2.2211832889798095E-3</v>
      </c>
      <c r="K157" s="22">
        <f t="shared" si="8"/>
        <v>-0.61699110963848525</v>
      </c>
    </row>
    <row r="158" spans="2:11" x14ac:dyDescent="0.25">
      <c r="B158" s="27" t="str">
        <f>'Town Data'!A154</f>
        <v>WATERFORD</v>
      </c>
      <c r="C158" s="49">
        <f>IF('Town Data'!C154&gt;9,'Town Data'!B154,"*")</f>
        <v>4442099.13</v>
      </c>
      <c r="D158" s="50">
        <f>IF('Town Data'!E154&gt;9,'Town Data'!D154,"*")</f>
        <v>556131.91</v>
      </c>
      <c r="E158" s="51" t="str">
        <f>IF('Town Data'!G154&gt;9,'Town Data'!F154,"*")</f>
        <v>*</v>
      </c>
      <c r="F158" s="50">
        <f>IF('Town Data'!I154&gt;9,'Town Data'!H154,"*")</f>
        <v>4033035.71</v>
      </c>
      <c r="G158" s="50">
        <f>IF('Town Data'!K154&gt;9,'Town Data'!J154,"*")</f>
        <v>487650.81</v>
      </c>
      <c r="H158" s="51" t="str">
        <f>IF('Town Data'!M154&gt;9,'Town Data'!L154,"*")</f>
        <v>*</v>
      </c>
      <c r="I158" s="22">
        <f t="shared" si="6"/>
        <v>0.10142816712128738</v>
      </c>
      <c r="J158" s="22">
        <f t="shared" si="7"/>
        <v>0.1404306085331839</v>
      </c>
      <c r="K158" s="22" t="str">
        <f t="shared" si="8"/>
        <v/>
      </c>
    </row>
    <row r="159" spans="2:11" x14ac:dyDescent="0.25">
      <c r="B159" s="27" t="str">
        <f>'Town Data'!A155</f>
        <v>WEATHERSFIELD</v>
      </c>
      <c r="C159" s="49">
        <f>IF('Town Data'!C155&gt;9,'Town Data'!B155,"*")</f>
        <v>5911736.9199999999</v>
      </c>
      <c r="D159" s="50">
        <f>IF('Town Data'!E155&gt;9,'Town Data'!D155,"*")</f>
        <v>1236377.6200000001</v>
      </c>
      <c r="E159" s="51">
        <f>IF('Town Data'!G155&gt;9,'Town Data'!F155,"*")</f>
        <v>196067.16666666674</v>
      </c>
      <c r="F159" s="50">
        <f>IF('Town Data'!I155&gt;9,'Town Data'!H155,"*")</f>
        <v>5897357.3200000003</v>
      </c>
      <c r="G159" s="50">
        <f>IF('Town Data'!K155&gt;9,'Town Data'!J155,"*")</f>
        <v>1238458.94</v>
      </c>
      <c r="H159" s="51">
        <f>IF('Town Data'!M155&gt;9,'Town Data'!L155,"*")</f>
        <v>233492.83333333337</v>
      </c>
      <c r="I159" s="22">
        <f t="shared" si="6"/>
        <v>2.4383124880755277E-3</v>
      </c>
      <c r="J159" s="22">
        <f t="shared" si="7"/>
        <v>-1.6805724701699294E-3</v>
      </c>
      <c r="K159" s="22">
        <f t="shared" si="8"/>
        <v>-0.16028614725505475</v>
      </c>
    </row>
    <row r="160" spans="2:11" x14ac:dyDescent="0.25">
      <c r="B160" s="27" t="str">
        <f>'Town Data'!A156</f>
        <v>WELLS</v>
      </c>
      <c r="C160" s="49">
        <f>IF('Town Data'!C156&gt;9,'Town Data'!B156,"*")</f>
        <v>689208.25</v>
      </c>
      <c r="D160" s="50">
        <f>IF('Town Data'!E156&gt;9,'Town Data'!D156,"*")</f>
        <v>158328.98000000001</v>
      </c>
      <c r="E160" s="51" t="str">
        <f>IF('Town Data'!G156&gt;9,'Town Data'!F156,"*")</f>
        <v>*</v>
      </c>
      <c r="F160" s="50">
        <f>IF('Town Data'!I156&gt;9,'Town Data'!H156,"*")</f>
        <v>696843.25</v>
      </c>
      <c r="G160" s="50">
        <f>IF('Town Data'!K156&gt;9,'Town Data'!J156,"*")</f>
        <v>177979.64</v>
      </c>
      <c r="H160" s="51" t="str">
        <f>IF('Town Data'!M156&gt;9,'Town Data'!L156,"*")</f>
        <v>*</v>
      </c>
      <c r="I160" s="22">
        <f t="shared" si="6"/>
        <v>-1.095655299810969E-2</v>
      </c>
      <c r="J160" s="22">
        <f t="shared" si="7"/>
        <v>-0.11040959516493011</v>
      </c>
      <c r="K160" s="22" t="str">
        <f t="shared" si="8"/>
        <v/>
      </c>
    </row>
    <row r="161" spans="2:11" x14ac:dyDescent="0.25">
      <c r="B161" s="27" t="str">
        <f>'Town Data'!A157</f>
        <v>WEST RUTLAND</v>
      </c>
      <c r="C161" s="49">
        <f>IF('Town Data'!C157&gt;9,'Town Data'!B157,"*")</f>
        <v>17307971.100000001</v>
      </c>
      <c r="D161" s="50">
        <f>IF('Town Data'!E157&gt;9,'Town Data'!D157,"*")</f>
        <v>2740084.97</v>
      </c>
      <c r="E161" s="51">
        <f>IF('Town Data'!G157&gt;9,'Town Data'!F157,"*")</f>
        <v>43538.166666666701</v>
      </c>
      <c r="F161" s="50">
        <f>IF('Town Data'!I157&gt;9,'Town Data'!H157,"*")</f>
        <v>15118993.57</v>
      </c>
      <c r="G161" s="50">
        <f>IF('Town Data'!K157&gt;9,'Town Data'!J157,"*")</f>
        <v>2621987.0499999998</v>
      </c>
      <c r="H161" s="51">
        <f>IF('Town Data'!M157&gt;9,'Town Data'!L157,"*")</f>
        <v>59010.166666666664</v>
      </c>
      <c r="I161" s="22">
        <f t="shared" si="6"/>
        <v>0.14478328334919724</v>
      </c>
      <c r="J161" s="22">
        <f t="shared" si="7"/>
        <v>4.5041381878678767E-2</v>
      </c>
      <c r="K161" s="22">
        <f t="shared" si="8"/>
        <v>-0.26219210813955729</v>
      </c>
    </row>
    <row r="162" spans="2:11" x14ac:dyDescent="0.25">
      <c r="B162" s="27" t="str">
        <f>'Town Data'!A158</f>
        <v>WEST WINDSOR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>
        <f>IF('Town Data'!I158&gt;9,'Town Data'!H158,"*")</f>
        <v>431305.22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 t="str">
        <f>'Town Data'!A159</f>
        <v>WESTFIELD</v>
      </c>
      <c r="C163" s="49">
        <f>IF('Town Data'!C159&gt;9,'Town Data'!B159,"*")</f>
        <v>1647497.81</v>
      </c>
      <c r="D163" s="50">
        <f>IF('Town Data'!E159&gt;9,'Town Data'!D159,"*")</f>
        <v>254714.98</v>
      </c>
      <c r="E163" s="51" t="str">
        <f>IF('Town Data'!G159&gt;9,'Town Data'!F159,"*")</f>
        <v>*</v>
      </c>
      <c r="F163" s="50">
        <f>IF('Town Data'!I159&gt;9,'Town Data'!H159,"*")</f>
        <v>1472374.42</v>
      </c>
      <c r="G163" s="50">
        <f>IF('Town Data'!K159&gt;9,'Town Data'!J159,"*")</f>
        <v>297553.90000000002</v>
      </c>
      <c r="H163" s="51" t="str">
        <f>IF('Town Data'!M159&gt;9,'Town Data'!L159,"*")</f>
        <v>*</v>
      </c>
      <c r="I163" s="22">
        <f t="shared" si="6"/>
        <v>0.11893944068927803</v>
      </c>
      <c r="J163" s="22">
        <f t="shared" si="7"/>
        <v>-0.14397028571966292</v>
      </c>
      <c r="K163" s="22" t="str">
        <f t="shared" si="8"/>
        <v/>
      </c>
    </row>
    <row r="164" spans="2:11" x14ac:dyDescent="0.25">
      <c r="B164" s="27" t="str">
        <f>'Town Data'!A160</f>
        <v>WESTFORD</v>
      </c>
      <c r="C164" s="49">
        <f>IF('Town Data'!C160&gt;9,'Town Data'!B160,"*")</f>
        <v>3624206.5</v>
      </c>
      <c r="D164" s="50">
        <f>IF('Town Data'!E160&gt;9,'Town Data'!D160,"*")</f>
        <v>237944.55</v>
      </c>
      <c r="E164" s="51" t="str">
        <f>IF('Town Data'!G160&gt;9,'Town Data'!F160,"*")</f>
        <v>*</v>
      </c>
      <c r="F164" s="50">
        <f>IF('Town Data'!I160&gt;9,'Town Data'!H160,"*")</f>
        <v>3293834.4</v>
      </c>
      <c r="G164" s="50">
        <f>IF('Town Data'!K160&gt;9,'Town Data'!J160,"*")</f>
        <v>300921.21000000002</v>
      </c>
      <c r="H164" s="51" t="str">
        <f>IF('Town Data'!M160&gt;9,'Town Data'!L160,"*")</f>
        <v>*</v>
      </c>
      <c r="I164" s="22">
        <f t="shared" si="6"/>
        <v>0.10030015473759096</v>
      </c>
      <c r="J164" s="22">
        <f t="shared" si="7"/>
        <v>-0.20927956523902064</v>
      </c>
      <c r="K164" s="22" t="str">
        <f t="shared" si="8"/>
        <v/>
      </c>
    </row>
    <row r="165" spans="2:11" x14ac:dyDescent="0.25">
      <c r="B165" s="27" t="str">
        <f>'Town Data'!A161</f>
        <v>WESTMINSTER</v>
      </c>
      <c r="C165" s="49">
        <f>IF('Town Data'!C161&gt;9,'Town Data'!B161,"*")</f>
        <v>8217777.1299999999</v>
      </c>
      <c r="D165" s="50">
        <f>IF('Town Data'!E161&gt;9,'Town Data'!D161,"*")</f>
        <v>1759928.34</v>
      </c>
      <c r="E165" s="51">
        <f>IF('Town Data'!G161&gt;9,'Town Data'!F161,"*")</f>
        <v>149895.49999999997</v>
      </c>
      <c r="F165" s="50">
        <f>IF('Town Data'!I161&gt;9,'Town Data'!H161,"*")</f>
        <v>7037868.8600000003</v>
      </c>
      <c r="G165" s="50">
        <f>IF('Town Data'!K161&gt;9,'Town Data'!J161,"*")</f>
        <v>1574389.11</v>
      </c>
      <c r="H165" s="51">
        <f>IF('Town Data'!M161&gt;9,'Town Data'!L161,"*")</f>
        <v>134334.16666666677</v>
      </c>
      <c r="I165" s="22">
        <f t="shared" si="6"/>
        <v>0.16765135774354276</v>
      </c>
      <c r="J165" s="22">
        <f t="shared" si="7"/>
        <v>0.11784839517849559</v>
      </c>
      <c r="K165" s="22">
        <f t="shared" si="8"/>
        <v>0.11584047245364372</v>
      </c>
    </row>
    <row r="166" spans="2:11" x14ac:dyDescent="0.25">
      <c r="B166" s="27" t="str">
        <f>'Town Data'!A162</f>
        <v>WESTON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>
        <f>IF('Town Data'!I162&gt;9,'Town Data'!H162,"*")</f>
        <v>3310607.74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 t="str">
        <f>'Town Data'!A163</f>
        <v>WHITINGHAM</v>
      </c>
      <c r="C167" s="49">
        <f>IF('Town Data'!C163&gt;9,'Town Data'!B163,"*")</f>
        <v>1631613.49</v>
      </c>
      <c r="D167" s="50">
        <f>IF('Town Data'!E163&gt;9,'Town Data'!D163,"*")</f>
        <v>484279.69</v>
      </c>
      <c r="E167" s="51" t="str">
        <f>IF('Town Data'!G163&gt;9,'Town Data'!F163,"*")</f>
        <v>*</v>
      </c>
      <c r="F167" s="50">
        <f>IF('Town Data'!I163&gt;9,'Town Data'!H163,"*")</f>
        <v>1664672.65</v>
      </c>
      <c r="G167" s="50">
        <f>IF('Town Data'!K163&gt;9,'Town Data'!J163,"*")</f>
        <v>426600.87</v>
      </c>
      <c r="H167" s="51">
        <f>IF('Town Data'!M163&gt;9,'Town Data'!L163,"*")</f>
        <v>39622.999999999993</v>
      </c>
      <c r="I167" s="22">
        <f t="shared" si="6"/>
        <v>-1.985925581224628E-2</v>
      </c>
      <c r="J167" s="22">
        <f t="shared" si="7"/>
        <v>0.13520558455494947</v>
      </c>
      <c r="K167" s="22" t="str">
        <f t="shared" si="8"/>
        <v/>
      </c>
    </row>
    <row r="168" spans="2:11" x14ac:dyDescent="0.25">
      <c r="B168" s="27" t="str">
        <f>'Town Data'!A164</f>
        <v>WILLIAMSTOWN</v>
      </c>
      <c r="C168" s="49">
        <f>IF('Town Data'!C164&gt;9,'Town Data'!B164,"*")</f>
        <v>6476418.8600000003</v>
      </c>
      <c r="D168" s="50">
        <f>IF('Town Data'!E164&gt;9,'Town Data'!D164,"*")</f>
        <v>1485816.33</v>
      </c>
      <c r="E168" s="51" t="str">
        <f>IF('Town Data'!G164&gt;9,'Town Data'!F164,"*")</f>
        <v>*</v>
      </c>
      <c r="F168" s="50">
        <f>IF('Town Data'!I164&gt;9,'Town Data'!H164,"*")</f>
        <v>5427249.8899999997</v>
      </c>
      <c r="G168" s="50">
        <f>IF('Town Data'!K164&gt;9,'Town Data'!J164,"*")</f>
        <v>1311362.25</v>
      </c>
      <c r="H168" s="51" t="str">
        <f>IF('Town Data'!M164&gt;9,'Town Data'!L164,"*")</f>
        <v>*</v>
      </c>
      <c r="I168" s="22">
        <f t="shared" si="6"/>
        <v>0.19331502902292208</v>
      </c>
      <c r="J168" s="22">
        <f t="shared" si="7"/>
        <v>0.13303271464463773</v>
      </c>
      <c r="K168" s="22" t="str">
        <f t="shared" si="8"/>
        <v/>
      </c>
    </row>
    <row r="169" spans="2:11" x14ac:dyDescent="0.25">
      <c r="B169" s="27" t="str">
        <f>'Town Data'!A165</f>
        <v>WILLISTON</v>
      </c>
      <c r="C169" s="49">
        <f>IF('Town Data'!C165&gt;9,'Town Data'!B165,"*")</f>
        <v>267332187.11000001</v>
      </c>
      <c r="D169" s="50">
        <f>IF('Town Data'!E165&gt;9,'Town Data'!D165,"*")</f>
        <v>102905870.72</v>
      </c>
      <c r="E169" s="51">
        <f>IF('Town Data'!G165&gt;9,'Town Data'!F165,"*")</f>
        <v>4432995.666666666</v>
      </c>
      <c r="F169" s="50">
        <f>IF('Town Data'!I165&gt;9,'Town Data'!H165,"*")</f>
        <v>270704582.18000001</v>
      </c>
      <c r="G169" s="50">
        <f>IF('Town Data'!K165&gt;9,'Town Data'!J165,"*")</f>
        <v>102488573.2</v>
      </c>
      <c r="H169" s="51">
        <f>IF('Town Data'!M165&gt;9,'Town Data'!L165,"*")</f>
        <v>4492571.3333333349</v>
      </c>
      <c r="I169" s="22">
        <f t="shared" si="6"/>
        <v>-1.2457842578215321E-2</v>
      </c>
      <c r="J169" s="22">
        <f t="shared" si="7"/>
        <v>4.0716492285014644E-3</v>
      </c>
      <c r="K169" s="22">
        <f t="shared" si="8"/>
        <v>-1.3260928374055604E-2</v>
      </c>
    </row>
    <row r="170" spans="2:11" x14ac:dyDescent="0.25">
      <c r="B170" s="27" t="str">
        <f>'Town Data'!A166</f>
        <v>WILMINGTON</v>
      </c>
      <c r="C170" s="49">
        <f>IF('Town Data'!C166&gt;9,'Town Data'!B166,"*")</f>
        <v>14896615.539999999</v>
      </c>
      <c r="D170" s="50">
        <f>IF('Town Data'!E166&gt;9,'Town Data'!D166,"*")</f>
        <v>6753121.4500000002</v>
      </c>
      <c r="E170" s="51">
        <f>IF('Town Data'!G166&gt;9,'Town Data'!F166,"*")</f>
        <v>31940.833333333332</v>
      </c>
      <c r="F170" s="50">
        <f>IF('Town Data'!I166&gt;9,'Town Data'!H166,"*")</f>
        <v>14847532.060000001</v>
      </c>
      <c r="G170" s="50">
        <f>IF('Town Data'!K166&gt;9,'Town Data'!J166,"*")</f>
        <v>6681858.1900000004</v>
      </c>
      <c r="H170" s="51" t="str">
        <f>IF('Town Data'!M166&gt;9,'Town Data'!L166,"*")</f>
        <v>*</v>
      </c>
      <c r="I170" s="22">
        <f t="shared" si="6"/>
        <v>3.3058342491970065E-3</v>
      </c>
      <c r="J170" s="22">
        <f t="shared" si="7"/>
        <v>1.0665185936847871E-2</v>
      </c>
      <c r="K170" s="22" t="str">
        <f t="shared" si="8"/>
        <v/>
      </c>
    </row>
    <row r="171" spans="2:11" x14ac:dyDescent="0.25">
      <c r="B171" s="27" t="str">
        <f>'Town Data'!A167</f>
        <v>WINDSOR</v>
      </c>
      <c r="C171" s="49">
        <f>IF('Town Data'!C167&gt;9,'Town Data'!B167,"*")</f>
        <v>9840158.8300000001</v>
      </c>
      <c r="D171" s="50">
        <f>IF('Town Data'!E167&gt;9,'Town Data'!D167,"*")</f>
        <v>2955186.19</v>
      </c>
      <c r="E171" s="51">
        <f>IF('Town Data'!G167&gt;9,'Town Data'!F167,"*")</f>
        <v>141630.83333333331</v>
      </c>
      <c r="F171" s="50">
        <f>IF('Town Data'!I167&gt;9,'Town Data'!H167,"*")</f>
        <v>9236901.1199999992</v>
      </c>
      <c r="G171" s="50">
        <f>IF('Town Data'!K167&gt;9,'Town Data'!J167,"*")</f>
        <v>2889519.06</v>
      </c>
      <c r="H171" s="51">
        <f>IF('Town Data'!M167&gt;9,'Town Data'!L167,"*")</f>
        <v>134902.6666666666</v>
      </c>
      <c r="I171" s="22">
        <f t="shared" si="6"/>
        <v>6.5309534243449929E-2</v>
      </c>
      <c r="J171" s="22">
        <f t="shared" si="7"/>
        <v>2.2725972259203538E-2</v>
      </c>
      <c r="K171" s="22">
        <f t="shared" si="8"/>
        <v>4.9874230309260394E-2</v>
      </c>
    </row>
    <row r="172" spans="2:11" x14ac:dyDescent="0.25">
      <c r="B172" s="27" t="str">
        <f>'Town Data'!A168</f>
        <v>WINHALL</v>
      </c>
      <c r="C172" s="49">
        <f>IF('Town Data'!C168&gt;9,'Town Data'!B168,"*")</f>
        <v>2829066.01</v>
      </c>
      <c r="D172" s="50">
        <f>IF('Town Data'!E168&gt;9,'Town Data'!D168,"*")</f>
        <v>1919793.53</v>
      </c>
      <c r="E172" s="51" t="str">
        <f>IF('Town Data'!G168&gt;9,'Town Data'!F168,"*")</f>
        <v>*</v>
      </c>
      <c r="F172" s="50">
        <f>IF('Town Data'!I168&gt;9,'Town Data'!H168,"*")</f>
        <v>2527711.1</v>
      </c>
      <c r="G172" s="50">
        <f>IF('Town Data'!K168&gt;9,'Town Data'!J168,"*")</f>
        <v>1585641.14</v>
      </c>
      <c r="H172" s="51" t="str">
        <f>IF('Town Data'!M168&gt;9,'Town Data'!L168,"*")</f>
        <v>*</v>
      </c>
      <c r="I172" s="22">
        <f t="shared" si="6"/>
        <v>0.11922047183319315</v>
      </c>
      <c r="J172" s="22">
        <f t="shared" si="7"/>
        <v>0.21073645326836069</v>
      </c>
      <c r="K172" s="22" t="str">
        <f t="shared" si="8"/>
        <v/>
      </c>
    </row>
    <row r="173" spans="2:11" x14ac:dyDescent="0.25">
      <c r="B173" s="27" t="str">
        <f>'Town Data'!A169</f>
        <v>WINOOSKI</v>
      </c>
      <c r="C173" s="49">
        <f>IF('Town Data'!C169&gt;9,'Town Data'!B169,"*")</f>
        <v>60038232.659999996</v>
      </c>
      <c r="D173" s="50">
        <f>IF('Town Data'!E169&gt;9,'Town Data'!D169,"*")</f>
        <v>4656612.91</v>
      </c>
      <c r="E173" s="51">
        <f>IF('Town Data'!G169&gt;9,'Town Data'!F169,"*")</f>
        <v>1206185</v>
      </c>
      <c r="F173" s="50">
        <f>IF('Town Data'!I169&gt;9,'Town Data'!H169,"*")</f>
        <v>66454769.850000001</v>
      </c>
      <c r="G173" s="50">
        <f>IF('Town Data'!K169&gt;9,'Town Data'!J169,"*")</f>
        <v>5008367.5</v>
      </c>
      <c r="H173" s="51">
        <f>IF('Town Data'!M169&gt;9,'Town Data'!L169,"*")</f>
        <v>829787.5</v>
      </c>
      <c r="I173" s="22">
        <f t="shared" si="6"/>
        <v>-9.6554953158114132E-2</v>
      </c>
      <c r="J173" s="22">
        <f t="shared" si="7"/>
        <v>-7.0233382434495839E-2</v>
      </c>
      <c r="K173" s="22">
        <f t="shared" si="8"/>
        <v>0.45360709820285317</v>
      </c>
    </row>
    <row r="174" spans="2:11" x14ac:dyDescent="0.25">
      <c r="B174" s="27" t="str">
        <f>'Town Data'!A170</f>
        <v>WOLCOTT</v>
      </c>
      <c r="C174" s="49">
        <f>IF('Town Data'!C170&gt;9,'Town Data'!B170,"*")</f>
        <v>1765957.54</v>
      </c>
      <c r="D174" s="50">
        <f>IF('Town Data'!E170&gt;9,'Town Data'!D170,"*")</f>
        <v>729529.86</v>
      </c>
      <c r="E174" s="51" t="str">
        <f>IF('Town Data'!G170&gt;9,'Town Data'!F170,"*")</f>
        <v>*</v>
      </c>
      <c r="F174" s="50">
        <f>IF('Town Data'!I170&gt;9,'Town Data'!H170,"*")</f>
        <v>1983170.68</v>
      </c>
      <c r="G174" s="50">
        <f>IF('Town Data'!K170&gt;9,'Town Data'!J170,"*")</f>
        <v>619894.9</v>
      </c>
      <c r="H174" s="51" t="str">
        <f>IF('Town Data'!M170&gt;9,'Town Data'!L170,"*")</f>
        <v>*</v>
      </c>
      <c r="I174" s="22">
        <f t="shared" si="6"/>
        <v>-0.10952821267002591</v>
      </c>
      <c r="J174" s="22">
        <f t="shared" si="7"/>
        <v>0.17686056136290193</v>
      </c>
      <c r="K174" s="22" t="str">
        <f t="shared" si="8"/>
        <v/>
      </c>
    </row>
    <row r="175" spans="2:11" x14ac:dyDescent="0.25">
      <c r="B175" s="27" t="str">
        <f>'Town Data'!A171</f>
        <v>WOODSTOCK</v>
      </c>
      <c r="C175" s="49">
        <f>IF('Town Data'!C171&gt;9,'Town Data'!B171,"*")</f>
        <v>19707965.960000001</v>
      </c>
      <c r="D175" s="50">
        <f>IF('Town Data'!E171&gt;9,'Town Data'!D171,"*")</f>
        <v>6913895.54</v>
      </c>
      <c r="E175" s="51">
        <f>IF('Town Data'!G171&gt;9,'Town Data'!F171,"*")</f>
        <v>360489.83333333326</v>
      </c>
      <c r="F175" s="50">
        <f>IF('Town Data'!I171&gt;9,'Town Data'!H171,"*")</f>
        <v>21763785.870000001</v>
      </c>
      <c r="G175" s="50">
        <f>IF('Town Data'!K171&gt;9,'Town Data'!J171,"*")</f>
        <v>6563460.2300000004</v>
      </c>
      <c r="H175" s="51">
        <f>IF('Town Data'!M171&gt;9,'Town Data'!L171,"*")</f>
        <v>360103.83333333331</v>
      </c>
      <c r="I175" s="22">
        <f t="shared" si="6"/>
        <v>-9.4460583387461897E-2</v>
      </c>
      <c r="J175" s="22">
        <f t="shared" si="7"/>
        <v>5.3391853948964903E-2</v>
      </c>
      <c r="K175" s="22">
        <f t="shared" si="8"/>
        <v>1.0719130547067446E-3</v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B1" sqref="B1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1614018.08</v>
      </c>
      <c r="C2" s="38">
        <v>17</v>
      </c>
      <c r="D2" s="41">
        <v>467557.3</v>
      </c>
      <c r="E2" s="38">
        <v>14</v>
      </c>
      <c r="F2" s="38">
        <v>0</v>
      </c>
      <c r="G2" s="38">
        <v>0</v>
      </c>
      <c r="H2" s="41">
        <v>1640221.5</v>
      </c>
      <c r="I2" s="38">
        <v>19</v>
      </c>
      <c r="J2" s="41">
        <v>486397.71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6389605.0700000003</v>
      </c>
      <c r="C3" s="38">
        <v>26</v>
      </c>
      <c r="D3" s="41">
        <v>1571160.89</v>
      </c>
      <c r="E3" s="38">
        <v>24</v>
      </c>
      <c r="F3" s="38">
        <v>0</v>
      </c>
      <c r="G3" s="38">
        <v>0</v>
      </c>
      <c r="H3" s="41">
        <v>4665227.13</v>
      </c>
      <c r="I3" s="38">
        <v>28</v>
      </c>
      <c r="J3" s="41">
        <v>1531007.88</v>
      </c>
      <c r="K3" s="38">
        <v>25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39772676.009999998</v>
      </c>
      <c r="C4" s="38">
        <v>40</v>
      </c>
      <c r="D4" s="41">
        <v>1523986.17</v>
      </c>
      <c r="E4" s="38">
        <v>37</v>
      </c>
      <c r="F4" s="41">
        <v>0</v>
      </c>
      <c r="G4" s="38">
        <v>0</v>
      </c>
      <c r="H4" s="41">
        <v>30306083.039999999</v>
      </c>
      <c r="I4" s="38">
        <v>44</v>
      </c>
      <c r="J4" s="41">
        <v>1602897.41</v>
      </c>
      <c r="K4" s="38">
        <v>41</v>
      </c>
      <c r="L4" s="41">
        <v>107855.16666666666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1663497.46</v>
      </c>
      <c r="C5" s="38">
        <v>21</v>
      </c>
      <c r="D5" s="41">
        <v>502767.28</v>
      </c>
      <c r="E5" s="38">
        <v>18</v>
      </c>
      <c r="F5" s="38">
        <v>0</v>
      </c>
      <c r="G5" s="38">
        <v>0</v>
      </c>
      <c r="H5" s="41">
        <v>1854138</v>
      </c>
      <c r="I5" s="38">
        <v>19</v>
      </c>
      <c r="J5" s="41">
        <v>476475.85</v>
      </c>
      <c r="K5" s="38">
        <v>16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148163270.47999999</v>
      </c>
      <c r="C6" s="38">
        <v>248</v>
      </c>
      <c r="D6" s="41">
        <v>32964218.879999999</v>
      </c>
      <c r="E6" s="38">
        <v>225</v>
      </c>
      <c r="F6" s="41">
        <v>1570552.5000000007</v>
      </c>
      <c r="G6" s="38">
        <v>57</v>
      </c>
      <c r="H6" s="41">
        <v>136092401.87</v>
      </c>
      <c r="I6" s="38">
        <v>257</v>
      </c>
      <c r="J6" s="41">
        <v>32481618.100000001</v>
      </c>
      <c r="K6" s="38">
        <v>234</v>
      </c>
      <c r="L6" s="41">
        <v>1085180.3333333337</v>
      </c>
      <c r="M6" s="38">
        <v>62</v>
      </c>
      <c r="N6" s="34"/>
      <c r="O6" s="34"/>
      <c r="P6" s="34"/>
      <c r="Q6" s="34"/>
    </row>
    <row r="7" spans="1:17" x14ac:dyDescent="0.25">
      <c r="A7" s="37" t="s">
        <v>57</v>
      </c>
      <c r="B7" s="41">
        <v>30048502.34</v>
      </c>
      <c r="C7" s="38">
        <v>41</v>
      </c>
      <c r="D7" s="41">
        <v>3370015.65</v>
      </c>
      <c r="E7" s="38">
        <v>39</v>
      </c>
      <c r="F7" s="41">
        <v>195982.99999999971</v>
      </c>
      <c r="G7" s="38">
        <v>12</v>
      </c>
      <c r="H7" s="41">
        <v>30787836.899999999</v>
      </c>
      <c r="I7" s="38">
        <v>43</v>
      </c>
      <c r="J7" s="41">
        <v>3168335.91</v>
      </c>
      <c r="K7" s="38">
        <v>40</v>
      </c>
      <c r="L7" s="41">
        <v>215626.50000000003</v>
      </c>
      <c r="M7" s="38">
        <v>13</v>
      </c>
      <c r="N7" s="34"/>
      <c r="O7" s="34"/>
      <c r="P7" s="34"/>
      <c r="Q7" s="34"/>
    </row>
    <row r="8" spans="1:17" x14ac:dyDescent="0.25">
      <c r="A8" s="37" t="s">
        <v>58</v>
      </c>
      <c r="B8" s="41">
        <v>57231376.170000002</v>
      </c>
      <c r="C8" s="38">
        <v>51</v>
      </c>
      <c r="D8" s="41">
        <v>4796259.18</v>
      </c>
      <c r="E8" s="38">
        <v>44</v>
      </c>
      <c r="F8" s="41">
        <v>117849.66666666661</v>
      </c>
      <c r="G8" s="38">
        <v>15</v>
      </c>
      <c r="H8" s="41">
        <v>55459699.240000002</v>
      </c>
      <c r="I8" s="38">
        <v>51</v>
      </c>
      <c r="J8" s="41">
        <v>4285082.22</v>
      </c>
      <c r="K8" s="38">
        <v>43</v>
      </c>
      <c r="L8" s="41">
        <v>150482.33333333331</v>
      </c>
      <c r="M8" s="38">
        <v>16</v>
      </c>
      <c r="N8" s="34"/>
      <c r="O8" s="34"/>
      <c r="P8" s="34"/>
      <c r="Q8" s="34"/>
    </row>
    <row r="9" spans="1:17" x14ac:dyDescent="0.25">
      <c r="A9" s="37" t="s">
        <v>59</v>
      </c>
      <c r="B9" s="41">
        <v>126181853.12</v>
      </c>
      <c r="C9" s="38">
        <v>252</v>
      </c>
      <c r="D9" s="41">
        <v>35252659.609999999</v>
      </c>
      <c r="E9" s="38">
        <v>229</v>
      </c>
      <c r="F9" s="38">
        <v>547280.66666666674</v>
      </c>
      <c r="G9" s="38">
        <v>68</v>
      </c>
      <c r="H9" s="41">
        <v>127059872.13</v>
      </c>
      <c r="I9" s="38">
        <v>277</v>
      </c>
      <c r="J9" s="41">
        <v>35473504.969999999</v>
      </c>
      <c r="K9" s="38">
        <v>252</v>
      </c>
      <c r="L9" s="38">
        <v>673479.99999999988</v>
      </c>
      <c r="M9" s="38">
        <v>75</v>
      </c>
      <c r="N9" s="34"/>
      <c r="O9" s="34"/>
      <c r="P9" s="34"/>
      <c r="Q9" s="34"/>
    </row>
    <row r="10" spans="1:17" x14ac:dyDescent="0.25">
      <c r="A10" s="37" t="s">
        <v>60</v>
      </c>
      <c r="B10" s="41">
        <v>707083.9</v>
      </c>
      <c r="C10" s="38">
        <v>10</v>
      </c>
      <c r="D10" s="41">
        <v>349167.45</v>
      </c>
      <c r="E10" s="38">
        <v>10</v>
      </c>
      <c r="F10" s="41">
        <v>0</v>
      </c>
      <c r="G10" s="38">
        <v>0</v>
      </c>
      <c r="H10" s="41">
        <v>850894.42</v>
      </c>
      <c r="I10" s="38">
        <v>13</v>
      </c>
      <c r="J10" s="41">
        <v>287051.96999999997</v>
      </c>
      <c r="K10" s="38">
        <v>13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51090865.200000003</v>
      </c>
      <c r="C11" s="38">
        <v>66</v>
      </c>
      <c r="D11" s="41">
        <v>19159613.510000002</v>
      </c>
      <c r="E11" s="38">
        <v>63</v>
      </c>
      <c r="F11" s="38">
        <v>509798.83333333343</v>
      </c>
      <c r="G11" s="38">
        <v>31</v>
      </c>
      <c r="H11" s="41">
        <v>55211066.729999997</v>
      </c>
      <c r="I11" s="38">
        <v>73</v>
      </c>
      <c r="J11" s="41">
        <v>18017977.059999999</v>
      </c>
      <c r="K11" s="38">
        <v>70</v>
      </c>
      <c r="L11" s="38">
        <v>194439.83333333326</v>
      </c>
      <c r="M11" s="38">
        <v>33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16873099.59</v>
      </c>
      <c r="C12" s="38">
        <v>40</v>
      </c>
      <c r="D12" s="41">
        <v>5212685.4000000004</v>
      </c>
      <c r="E12" s="38">
        <v>37</v>
      </c>
      <c r="F12" s="41">
        <v>274154.49999999965</v>
      </c>
      <c r="G12" s="38">
        <v>16</v>
      </c>
      <c r="H12" s="41">
        <v>16586274.449999999</v>
      </c>
      <c r="I12" s="38">
        <v>41</v>
      </c>
      <c r="J12" s="41">
        <v>4786035.47</v>
      </c>
      <c r="K12" s="38">
        <v>37</v>
      </c>
      <c r="L12" s="41">
        <v>279957.50000000029</v>
      </c>
      <c r="M12" s="38">
        <v>19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24952761.609999999</v>
      </c>
      <c r="C13" s="38">
        <v>52</v>
      </c>
      <c r="D13" s="41">
        <v>5929981.6299999999</v>
      </c>
      <c r="E13" s="38">
        <v>46</v>
      </c>
      <c r="F13" s="38">
        <v>344296.33333333331</v>
      </c>
      <c r="G13" s="38">
        <v>23</v>
      </c>
      <c r="H13" s="38">
        <v>24689845.170000002</v>
      </c>
      <c r="I13" s="38">
        <v>54</v>
      </c>
      <c r="J13" s="38">
        <v>5914508.8200000003</v>
      </c>
      <c r="K13" s="38">
        <v>49</v>
      </c>
      <c r="L13" s="38">
        <v>280632.49999999971</v>
      </c>
      <c r="M13" s="38">
        <v>22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27302400.600000001</v>
      </c>
      <c r="C14" s="38">
        <v>90</v>
      </c>
      <c r="D14" s="41">
        <v>4613240.09</v>
      </c>
      <c r="E14" s="38">
        <v>82</v>
      </c>
      <c r="F14" s="38">
        <v>418569.50000000029</v>
      </c>
      <c r="G14" s="38">
        <v>13</v>
      </c>
      <c r="H14" s="41">
        <v>26386641.300000001</v>
      </c>
      <c r="I14" s="38">
        <v>90</v>
      </c>
      <c r="J14" s="41">
        <v>4437739.83</v>
      </c>
      <c r="K14" s="38">
        <v>81</v>
      </c>
      <c r="L14" s="38">
        <v>128258.50000000003</v>
      </c>
      <c r="M14" s="38">
        <v>10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135048337.13</v>
      </c>
      <c r="C15" s="38">
        <v>312</v>
      </c>
      <c r="D15" s="41">
        <v>23779930.109999999</v>
      </c>
      <c r="E15" s="38">
        <v>279</v>
      </c>
      <c r="F15" s="38">
        <v>732185.33333333337</v>
      </c>
      <c r="G15" s="38">
        <v>80</v>
      </c>
      <c r="H15" s="41">
        <v>131718175.75</v>
      </c>
      <c r="I15" s="38">
        <v>312</v>
      </c>
      <c r="J15" s="41">
        <v>24052205.09</v>
      </c>
      <c r="K15" s="38">
        <v>279</v>
      </c>
      <c r="L15" s="38">
        <v>2354118.4999999991</v>
      </c>
      <c r="M15" s="38">
        <v>85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1738314.08</v>
      </c>
      <c r="C16" s="38">
        <v>14</v>
      </c>
      <c r="D16" s="41">
        <v>646008.92000000004</v>
      </c>
      <c r="E16" s="38">
        <v>13</v>
      </c>
      <c r="F16" s="38">
        <v>0</v>
      </c>
      <c r="G16" s="38">
        <v>0</v>
      </c>
      <c r="H16" s="41">
        <v>1474499.41</v>
      </c>
      <c r="I16" s="38">
        <v>16</v>
      </c>
      <c r="J16" s="41">
        <v>579251.38</v>
      </c>
      <c r="K16" s="38">
        <v>15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3846205.55</v>
      </c>
      <c r="C17" s="38">
        <v>14</v>
      </c>
      <c r="D17" s="41">
        <v>930420.84</v>
      </c>
      <c r="E17" s="38">
        <v>12</v>
      </c>
      <c r="F17" s="41">
        <v>0</v>
      </c>
      <c r="G17" s="38">
        <v>0</v>
      </c>
      <c r="H17" s="41">
        <v>3937015.93</v>
      </c>
      <c r="I17" s="38">
        <v>14</v>
      </c>
      <c r="J17" s="41">
        <v>790462.2</v>
      </c>
      <c r="K17" s="38">
        <v>12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2458021.0699999998</v>
      </c>
      <c r="C18" s="38">
        <v>18</v>
      </c>
      <c r="D18" s="41">
        <v>1222420.42</v>
      </c>
      <c r="E18" s="38">
        <v>15</v>
      </c>
      <c r="F18" s="38">
        <v>0</v>
      </c>
      <c r="G18" s="38">
        <v>0</v>
      </c>
      <c r="H18" s="41">
        <v>2215662.96</v>
      </c>
      <c r="I18" s="38">
        <v>16</v>
      </c>
      <c r="J18" s="41">
        <v>1093717.1399999999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17453208.73</v>
      </c>
      <c r="C19" s="38">
        <v>79</v>
      </c>
      <c r="D19" s="41">
        <v>5058148.24</v>
      </c>
      <c r="E19" s="38">
        <v>69</v>
      </c>
      <c r="F19" s="38">
        <v>172584.66666666669</v>
      </c>
      <c r="G19" s="38">
        <v>13</v>
      </c>
      <c r="H19" s="41">
        <v>16484122.01</v>
      </c>
      <c r="I19" s="38">
        <v>83</v>
      </c>
      <c r="J19" s="41">
        <v>4776014.17</v>
      </c>
      <c r="K19" s="38">
        <v>73</v>
      </c>
      <c r="L19" s="38">
        <v>133047.66666666669</v>
      </c>
      <c r="M19" s="38">
        <v>16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2957128.83</v>
      </c>
      <c r="C20" s="38">
        <v>31</v>
      </c>
      <c r="D20" s="41">
        <v>1557689.59</v>
      </c>
      <c r="E20" s="38">
        <v>26</v>
      </c>
      <c r="F20" s="38">
        <v>0</v>
      </c>
      <c r="G20" s="38">
        <v>0</v>
      </c>
      <c r="H20" s="41">
        <v>3410937.17</v>
      </c>
      <c r="I20" s="38">
        <v>32</v>
      </c>
      <c r="J20" s="41">
        <v>1511409.98</v>
      </c>
      <c r="K20" s="38">
        <v>28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226886570.93000001</v>
      </c>
      <c r="C21" s="38">
        <v>604</v>
      </c>
      <c r="D21" s="41">
        <v>63278581.170000002</v>
      </c>
      <c r="E21" s="38">
        <v>531</v>
      </c>
      <c r="F21" s="38">
        <v>1750117.3333333335</v>
      </c>
      <c r="G21" s="38">
        <v>115</v>
      </c>
      <c r="H21" s="41">
        <v>228173696.56</v>
      </c>
      <c r="I21" s="38">
        <v>617</v>
      </c>
      <c r="J21" s="41">
        <v>61863061.329999998</v>
      </c>
      <c r="K21" s="38">
        <v>543</v>
      </c>
      <c r="L21" s="41">
        <v>1998530.833333334</v>
      </c>
      <c r="M21" s="38">
        <v>125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253201095.80000001</v>
      </c>
      <c r="C22" s="38">
        <v>22</v>
      </c>
      <c r="D22" s="41">
        <v>702373.76</v>
      </c>
      <c r="E22" s="38">
        <v>18</v>
      </c>
      <c r="F22" s="38">
        <v>0</v>
      </c>
      <c r="G22" s="38">
        <v>0</v>
      </c>
      <c r="H22" s="41">
        <v>216951781.02000001</v>
      </c>
      <c r="I22" s="38">
        <v>22</v>
      </c>
      <c r="J22" s="41">
        <v>673125.62</v>
      </c>
      <c r="K22" s="38">
        <v>17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526313.66</v>
      </c>
      <c r="C23" s="38">
        <v>15</v>
      </c>
      <c r="D23" s="41">
        <v>158620.67000000001</v>
      </c>
      <c r="E23" s="38">
        <v>12</v>
      </c>
      <c r="F23" s="41">
        <v>0</v>
      </c>
      <c r="G23" s="38">
        <v>0</v>
      </c>
      <c r="H23" s="41">
        <v>572443.22</v>
      </c>
      <c r="I23" s="38">
        <v>11</v>
      </c>
      <c r="J23" s="41">
        <v>0</v>
      </c>
      <c r="K23" s="38">
        <v>0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18259379.460000001</v>
      </c>
      <c r="C24" s="38">
        <v>72</v>
      </c>
      <c r="D24" s="41">
        <v>6251643.8600000003</v>
      </c>
      <c r="E24" s="38">
        <v>64</v>
      </c>
      <c r="F24" s="38">
        <v>118258.33333333333</v>
      </c>
      <c r="G24" s="38">
        <v>13</v>
      </c>
      <c r="H24" s="41">
        <v>17612317.760000002</v>
      </c>
      <c r="I24" s="38">
        <v>73</v>
      </c>
      <c r="J24" s="41">
        <v>5998885.1100000003</v>
      </c>
      <c r="K24" s="38">
        <v>70</v>
      </c>
      <c r="L24" s="38">
        <v>248603.3333333334</v>
      </c>
      <c r="M24" s="38">
        <v>11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17382263.329999998</v>
      </c>
      <c r="C25" s="38">
        <v>64</v>
      </c>
      <c r="D25" s="38">
        <v>6664906.3300000001</v>
      </c>
      <c r="E25" s="38">
        <v>61</v>
      </c>
      <c r="F25" s="38">
        <v>0</v>
      </c>
      <c r="G25" s="38">
        <v>0</v>
      </c>
      <c r="H25" s="41">
        <v>17668402.27</v>
      </c>
      <c r="I25" s="38">
        <v>62</v>
      </c>
      <c r="J25" s="41">
        <v>6561486.8499999996</v>
      </c>
      <c r="K25" s="38">
        <v>58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1833325.51</v>
      </c>
      <c r="C26" s="38">
        <v>16</v>
      </c>
      <c r="D26" s="41">
        <v>315156.53999999998</v>
      </c>
      <c r="E26" s="38">
        <v>15</v>
      </c>
      <c r="F26" s="38">
        <v>0</v>
      </c>
      <c r="G26" s="38">
        <v>0</v>
      </c>
      <c r="H26" s="41">
        <v>1947588.29</v>
      </c>
      <c r="I26" s="38">
        <v>15</v>
      </c>
      <c r="J26" s="41">
        <v>316912.43</v>
      </c>
      <c r="K26" s="38">
        <v>15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510611.12</v>
      </c>
      <c r="C27" s="38">
        <v>11</v>
      </c>
      <c r="D27" s="41">
        <v>0</v>
      </c>
      <c r="E27" s="38">
        <v>0</v>
      </c>
      <c r="F27" s="41">
        <v>0</v>
      </c>
      <c r="G27" s="38">
        <v>0</v>
      </c>
      <c r="H27" s="41">
        <v>435752.44</v>
      </c>
      <c r="I27" s="38">
        <v>10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6523742.7999999998</v>
      </c>
      <c r="C28" s="38">
        <v>49</v>
      </c>
      <c r="D28" s="41">
        <v>1847727.58</v>
      </c>
      <c r="E28" s="38">
        <v>39</v>
      </c>
      <c r="F28" s="38">
        <v>79895</v>
      </c>
      <c r="G28" s="38">
        <v>10</v>
      </c>
      <c r="H28" s="41">
        <v>6122212.2599999998</v>
      </c>
      <c r="I28" s="38">
        <v>47</v>
      </c>
      <c r="J28" s="41">
        <v>1687689.57</v>
      </c>
      <c r="K28" s="38">
        <v>36</v>
      </c>
      <c r="L28" s="38">
        <v>100601.00000000003</v>
      </c>
      <c r="M28" s="38">
        <v>11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2145209.29</v>
      </c>
      <c r="C29" s="38">
        <v>21</v>
      </c>
      <c r="D29" s="41">
        <v>350318.33</v>
      </c>
      <c r="E29" s="38">
        <v>21</v>
      </c>
      <c r="F29" s="38">
        <v>0</v>
      </c>
      <c r="G29" s="38">
        <v>0</v>
      </c>
      <c r="H29" s="41">
        <v>3818955.67</v>
      </c>
      <c r="I29" s="38">
        <v>18</v>
      </c>
      <c r="J29" s="41">
        <v>314246.26</v>
      </c>
      <c r="K29" s="38">
        <v>17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8925217.9800000004</v>
      </c>
      <c r="C30" s="38">
        <v>59</v>
      </c>
      <c r="D30" s="41">
        <v>2296529.69</v>
      </c>
      <c r="E30" s="38">
        <v>55</v>
      </c>
      <c r="F30" s="38">
        <v>96487.666666666701</v>
      </c>
      <c r="G30" s="38">
        <v>15</v>
      </c>
      <c r="H30" s="41">
        <v>8542996.4299999997</v>
      </c>
      <c r="I30" s="38">
        <v>66</v>
      </c>
      <c r="J30" s="41">
        <v>2163944.34</v>
      </c>
      <c r="K30" s="38">
        <v>61</v>
      </c>
      <c r="L30" s="38">
        <v>103400.8333333333</v>
      </c>
      <c r="M30" s="38">
        <v>12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35582096.420000002</v>
      </c>
      <c r="C31" s="38">
        <v>50</v>
      </c>
      <c r="D31" s="41">
        <v>5699519.2800000003</v>
      </c>
      <c r="E31" s="38">
        <v>45</v>
      </c>
      <c r="F31" s="38">
        <v>87121.000000000058</v>
      </c>
      <c r="G31" s="38">
        <v>10</v>
      </c>
      <c r="H31" s="41">
        <v>28147680.710000001</v>
      </c>
      <c r="I31" s="38">
        <v>45</v>
      </c>
      <c r="J31" s="41">
        <v>5222639.63</v>
      </c>
      <c r="K31" s="38">
        <v>40</v>
      </c>
      <c r="L31" s="38">
        <v>144112.83333333328</v>
      </c>
      <c r="M31" s="38">
        <v>13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434770297.04000002</v>
      </c>
      <c r="C32" s="38">
        <v>232</v>
      </c>
      <c r="D32" s="41">
        <v>94873412.359999999</v>
      </c>
      <c r="E32" s="38">
        <v>199</v>
      </c>
      <c r="F32" s="41">
        <v>5252704.3333333358</v>
      </c>
      <c r="G32" s="38">
        <v>58</v>
      </c>
      <c r="H32" s="41">
        <v>950776631.15999997</v>
      </c>
      <c r="I32" s="38">
        <v>246</v>
      </c>
      <c r="J32" s="41">
        <v>93777419.549999997</v>
      </c>
      <c r="K32" s="38">
        <v>207</v>
      </c>
      <c r="L32" s="41">
        <v>2731462.8333333298</v>
      </c>
      <c r="M32" s="38">
        <v>72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542491.57999999996</v>
      </c>
      <c r="C33" s="38">
        <v>11</v>
      </c>
      <c r="D33" s="41">
        <v>316180.53999999998</v>
      </c>
      <c r="E33" s="38">
        <v>11</v>
      </c>
      <c r="F33" s="41">
        <v>0</v>
      </c>
      <c r="G33" s="38">
        <v>0</v>
      </c>
      <c r="H33" s="41">
        <v>598885.67000000004</v>
      </c>
      <c r="I33" s="38">
        <v>12</v>
      </c>
      <c r="J33" s="41">
        <v>416452.55</v>
      </c>
      <c r="K33" s="38">
        <v>11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1230861.02</v>
      </c>
      <c r="C34" s="38">
        <v>11</v>
      </c>
      <c r="D34" s="41">
        <v>465598.21</v>
      </c>
      <c r="E34" s="38">
        <v>11</v>
      </c>
      <c r="F34" s="38">
        <v>0</v>
      </c>
      <c r="G34" s="38">
        <v>0</v>
      </c>
      <c r="H34" s="41">
        <v>1285725.74</v>
      </c>
      <c r="I34" s="38">
        <v>12</v>
      </c>
      <c r="J34" s="41">
        <v>489177.96</v>
      </c>
      <c r="K34" s="38">
        <v>12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718093.05</v>
      </c>
      <c r="C35" s="38">
        <v>12</v>
      </c>
      <c r="D35" s="41">
        <v>0</v>
      </c>
      <c r="E35" s="38">
        <v>0</v>
      </c>
      <c r="F35" s="38">
        <v>0</v>
      </c>
      <c r="G35" s="38">
        <v>0</v>
      </c>
      <c r="H35" s="41">
        <v>803367.8</v>
      </c>
      <c r="I35" s="38">
        <v>10</v>
      </c>
      <c r="J35" s="41">
        <v>0</v>
      </c>
      <c r="K35" s="38">
        <v>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0</v>
      </c>
      <c r="C36" s="38">
        <v>0</v>
      </c>
      <c r="D36" s="41">
        <v>0</v>
      </c>
      <c r="E36" s="38">
        <v>0</v>
      </c>
      <c r="F36" s="38">
        <v>0</v>
      </c>
      <c r="G36" s="38">
        <v>0</v>
      </c>
      <c r="H36" s="41">
        <v>3589583.33</v>
      </c>
      <c r="I36" s="38">
        <v>11</v>
      </c>
      <c r="J36" s="41">
        <v>0</v>
      </c>
      <c r="K36" s="38">
        <v>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1802456.79</v>
      </c>
      <c r="C37" s="38">
        <v>26</v>
      </c>
      <c r="D37" s="41">
        <v>972779.94</v>
      </c>
      <c r="E37" s="38">
        <v>23</v>
      </c>
      <c r="F37" s="38">
        <v>0</v>
      </c>
      <c r="G37" s="38">
        <v>0</v>
      </c>
      <c r="H37" s="41">
        <v>1681639.48</v>
      </c>
      <c r="I37" s="38">
        <v>22</v>
      </c>
      <c r="J37" s="41">
        <v>906182.44</v>
      </c>
      <c r="K37" s="38">
        <v>20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5711343.8200000003</v>
      </c>
      <c r="C38" s="38">
        <v>15</v>
      </c>
      <c r="D38" s="41">
        <v>598162.53</v>
      </c>
      <c r="E38" s="38">
        <v>13</v>
      </c>
      <c r="F38" s="38">
        <v>0</v>
      </c>
      <c r="G38" s="38">
        <v>0</v>
      </c>
      <c r="H38" s="41">
        <v>4731510.9800000004</v>
      </c>
      <c r="I38" s="38">
        <v>14</v>
      </c>
      <c r="J38" s="41">
        <v>481550.26</v>
      </c>
      <c r="K38" s="38">
        <v>12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5135936.9800000004</v>
      </c>
      <c r="C39" s="38">
        <v>40</v>
      </c>
      <c r="D39" s="41">
        <v>2720686.78</v>
      </c>
      <c r="E39" s="38">
        <v>33</v>
      </c>
      <c r="F39" s="38">
        <v>0</v>
      </c>
      <c r="G39" s="38">
        <v>0</v>
      </c>
      <c r="H39" s="41">
        <v>3798742.7</v>
      </c>
      <c r="I39" s="38">
        <v>41</v>
      </c>
      <c r="J39" s="41">
        <v>2624794.48</v>
      </c>
      <c r="K39" s="38">
        <v>36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66977128.780000001</v>
      </c>
      <c r="C40" s="38">
        <v>91</v>
      </c>
      <c r="D40" s="41">
        <v>23762679.030000001</v>
      </c>
      <c r="E40" s="38">
        <v>83</v>
      </c>
      <c r="F40" s="41">
        <v>384633.16666666692</v>
      </c>
      <c r="G40" s="38">
        <v>40</v>
      </c>
      <c r="H40" s="41">
        <v>62383978.009999998</v>
      </c>
      <c r="I40" s="38">
        <v>91</v>
      </c>
      <c r="J40" s="41">
        <v>23095784.030000001</v>
      </c>
      <c r="K40" s="38">
        <v>84</v>
      </c>
      <c r="L40" s="41">
        <v>320302.33333333326</v>
      </c>
      <c r="M40" s="38">
        <v>44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7340576.6600000001</v>
      </c>
      <c r="C41" s="38">
        <v>51</v>
      </c>
      <c r="D41" s="41">
        <v>2599419.61</v>
      </c>
      <c r="E41" s="38">
        <v>43</v>
      </c>
      <c r="F41" s="38">
        <v>0</v>
      </c>
      <c r="G41" s="38">
        <v>0</v>
      </c>
      <c r="H41" s="41">
        <v>7214949.2599999998</v>
      </c>
      <c r="I41" s="38">
        <v>55</v>
      </c>
      <c r="J41" s="41">
        <v>2391198.1</v>
      </c>
      <c r="K41" s="38">
        <v>48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3760424.02</v>
      </c>
      <c r="C42" s="38">
        <v>40</v>
      </c>
      <c r="D42" s="41">
        <v>1913955.65</v>
      </c>
      <c r="E42" s="38">
        <v>37</v>
      </c>
      <c r="F42" s="38">
        <v>0</v>
      </c>
      <c r="G42" s="38">
        <v>0</v>
      </c>
      <c r="H42" s="41">
        <v>3864622.41</v>
      </c>
      <c r="I42" s="38">
        <v>41</v>
      </c>
      <c r="J42" s="41">
        <v>2346902.19</v>
      </c>
      <c r="K42" s="38">
        <v>37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6151377.0899999999</v>
      </c>
      <c r="C43" s="38">
        <v>27</v>
      </c>
      <c r="D43" s="41">
        <v>1178475.75</v>
      </c>
      <c r="E43" s="38">
        <v>25</v>
      </c>
      <c r="F43" s="38">
        <v>0</v>
      </c>
      <c r="G43" s="38">
        <v>0</v>
      </c>
      <c r="H43" s="41">
        <v>5525206.9000000004</v>
      </c>
      <c r="I43" s="38">
        <v>24</v>
      </c>
      <c r="J43" s="41">
        <v>1062849.8</v>
      </c>
      <c r="K43" s="38">
        <v>23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638067.9</v>
      </c>
      <c r="C44" s="38">
        <v>13</v>
      </c>
      <c r="D44" s="41">
        <v>320654</v>
      </c>
      <c r="E44" s="38">
        <v>12</v>
      </c>
      <c r="F44" s="38">
        <v>0</v>
      </c>
      <c r="G44" s="38">
        <v>0</v>
      </c>
      <c r="H44" s="41">
        <v>571891.14</v>
      </c>
      <c r="I44" s="38">
        <v>13</v>
      </c>
      <c r="J44" s="41">
        <v>294513.28000000003</v>
      </c>
      <c r="K44" s="38">
        <v>11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13676111.02</v>
      </c>
      <c r="C45" s="38">
        <v>40</v>
      </c>
      <c r="D45" s="41">
        <v>4469562.0199999996</v>
      </c>
      <c r="E45" s="38">
        <v>36</v>
      </c>
      <c r="F45" s="38">
        <v>215717</v>
      </c>
      <c r="G45" s="38">
        <v>10</v>
      </c>
      <c r="H45" s="41">
        <v>16496880.050000001</v>
      </c>
      <c r="I45" s="38">
        <v>39</v>
      </c>
      <c r="J45" s="41">
        <v>4575444.7699999996</v>
      </c>
      <c r="K45" s="38">
        <v>34</v>
      </c>
      <c r="L45" s="38">
        <v>268198.83333333326</v>
      </c>
      <c r="M45" s="38">
        <v>12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1343416.17</v>
      </c>
      <c r="C46" s="38">
        <v>12</v>
      </c>
      <c r="D46" s="41">
        <v>471021.79</v>
      </c>
      <c r="E46" s="38">
        <v>11</v>
      </c>
      <c r="F46" s="38">
        <v>0</v>
      </c>
      <c r="G46" s="38">
        <v>0</v>
      </c>
      <c r="H46" s="41">
        <v>1261551.72</v>
      </c>
      <c r="I46" s="38">
        <v>15</v>
      </c>
      <c r="J46" s="41">
        <v>452985.72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19447583.699999999</v>
      </c>
      <c r="C47" s="38">
        <v>65</v>
      </c>
      <c r="D47" s="41">
        <v>5690097.2199999997</v>
      </c>
      <c r="E47" s="38">
        <v>61</v>
      </c>
      <c r="F47" s="38">
        <v>107581.3333333333</v>
      </c>
      <c r="G47" s="38">
        <v>12</v>
      </c>
      <c r="H47" s="41">
        <v>17067615.18</v>
      </c>
      <c r="I47" s="38">
        <v>64</v>
      </c>
      <c r="J47" s="41">
        <v>5202232.83</v>
      </c>
      <c r="K47" s="38">
        <v>60</v>
      </c>
      <c r="L47" s="38">
        <v>85415.666666666599</v>
      </c>
      <c r="M47" s="38">
        <v>15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165370626.34999999</v>
      </c>
      <c r="C48" s="38">
        <v>290</v>
      </c>
      <c r="D48" s="41">
        <v>40793826.93</v>
      </c>
      <c r="E48" s="38">
        <v>263</v>
      </c>
      <c r="F48" s="38">
        <v>543627.00000000012</v>
      </c>
      <c r="G48" s="38">
        <v>72</v>
      </c>
      <c r="H48" s="41">
        <v>142455176.36000001</v>
      </c>
      <c r="I48" s="38">
        <v>288</v>
      </c>
      <c r="J48" s="41">
        <v>38605830.079999998</v>
      </c>
      <c r="K48" s="38">
        <v>263</v>
      </c>
      <c r="L48" s="38">
        <v>851611.66666666628</v>
      </c>
      <c r="M48" s="38">
        <v>75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19329198.300000001</v>
      </c>
      <c r="C49" s="38">
        <v>54</v>
      </c>
      <c r="D49" s="41">
        <v>4486766.5199999996</v>
      </c>
      <c r="E49" s="38">
        <v>51</v>
      </c>
      <c r="F49" s="38">
        <v>0</v>
      </c>
      <c r="G49" s="38">
        <v>0</v>
      </c>
      <c r="H49" s="41">
        <v>19673307.699999999</v>
      </c>
      <c r="I49" s="38">
        <v>53</v>
      </c>
      <c r="J49" s="41">
        <v>4195704.51</v>
      </c>
      <c r="K49" s="38">
        <v>51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12837220.130000001</v>
      </c>
      <c r="C50" s="38">
        <v>45</v>
      </c>
      <c r="D50" s="41">
        <v>4462683.6100000003</v>
      </c>
      <c r="E50" s="38">
        <v>43</v>
      </c>
      <c r="F50" s="38">
        <v>0</v>
      </c>
      <c r="G50" s="38">
        <v>0</v>
      </c>
      <c r="H50" s="41">
        <v>11551802.34</v>
      </c>
      <c r="I50" s="38">
        <v>45</v>
      </c>
      <c r="J50" s="41">
        <v>3863919.61</v>
      </c>
      <c r="K50" s="38">
        <v>43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2110175.4700000002</v>
      </c>
      <c r="C51" s="38">
        <v>19</v>
      </c>
      <c r="D51" s="41">
        <v>403265.92</v>
      </c>
      <c r="E51" s="38">
        <v>16</v>
      </c>
      <c r="F51" s="41">
        <v>0</v>
      </c>
      <c r="G51" s="38">
        <v>0</v>
      </c>
      <c r="H51" s="41">
        <v>2323920.65</v>
      </c>
      <c r="I51" s="38">
        <v>20</v>
      </c>
      <c r="J51" s="41">
        <v>455903.37</v>
      </c>
      <c r="K51" s="38">
        <v>17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14051628.710000001</v>
      </c>
      <c r="C52" s="38">
        <v>31</v>
      </c>
      <c r="D52" s="41">
        <v>2139221.62</v>
      </c>
      <c r="E52" s="38">
        <v>28</v>
      </c>
      <c r="F52" s="41">
        <v>0</v>
      </c>
      <c r="G52" s="38">
        <v>0</v>
      </c>
      <c r="H52" s="41">
        <v>13312967.32</v>
      </c>
      <c r="I52" s="38">
        <v>31</v>
      </c>
      <c r="J52" s="41">
        <v>1923953.43</v>
      </c>
      <c r="K52" s="38">
        <v>28</v>
      </c>
      <c r="L52" s="41">
        <v>51931.666666666686</v>
      </c>
      <c r="M52" s="38">
        <v>10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7376481.7800000003</v>
      </c>
      <c r="C53" s="38">
        <v>34</v>
      </c>
      <c r="D53" s="41">
        <v>2819234.14</v>
      </c>
      <c r="E53" s="38">
        <v>27</v>
      </c>
      <c r="F53" s="41">
        <v>0</v>
      </c>
      <c r="G53" s="38">
        <v>0</v>
      </c>
      <c r="H53" s="41">
        <v>7017335.8600000003</v>
      </c>
      <c r="I53" s="38">
        <v>34</v>
      </c>
      <c r="J53" s="41">
        <v>2800160.12</v>
      </c>
      <c r="K53" s="38">
        <v>31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0</v>
      </c>
      <c r="C54" s="38">
        <v>0</v>
      </c>
      <c r="D54" s="41">
        <v>0</v>
      </c>
      <c r="E54" s="38">
        <v>0</v>
      </c>
      <c r="F54" s="41">
        <v>0</v>
      </c>
      <c r="G54" s="38">
        <v>0</v>
      </c>
      <c r="H54" s="41">
        <v>2357596.13</v>
      </c>
      <c r="I54" s="38">
        <v>11</v>
      </c>
      <c r="J54" s="41">
        <v>495021.45</v>
      </c>
      <c r="K54" s="38">
        <v>11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3660245.07</v>
      </c>
      <c r="C55" s="38">
        <v>26</v>
      </c>
      <c r="D55" s="41">
        <v>1751303.91</v>
      </c>
      <c r="E55" s="38">
        <v>25</v>
      </c>
      <c r="F55" s="41">
        <v>0</v>
      </c>
      <c r="G55" s="38">
        <v>0</v>
      </c>
      <c r="H55" s="41">
        <v>3540824.84</v>
      </c>
      <c r="I55" s="38">
        <v>24</v>
      </c>
      <c r="J55" s="41">
        <v>1657929.81</v>
      </c>
      <c r="K55" s="38">
        <v>22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378930.89</v>
      </c>
      <c r="C56" s="38">
        <v>10</v>
      </c>
      <c r="D56" s="41">
        <v>298462.40000000002</v>
      </c>
      <c r="E56" s="38">
        <v>10</v>
      </c>
      <c r="F56" s="41">
        <v>0</v>
      </c>
      <c r="G56" s="38">
        <v>0</v>
      </c>
      <c r="H56" s="41">
        <v>0</v>
      </c>
      <c r="I56" s="38">
        <v>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565778.17000000004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2296698.54</v>
      </c>
      <c r="C58" s="38">
        <v>16</v>
      </c>
      <c r="D58" s="41">
        <v>768626.27</v>
      </c>
      <c r="E58" s="38">
        <v>15</v>
      </c>
      <c r="F58" s="38">
        <v>0</v>
      </c>
      <c r="G58" s="38">
        <v>0</v>
      </c>
      <c r="H58" s="41">
        <v>2278479.16</v>
      </c>
      <c r="I58" s="38">
        <v>23</v>
      </c>
      <c r="J58" s="41">
        <v>686968.6</v>
      </c>
      <c r="K58" s="38">
        <v>21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4985283.93</v>
      </c>
      <c r="C59" s="38">
        <v>20</v>
      </c>
      <c r="D59" s="41">
        <v>2712615.11</v>
      </c>
      <c r="E59" s="38">
        <v>18</v>
      </c>
      <c r="F59" s="41">
        <v>0</v>
      </c>
      <c r="G59" s="38">
        <v>0</v>
      </c>
      <c r="H59" s="41">
        <v>3900930.07</v>
      </c>
      <c r="I59" s="38">
        <v>21</v>
      </c>
      <c r="J59" s="41">
        <v>2396156.73</v>
      </c>
      <c r="K59" s="38">
        <v>20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2299949.65</v>
      </c>
      <c r="C60" s="38">
        <v>16</v>
      </c>
      <c r="D60" s="41">
        <v>978499.63</v>
      </c>
      <c r="E60" s="38">
        <v>12</v>
      </c>
      <c r="F60" s="38">
        <v>0</v>
      </c>
      <c r="G60" s="38">
        <v>0</v>
      </c>
      <c r="H60" s="41">
        <v>1937675.63</v>
      </c>
      <c r="I60" s="38">
        <v>18</v>
      </c>
      <c r="J60" s="41">
        <v>1040700.84</v>
      </c>
      <c r="K60" s="38">
        <v>15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1035821.92</v>
      </c>
      <c r="C61" s="38">
        <v>24</v>
      </c>
      <c r="D61" s="41">
        <v>393579.79</v>
      </c>
      <c r="E61" s="38">
        <v>20</v>
      </c>
      <c r="F61" s="38">
        <v>0</v>
      </c>
      <c r="G61" s="38">
        <v>0</v>
      </c>
      <c r="H61" s="41">
        <v>913746</v>
      </c>
      <c r="I61" s="38">
        <v>24</v>
      </c>
      <c r="J61" s="41">
        <v>445820.61</v>
      </c>
      <c r="K61" s="38">
        <v>19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589597.49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481068.36</v>
      </c>
      <c r="I62" s="38">
        <v>11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515058.1</v>
      </c>
      <c r="C63" s="38">
        <v>10</v>
      </c>
      <c r="D63" s="41">
        <v>0</v>
      </c>
      <c r="E63" s="38">
        <v>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29529551.760000002</v>
      </c>
      <c r="C64" s="38">
        <v>67</v>
      </c>
      <c r="D64" s="41">
        <v>4599264.29</v>
      </c>
      <c r="E64" s="38">
        <v>61</v>
      </c>
      <c r="F64" s="38">
        <v>23240.000000000004</v>
      </c>
      <c r="G64" s="38">
        <v>14</v>
      </c>
      <c r="H64" s="41">
        <v>25944665.550000001</v>
      </c>
      <c r="I64" s="38">
        <v>64</v>
      </c>
      <c r="J64" s="41">
        <v>4894740.33</v>
      </c>
      <c r="K64" s="38">
        <v>62</v>
      </c>
      <c r="L64" s="38">
        <v>36214.666666666679</v>
      </c>
      <c r="M64" s="38">
        <v>15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113133435.73</v>
      </c>
      <c r="C65" s="38">
        <v>211</v>
      </c>
      <c r="D65" s="41">
        <v>23448170.559999999</v>
      </c>
      <c r="E65" s="38">
        <v>194</v>
      </c>
      <c r="F65" s="41">
        <v>933801.5</v>
      </c>
      <c r="G65" s="38">
        <v>80</v>
      </c>
      <c r="H65" s="41">
        <v>101820296.09</v>
      </c>
      <c r="I65" s="38">
        <v>209</v>
      </c>
      <c r="J65" s="41">
        <v>21334679.039999999</v>
      </c>
      <c r="K65" s="38">
        <v>190</v>
      </c>
      <c r="L65" s="41">
        <v>587747.33333333349</v>
      </c>
      <c r="M65" s="38">
        <v>81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3973203.25</v>
      </c>
      <c r="C66" s="38">
        <v>37</v>
      </c>
      <c r="D66" s="41">
        <v>1559748.72</v>
      </c>
      <c r="E66" s="38">
        <v>33</v>
      </c>
      <c r="F66" s="38">
        <v>63554.666666666642</v>
      </c>
      <c r="G66" s="38">
        <v>10</v>
      </c>
      <c r="H66" s="41">
        <v>4372585.0199999996</v>
      </c>
      <c r="I66" s="38">
        <v>38</v>
      </c>
      <c r="J66" s="41">
        <v>1324554.6399999999</v>
      </c>
      <c r="K66" s="38">
        <v>32</v>
      </c>
      <c r="L66" s="38">
        <v>87234.999999999927</v>
      </c>
      <c r="M66" s="38">
        <v>10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5953674.6399999997</v>
      </c>
      <c r="C67" s="38">
        <v>24</v>
      </c>
      <c r="D67" s="41">
        <v>1847157.9</v>
      </c>
      <c r="E67" s="38">
        <v>23</v>
      </c>
      <c r="F67" s="38">
        <v>0</v>
      </c>
      <c r="G67" s="38">
        <v>0</v>
      </c>
      <c r="H67" s="41">
        <v>6013651.4199999999</v>
      </c>
      <c r="I67" s="38">
        <v>25</v>
      </c>
      <c r="J67" s="41">
        <v>1683282.78</v>
      </c>
      <c r="K67" s="38">
        <v>24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23351931.640000001</v>
      </c>
      <c r="C68" s="38">
        <v>67</v>
      </c>
      <c r="D68" s="41">
        <v>4704142.8499999996</v>
      </c>
      <c r="E68" s="38">
        <v>56</v>
      </c>
      <c r="F68" s="38">
        <v>58009.500000000065</v>
      </c>
      <c r="G68" s="38">
        <v>12</v>
      </c>
      <c r="H68" s="41">
        <v>16639609.130000001</v>
      </c>
      <c r="I68" s="38">
        <v>64</v>
      </c>
      <c r="J68" s="41">
        <v>4142397.17</v>
      </c>
      <c r="K68" s="38">
        <v>53</v>
      </c>
      <c r="L68" s="38">
        <v>10157.833333333338</v>
      </c>
      <c r="M68" s="38">
        <v>10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687347.33</v>
      </c>
      <c r="C69" s="38">
        <v>22</v>
      </c>
      <c r="D69" s="41">
        <v>333838.57</v>
      </c>
      <c r="E69" s="38">
        <v>20</v>
      </c>
      <c r="F69" s="38">
        <v>0</v>
      </c>
      <c r="G69" s="38">
        <v>0</v>
      </c>
      <c r="H69" s="41">
        <v>671027.81000000006</v>
      </c>
      <c r="I69" s="38">
        <v>21</v>
      </c>
      <c r="J69" s="41">
        <v>342434.78</v>
      </c>
      <c r="K69" s="38">
        <v>21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10791348.640000001</v>
      </c>
      <c r="C70" s="38">
        <v>42</v>
      </c>
      <c r="D70" s="41">
        <v>993250.01</v>
      </c>
      <c r="E70" s="38">
        <v>33</v>
      </c>
      <c r="F70" s="38">
        <v>0</v>
      </c>
      <c r="G70" s="38">
        <v>0</v>
      </c>
      <c r="H70" s="41">
        <v>10538979.460000001</v>
      </c>
      <c r="I70" s="38">
        <v>45</v>
      </c>
      <c r="J70" s="41">
        <v>1063999.8500000001</v>
      </c>
      <c r="K70" s="38">
        <v>39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5085190.8899999997</v>
      </c>
      <c r="C71" s="38">
        <v>22</v>
      </c>
      <c r="D71" s="41">
        <v>761045.14</v>
      </c>
      <c r="E71" s="38">
        <v>20</v>
      </c>
      <c r="F71" s="41">
        <v>0</v>
      </c>
      <c r="G71" s="38">
        <v>0</v>
      </c>
      <c r="H71" s="41">
        <v>7403051.5899999999</v>
      </c>
      <c r="I71" s="38">
        <v>24</v>
      </c>
      <c r="J71" s="41">
        <v>764528.78</v>
      </c>
      <c r="K71" s="38">
        <v>20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5337143.2300000004</v>
      </c>
      <c r="C72" s="38">
        <v>23</v>
      </c>
      <c r="D72" s="41">
        <v>1478097.32</v>
      </c>
      <c r="E72" s="38">
        <v>21</v>
      </c>
      <c r="F72" s="41">
        <v>0</v>
      </c>
      <c r="G72" s="38">
        <v>0</v>
      </c>
      <c r="H72" s="41">
        <v>4961664.5999999996</v>
      </c>
      <c r="I72" s="38">
        <v>24</v>
      </c>
      <c r="J72" s="41">
        <v>1169391.67</v>
      </c>
      <c r="K72" s="38">
        <v>21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5835888.3600000003</v>
      </c>
      <c r="C73" s="38">
        <v>10</v>
      </c>
      <c r="D73" s="38">
        <v>0</v>
      </c>
      <c r="E73" s="38">
        <v>0</v>
      </c>
      <c r="F73" s="38">
        <v>0</v>
      </c>
      <c r="G73" s="38">
        <v>0</v>
      </c>
      <c r="H73" s="41">
        <v>4798248.09</v>
      </c>
      <c r="I73" s="38">
        <v>11</v>
      </c>
      <c r="J73" s="38">
        <v>1328596.43</v>
      </c>
      <c r="K73" s="38">
        <v>10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8269424.8600000003</v>
      </c>
      <c r="C74" s="38">
        <v>49</v>
      </c>
      <c r="D74" s="41">
        <v>2686398.47</v>
      </c>
      <c r="E74" s="38">
        <v>43</v>
      </c>
      <c r="F74" s="41">
        <v>0</v>
      </c>
      <c r="G74" s="38">
        <v>0</v>
      </c>
      <c r="H74" s="41">
        <v>7929467.0599999996</v>
      </c>
      <c r="I74" s="38">
        <v>54</v>
      </c>
      <c r="J74" s="41">
        <v>2553112.37</v>
      </c>
      <c r="K74" s="38">
        <v>50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28606240.280000001</v>
      </c>
      <c r="C75" s="38">
        <v>40</v>
      </c>
      <c r="D75" s="41">
        <v>8155650.2199999997</v>
      </c>
      <c r="E75" s="38">
        <v>38</v>
      </c>
      <c r="F75" s="41">
        <v>241418.16666666637</v>
      </c>
      <c r="G75" s="38">
        <v>10</v>
      </c>
      <c r="H75" s="41">
        <v>29306470.440000001</v>
      </c>
      <c r="I75" s="38">
        <v>40</v>
      </c>
      <c r="J75" s="41">
        <v>7898172.5099999998</v>
      </c>
      <c r="K75" s="38">
        <v>37</v>
      </c>
      <c r="L75" s="41">
        <v>429597.16666666669</v>
      </c>
      <c r="M75" s="38">
        <v>11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9471039.7899999991</v>
      </c>
      <c r="C76" s="38">
        <v>46</v>
      </c>
      <c r="D76" s="41">
        <v>6912131.0599999996</v>
      </c>
      <c r="E76" s="38">
        <v>42</v>
      </c>
      <c r="F76" s="38">
        <v>0</v>
      </c>
      <c r="G76" s="38">
        <v>0</v>
      </c>
      <c r="H76" s="41">
        <v>8134349.9000000004</v>
      </c>
      <c r="I76" s="38">
        <v>43</v>
      </c>
      <c r="J76" s="41">
        <v>6173398.8799999999</v>
      </c>
      <c r="K76" s="38">
        <v>41</v>
      </c>
      <c r="L76" s="38">
        <v>4071315.8333333335</v>
      </c>
      <c r="M76" s="38">
        <v>11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919920.7</v>
      </c>
      <c r="C77" s="34">
        <v>13</v>
      </c>
      <c r="D77" s="39">
        <v>0</v>
      </c>
      <c r="E77" s="34">
        <v>0</v>
      </c>
      <c r="F77" s="39">
        <v>0</v>
      </c>
      <c r="G77" s="34">
        <v>0</v>
      </c>
      <c r="H77" s="39">
        <v>765883.93</v>
      </c>
      <c r="I77" s="34">
        <v>13</v>
      </c>
      <c r="J77" s="39">
        <v>252290.26</v>
      </c>
      <c r="K77" s="34">
        <v>12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10819595.02</v>
      </c>
      <c r="C78" s="34">
        <v>39</v>
      </c>
      <c r="D78" s="39">
        <v>3975761.78</v>
      </c>
      <c r="E78" s="34">
        <v>32</v>
      </c>
      <c r="F78" s="39">
        <v>0</v>
      </c>
      <c r="G78" s="34">
        <v>0</v>
      </c>
      <c r="H78" s="39">
        <v>11153952.369999999</v>
      </c>
      <c r="I78" s="34">
        <v>38</v>
      </c>
      <c r="J78" s="39">
        <v>3526440.88</v>
      </c>
      <c r="K78" s="34">
        <v>34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19144383.16</v>
      </c>
      <c r="C79" s="34">
        <v>70</v>
      </c>
      <c r="D79" s="39">
        <v>8268742.6799999997</v>
      </c>
      <c r="E79" s="34">
        <v>66</v>
      </c>
      <c r="F79" s="39">
        <v>41950.166666666672</v>
      </c>
      <c r="G79" s="34">
        <v>11</v>
      </c>
      <c r="H79" s="39">
        <v>19632265.969999999</v>
      </c>
      <c r="I79" s="34">
        <v>62</v>
      </c>
      <c r="J79" s="39">
        <v>10153645.24</v>
      </c>
      <c r="K79" s="34">
        <v>60</v>
      </c>
      <c r="L79" s="39">
        <v>453270.33333333296</v>
      </c>
      <c r="M79" s="34">
        <v>13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934423.62</v>
      </c>
      <c r="C80" s="34">
        <v>12</v>
      </c>
      <c r="D80" s="39">
        <v>164411.76999999999</v>
      </c>
      <c r="E80" s="34">
        <v>10</v>
      </c>
      <c r="F80" s="39">
        <v>0</v>
      </c>
      <c r="G80" s="34">
        <v>0</v>
      </c>
      <c r="H80" s="39">
        <v>404487.64</v>
      </c>
      <c r="I80" s="34">
        <v>10</v>
      </c>
      <c r="J80" s="39">
        <v>0</v>
      </c>
      <c r="K80" s="34">
        <v>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37006587.509999998</v>
      </c>
      <c r="C81" s="34">
        <v>99</v>
      </c>
      <c r="D81" s="39">
        <v>10384186.16</v>
      </c>
      <c r="E81" s="34">
        <v>87</v>
      </c>
      <c r="F81" s="39">
        <v>220788.50000000006</v>
      </c>
      <c r="G81" s="34">
        <v>35</v>
      </c>
      <c r="H81" s="39">
        <v>33365421.870000001</v>
      </c>
      <c r="I81" s="34">
        <v>96</v>
      </c>
      <c r="J81" s="39">
        <v>9853216.25</v>
      </c>
      <c r="K81" s="34">
        <v>85</v>
      </c>
      <c r="L81" s="39">
        <v>268840.33333333343</v>
      </c>
      <c r="M81" s="34">
        <v>29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79693774.930000007</v>
      </c>
      <c r="C82" s="34">
        <v>208</v>
      </c>
      <c r="D82" s="39">
        <v>34017405.450000003</v>
      </c>
      <c r="E82" s="34">
        <v>198</v>
      </c>
      <c r="F82" s="39">
        <v>873153.16666666674</v>
      </c>
      <c r="G82" s="34">
        <v>44</v>
      </c>
      <c r="H82" s="39">
        <v>97652094.739999995</v>
      </c>
      <c r="I82" s="34">
        <v>213</v>
      </c>
      <c r="J82" s="39">
        <v>30757384.960000001</v>
      </c>
      <c r="K82" s="34">
        <v>200</v>
      </c>
      <c r="L82" s="39">
        <v>877182.83333333395</v>
      </c>
      <c r="M82" s="34">
        <v>41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576110.14</v>
      </c>
      <c r="C83" s="34">
        <v>11</v>
      </c>
      <c r="D83" s="39">
        <v>0</v>
      </c>
      <c r="E83" s="34">
        <v>0</v>
      </c>
      <c r="F83" s="34">
        <v>0</v>
      </c>
      <c r="G83" s="34">
        <v>0</v>
      </c>
      <c r="H83" s="39">
        <v>528510.62</v>
      </c>
      <c r="I83" s="34">
        <v>14</v>
      </c>
      <c r="J83" s="39">
        <v>201705.76</v>
      </c>
      <c r="K83" s="34">
        <v>13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3383074.61</v>
      </c>
      <c r="C84" s="34">
        <v>14</v>
      </c>
      <c r="D84" s="39">
        <v>883889.65</v>
      </c>
      <c r="E84" s="34">
        <v>11</v>
      </c>
      <c r="F84" s="34">
        <v>0</v>
      </c>
      <c r="G84" s="34">
        <v>0</v>
      </c>
      <c r="H84" s="39">
        <v>3145919.27</v>
      </c>
      <c r="I84" s="34">
        <v>14</v>
      </c>
      <c r="J84" s="39">
        <v>795318.5</v>
      </c>
      <c r="K84" s="34">
        <v>11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8415373.5299999993</v>
      </c>
      <c r="C85" s="34">
        <v>18</v>
      </c>
      <c r="D85" s="39">
        <v>1277446.79</v>
      </c>
      <c r="E85" s="34">
        <v>17</v>
      </c>
      <c r="F85" s="39">
        <v>0</v>
      </c>
      <c r="G85" s="34">
        <v>0</v>
      </c>
      <c r="H85" s="39">
        <v>6248213.3899999997</v>
      </c>
      <c r="I85" s="34">
        <v>15</v>
      </c>
      <c r="J85" s="39">
        <v>945675.66</v>
      </c>
      <c r="K85" s="34">
        <v>14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107882652.23</v>
      </c>
      <c r="C86" s="34">
        <v>185</v>
      </c>
      <c r="D86" s="39">
        <v>28677218.579999998</v>
      </c>
      <c r="E86" s="34">
        <v>176</v>
      </c>
      <c r="F86" s="34">
        <v>377688.83333333343</v>
      </c>
      <c r="G86" s="34">
        <v>48</v>
      </c>
      <c r="H86" s="39">
        <v>126869587.27</v>
      </c>
      <c r="I86" s="34">
        <v>195</v>
      </c>
      <c r="J86" s="39">
        <v>29407726.420000002</v>
      </c>
      <c r="K86" s="34">
        <v>186</v>
      </c>
      <c r="L86" s="34">
        <v>333197.16666666669</v>
      </c>
      <c r="M86" s="34">
        <v>44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18306976.170000002</v>
      </c>
      <c r="C87" s="34">
        <v>31</v>
      </c>
      <c r="D87" s="39">
        <v>356885.56</v>
      </c>
      <c r="E87" s="34">
        <v>24</v>
      </c>
      <c r="F87" s="34">
        <v>0</v>
      </c>
      <c r="G87" s="34">
        <v>0</v>
      </c>
      <c r="H87" s="39">
        <v>10804948.42</v>
      </c>
      <c r="I87" s="34">
        <v>32</v>
      </c>
      <c r="J87" s="39">
        <v>368493.41</v>
      </c>
      <c r="K87" s="34">
        <v>29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713162.72</v>
      </c>
      <c r="C88" s="34">
        <v>12</v>
      </c>
      <c r="D88" s="39">
        <v>130429.5</v>
      </c>
      <c r="E88" s="34">
        <v>10</v>
      </c>
      <c r="F88" s="39">
        <v>0</v>
      </c>
      <c r="G88" s="34">
        <v>0</v>
      </c>
      <c r="H88" s="39">
        <v>686779.05</v>
      </c>
      <c r="I88" s="34">
        <v>11</v>
      </c>
      <c r="J88" s="39">
        <v>155775.60999999999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55546435.640000001</v>
      </c>
      <c r="C89" s="34">
        <v>134</v>
      </c>
      <c r="D89" s="39">
        <v>12307361.359999999</v>
      </c>
      <c r="E89" s="34">
        <v>121</v>
      </c>
      <c r="F89" s="34">
        <v>631186.8333333336</v>
      </c>
      <c r="G89" s="34">
        <v>33</v>
      </c>
      <c r="H89" s="39">
        <v>47799673.729999997</v>
      </c>
      <c r="I89" s="34">
        <v>138</v>
      </c>
      <c r="J89" s="39">
        <v>11454364.939999999</v>
      </c>
      <c r="K89" s="34">
        <v>125</v>
      </c>
      <c r="L89" s="34">
        <v>239637.3333333334</v>
      </c>
      <c r="M89" s="34">
        <v>30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1928888.68</v>
      </c>
      <c r="C90" s="34">
        <v>11</v>
      </c>
      <c r="D90" s="39">
        <v>241804.16</v>
      </c>
      <c r="E90" s="34">
        <v>11</v>
      </c>
      <c r="F90" s="34">
        <v>0</v>
      </c>
      <c r="G90" s="34">
        <v>0</v>
      </c>
      <c r="H90" s="39">
        <v>1326803.51</v>
      </c>
      <c r="I90" s="34">
        <v>11</v>
      </c>
      <c r="J90" s="39">
        <v>150432.89000000001</v>
      </c>
      <c r="K90" s="34">
        <v>11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3131517.67</v>
      </c>
      <c r="C91" s="34">
        <v>21</v>
      </c>
      <c r="D91" s="39">
        <v>595254.17000000004</v>
      </c>
      <c r="E91" s="34">
        <v>20</v>
      </c>
      <c r="F91" s="34">
        <v>0</v>
      </c>
      <c r="G91" s="34">
        <v>0</v>
      </c>
      <c r="H91" s="39">
        <v>2471892.2400000002</v>
      </c>
      <c r="I91" s="34">
        <v>17</v>
      </c>
      <c r="J91" s="39">
        <v>610001.93000000005</v>
      </c>
      <c r="K91" s="34">
        <v>16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53497265.799999997</v>
      </c>
      <c r="C92" s="34">
        <v>199</v>
      </c>
      <c r="D92" s="39">
        <v>17461276.239999998</v>
      </c>
      <c r="E92" s="34">
        <v>178</v>
      </c>
      <c r="F92" s="34">
        <v>907312.4999999993</v>
      </c>
      <c r="G92" s="34">
        <v>55</v>
      </c>
      <c r="H92" s="39">
        <v>48653485.859999999</v>
      </c>
      <c r="I92" s="34">
        <v>203</v>
      </c>
      <c r="J92" s="39">
        <v>16545462.43</v>
      </c>
      <c r="K92" s="34">
        <v>181</v>
      </c>
      <c r="L92" s="34">
        <v>631501</v>
      </c>
      <c r="M92" s="34">
        <v>53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2120186.56</v>
      </c>
      <c r="C93" s="34">
        <v>22</v>
      </c>
      <c r="D93" s="39">
        <v>594074.07999999996</v>
      </c>
      <c r="E93" s="34">
        <v>20</v>
      </c>
      <c r="F93" s="34">
        <v>0</v>
      </c>
      <c r="G93" s="34">
        <v>0</v>
      </c>
      <c r="H93" s="39">
        <v>1949030.33</v>
      </c>
      <c r="I93" s="34">
        <v>20</v>
      </c>
      <c r="J93" s="39">
        <v>539893.06000000006</v>
      </c>
      <c r="K93" s="34">
        <v>17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70513531.969999999</v>
      </c>
      <c r="C94" s="34">
        <v>146</v>
      </c>
      <c r="D94" s="39">
        <v>21625681.059999999</v>
      </c>
      <c r="E94" s="34">
        <v>134</v>
      </c>
      <c r="F94" s="39">
        <v>498238.83333333343</v>
      </c>
      <c r="G94" s="34">
        <v>43</v>
      </c>
      <c r="H94" s="39">
        <v>63524396.18</v>
      </c>
      <c r="I94" s="34">
        <v>142</v>
      </c>
      <c r="J94" s="39">
        <v>20035091.109999999</v>
      </c>
      <c r="K94" s="34">
        <v>134</v>
      </c>
      <c r="L94" s="39">
        <v>793223.00000000058</v>
      </c>
      <c r="M94" s="34">
        <v>51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1270376.22</v>
      </c>
      <c r="C95" s="34">
        <v>10</v>
      </c>
      <c r="D95" s="39">
        <v>0</v>
      </c>
      <c r="E95" s="34">
        <v>0</v>
      </c>
      <c r="F95" s="34">
        <v>0</v>
      </c>
      <c r="G95" s="34">
        <v>0</v>
      </c>
      <c r="H95" s="39">
        <v>980566.83</v>
      </c>
      <c r="I95" s="34">
        <v>13</v>
      </c>
      <c r="J95" s="39">
        <v>371356.8</v>
      </c>
      <c r="K95" s="34">
        <v>13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33381599.030000001</v>
      </c>
      <c r="C96" s="34">
        <v>46</v>
      </c>
      <c r="D96" s="39">
        <v>2276938.69</v>
      </c>
      <c r="E96" s="34">
        <v>38</v>
      </c>
      <c r="F96" s="34">
        <v>0</v>
      </c>
      <c r="G96" s="34">
        <v>0</v>
      </c>
      <c r="H96" s="39">
        <v>29534079.48</v>
      </c>
      <c r="I96" s="34">
        <v>43</v>
      </c>
      <c r="J96" s="39">
        <v>1998736.15</v>
      </c>
      <c r="K96" s="34">
        <v>39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9433046.3900000006</v>
      </c>
      <c r="C97" s="34">
        <v>28</v>
      </c>
      <c r="D97" s="39">
        <v>855133.24</v>
      </c>
      <c r="E97" s="34">
        <v>26</v>
      </c>
      <c r="F97" s="34">
        <v>0</v>
      </c>
      <c r="G97" s="34">
        <v>0</v>
      </c>
      <c r="H97" s="39">
        <v>8786878.0800000001</v>
      </c>
      <c r="I97" s="34">
        <v>29</v>
      </c>
      <c r="J97" s="39">
        <v>834863.85</v>
      </c>
      <c r="K97" s="34">
        <v>26</v>
      </c>
      <c r="L97" s="34">
        <v>31155.833333333347</v>
      </c>
      <c r="M97" s="34">
        <v>11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3039929.85</v>
      </c>
      <c r="C98" s="34">
        <v>18</v>
      </c>
      <c r="D98" s="39">
        <v>2275124.46</v>
      </c>
      <c r="E98" s="34">
        <v>18</v>
      </c>
      <c r="F98" s="39">
        <v>0</v>
      </c>
      <c r="G98" s="34">
        <v>0</v>
      </c>
      <c r="H98" s="39">
        <v>3050473.22</v>
      </c>
      <c r="I98" s="34">
        <v>18</v>
      </c>
      <c r="J98" s="39">
        <v>2191276.52</v>
      </c>
      <c r="K98" s="34">
        <v>16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67439624.75</v>
      </c>
      <c r="C99" s="34">
        <v>140</v>
      </c>
      <c r="D99" s="39">
        <v>12189992.5</v>
      </c>
      <c r="E99" s="34">
        <v>120</v>
      </c>
      <c r="F99" s="39">
        <v>270871.33333333331</v>
      </c>
      <c r="G99" s="34">
        <v>48</v>
      </c>
      <c r="H99" s="39">
        <v>60637526.130000003</v>
      </c>
      <c r="I99" s="34">
        <v>145</v>
      </c>
      <c r="J99" s="39">
        <v>11477768.859999999</v>
      </c>
      <c r="K99" s="34">
        <v>128</v>
      </c>
      <c r="L99" s="39">
        <v>241238.66666666666</v>
      </c>
      <c r="M99" s="34">
        <v>52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1864051.75</v>
      </c>
      <c r="C100" s="34">
        <v>17</v>
      </c>
      <c r="D100" s="34">
        <v>398283.03</v>
      </c>
      <c r="E100" s="34">
        <v>15</v>
      </c>
      <c r="F100" s="34">
        <v>0</v>
      </c>
      <c r="G100" s="34">
        <v>0</v>
      </c>
      <c r="H100" s="34">
        <v>1742964.38</v>
      </c>
      <c r="I100" s="34">
        <v>15</v>
      </c>
      <c r="J100" s="34">
        <v>348422.1</v>
      </c>
      <c r="K100" s="34">
        <v>13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2418321.54</v>
      </c>
      <c r="C101" s="34">
        <v>19</v>
      </c>
      <c r="D101" s="34">
        <v>735091.14</v>
      </c>
      <c r="E101" s="34">
        <v>17</v>
      </c>
      <c r="F101" s="34">
        <v>0</v>
      </c>
      <c r="G101" s="34">
        <v>0</v>
      </c>
      <c r="H101" s="34">
        <v>2414654.83</v>
      </c>
      <c r="I101" s="34">
        <v>20</v>
      </c>
      <c r="J101" s="34">
        <v>770235.96</v>
      </c>
      <c r="K101" s="34">
        <v>17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17269170.489999998</v>
      </c>
      <c r="C102" s="34">
        <v>53</v>
      </c>
      <c r="D102" s="34">
        <v>4346315.5999999996</v>
      </c>
      <c r="E102" s="34">
        <v>50</v>
      </c>
      <c r="F102" s="34">
        <v>0</v>
      </c>
      <c r="G102" s="34">
        <v>0</v>
      </c>
      <c r="H102" s="34">
        <v>15462970.43</v>
      </c>
      <c r="I102" s="34">
        <v>56</v>
      </c>
      <c r="J102" s="34">
        <v>4537119.5599999996</v>
      </c>
      <c r="K102" s="34">
        <v>53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26406766.350000001</v>
      </c>
      <c r="C103" s="34">
        <v>41</v>
      </c>
      <c r="D103" s="34">
        <v>3322322.54</v>
      </c>
      <c r="E103" s="34">
        <v>37</v>
      </c>
      <c r="F103" s="34">
        <v>88059.000000000044</v>
      </c>
      <c r="G103" s="34">
        <v>14</v>
      </c>
      <c r="H103" s="34">
        <v>20262994.370000001</v>
      </c>
      <c r="I103" s="34">
        <v>43</v>
      </c>
      <c r="J103" s="34">
        <v>2994024.87</v>
      </c>
      <c r="K103" s="34">
        <v>36</v>
      </c>
      <c r="L103" s="34">
        <v>131039.00000000006</v>
      </c>
      <c r="M103" s="34">
        <v>18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3525305.36</v>
      </c>
      <c r="C104" s="34">
        <v>16</v>
      </c>
      <c r="D104" s="34">
        <v>877854.82</v>
      </c>
      <c r="E104" s="34">
        <v>16</v>
      </c>
      <c r="F104" s="34">
        <v>0</v>
      </c>
      <c r="G104" s="34">
        <v>0</v>
      </c>
      <c r="H104" s="34">
        <v>3645524.74</v>
      </c>
      <c r="I104" s="34">
        <v>17</v>
      </c>
      <c r="J104" s="34">
        <v>935275.32</v>
      </c>
      <c r="K104" s="34">
        <v>17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2587772.27</v>
      </c>
      <c r="C105" s="34">
        <v>30</v>
      </c>
      <c r="D105" s="34">
        <v>793942.86</v>
      </c>
      <c r="E105" s="34">
        <v>27</v>
      </c>
      <c r="F105" s="34">
        <v>0</v>
      </c>
      <c r="G105" s="34">
        <v>0</v>
      </c>
      <c r="H105" s="34">
        <v>2826746.81</v>
      </c>
      <c r="I105" s="34">
        <v>25</v>
      </c>
      <c r="J105" s="34">
        <v>863166.52</v>
      </c>
      <c r="K105" s="34">
        <v>22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1412062.85</v>
      </c>
      <c r="C106" s="34">
        <v>10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11286908.1</v>
      </c>
      <c r="C107" s="34">
        <v>50</v>
      </c>
      <c r="D107" s="34">
        <v>2753003.38</v>
      </c>
      <c r="E107" s="34">
        <v>46</v>
      </c>
      <c r="F107" s="34">
        <v>0</v>
      </c>
      <c r="G107" s="34">
        <v>0</v>
      </c>
      <c r="H107" s="34">
        <v>10006353.439999999</v>
      </c>
      <c r="I107" s="34">
        <v>46</v>
      </c>
      <c r="J107" s="34">
        <v>2613455.63</v>
      </c>
      <c r="K107" s="34">
        <v>45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1444550.68</v>
      </c>
      <c r="C108" s="34">
        <v>17</v>
      </c>
      <c r="D108" s="34">
        <v>343026.01</v>
      </c>
      <c r="E108" s="34">
        <v>13</v>
      </c>
      <c r="F108" s="34">
        <v>0</v>
      </c>
      <c r="G108" s="34">
        <v>0</v>
      </c>
      <c r="H108" s="34">
        <v>1279366.1299999999</v>
      </c>
      <c r="I108" s="34">
        <v>19</v>
      </c>
      <c r="J108" s="34">
        <v>365564.74</v>
      </c>
      <c r="K108" s="34">
        <v>17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416408.78</v>
      </c>
      <c r="C109" s="34">
        <v>12</v>
      </c>
      <c r="D109" s="34">
        <v>0</v>
      </c>
      <c r="E109" s="34">
        <v>0</v>
      </c>
      <c r="F109" s="34">
        <v>0</v>
      </c>
      <c r="G109" s="34">
        <v>0</v>
      </c>
      <c r="H109" s="34">
        <v>383035.55</v>
      </c>
      <c r="I109" s="34">
        <v>13</v>
      </c>
      <c r="J109" s="34">
        <v>158531.71</v>
      </c>
      <c r="K109" s="34">
        <v>11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13072501.52</v>
      </c>
      <c r="C110" s="34">
        <v>52</v>
      </c>
      <c r="D110" s="34">
        <v>2513877.37</v>
      </c>
      <c r="E110" s="34">
        <v>47</v>
      </c>
      <c r="F110" s="34">
        <v>0</v>
      </c>
      <c r="G110" s="34">
        <v>0</v>
      </c>
      <c r="H110" s="34">
        <v>11843322.720000001</v>
      </c>
      <c r="I110" s="34">
        <v>52</v>
      </c>
      <c r="J110" s="34">
        <v>2282261.83</v>
      </c>
      <c r="K110" s="34">
        <v>48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2332198.7400000002</v>
      </c>
      <c r="C111" s="34">
        <v>16</v>
      </c>
      <c r="D111" s="34">
        <v>1400781.45</v>
      </c>
      <c r="E111" s="34">
        <v>14</v>
      </c>
      <c r="F111" s="34">
        <v>0</v>
      </c>
      <c r="G111" s="34">
        <v>0</v>
      </c>
      <c r="H111" s="34">
        <v>3411445.26</v>
      </c>
      <c r="I111" s="34">
        <v>18</v>
      </c>
      <c r="J111" s="34">
        <v>1392477.34</v>
      </c>
      <c r="K111" s="34">
        <v>14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1754175.56</v>
      </c>
      <c r="C112" s="34">
        <v>14</v>
      </c>
      <c r="D112" s="34">
        <v>282172.55</v>
      </c>
      <c r="E112" s="34">
        <v>11</v>
      </c>
      <c r="F112" s="34">
        <v>0</v>
      </c>
      <c r="G112" s="34">
        <v>0</v>
      </c>
      <c r="H112" s="34">
        <v>2117152.1800000002</v>
      </c>
      <c r="I112" s="34">
        <v>13</v>
      </c>
      <c r="J112" s="34">
        <v>334344.05</v>
      </c>
      <c r="K112" s="34">
        <v>11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15909274.359999999</v>
      </c>
      <c r="C113" s="34">
        <v>53</v>
      </c>
      <c r="D113" s="34">
        <v>916085.79</v>
      </c>
      <c r="E113" s="34">
        <v>46</v>
      </c>
      <c r="F113" s="34">
        <v>84147.166666666686</v>
      </c>
      <c r="G113" s="34">
        <v>14</v>
      </c>
      <c r="H113" s="34">
        <v>14115144.880000001</v>
      </c>
      <c r="I113" s="34">
        <v>55</v>
      </c>
      <c r="J113" s="34">
        <v>1088658.31</v>
      </c>
      <c r="K113" s="34">
        <v>48</v>
      </c>
      <c r="L113" s="34">
        <v>89244.333333333328</v>
      </c>
      <c r="M113" s="34">
        <v>16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38999228.939999998</v>
      </c>
      <c r="C114" s="34">
        <v>102</v>
      </c>
      <c r="D114" s="34">
        <v>6924619.4100000001</v>
      </c>
      <c r="E114" s="34">
        <v>89</v>
      </c>
      <c r="F114" s="34">
        <v>136683.66666666666</v>
      </c>
      <c r="G114" s="34">
        <v>25</v>
      </c>
      <c r="H114" s="34">
        <v>41060611.68</v>
      </c>
      <c r="I114" s="34">
        <v>104</v>
      </c>
      <c r="J114" s="34">
        <v>6821438.4500000002</v>
      </c>
      <c r="K114" s="34">
        <v>91</v>
      </c>
      <c r="L114" s="34">
        <v>140241.33333333331</v>
      </c>
      <c r="M114" s="34">
        <v>32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341298.99</v>
      </c>
      <c r="I115" s="34">
        <v>12</v>
      </c>
      <c r="J115" s="34">
        <v>151622.44</v>
      </c>
      <c r="K115" s="34">
        <v>11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434502.34</v>
      </c>
      <c r="C116" s="34">
        <v>10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15388225.199999999</v>
      </c>
      <c r="C117" s="34">
        <v>25</v>
      </c>
      <c r="D117" s="34">
        <v>939372.95</v>
      </c>
      <c r="E117" s="34">
        <v>20</v>
      </c>
      <c r="F117" s="34">
        <v>0</v>
      </c>
      <c r="G117" s="34">
        <v>0</v>
      </c>
      <c r="H117" s="34">
        <v>16131426.35</v>
      </c>
      <c r="I117" s="34">
        <v>26</v>
      </c>
      <c r="J117" s="34">
        <v>860940.07</v>
      </c>
      <c r="K117" s="34">
        <v>21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25322869.059999999</v>
      </c>
      <c r="C118" s="34">
        <v>56</v>
      </c>
      <c r="D118" s="34">
        <v>8366052</v>
      </c>
      <c r="E118" s="34">
        <v>50</v>
      </c>
      <c r="F118" s="34">
        <v>179689.00000000009</v>
      </c>
      <c r="G118" s="34">
        <v>10</v>
      </c>
      <c r="H118" s="34">
        <v>22186212.32</v>
      </c>
      <c r="I118" s="34">
        <v>63</v>
      </c>
      <c r="J118" s="34">
        <v>7607758.04</v>
      </c>
      <c r="K118" s="34">
        <v>56</v>
      </c>
      <c r="L118" s="34">
        <v>521164.33333333331</v>
      </c>
      <c r="M118" s="34">
        <v>17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5339041.74</v>
      </c>
      <c r="C119" s="34">
        <v>25</v>
      </c>
      <c r="D119" s="34">
        <v>1096994.48</v>
      </c>
      <c r="E119" s="34">
        <v>24</v>
      </c>
      <c r="F119" s="34">
        <v>0</v>
      </c>
      <c r="G119" s="34">
        <v>0</v>
      </c>
      <c r="H119" s="34">
        <v>5807652.7300000004</v>
      </c>
      <c r="I119" s="34">
        <v>25</v>
      </c>
      <c r="J119" s="34">
        <v>1023366.66</v>
      </c>
      <c r="K119" s="34">
        <v>22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22379704.510000002</v>
      </c>
      <c r="C120" s="34">
        <v>80</v>
      </c>
      <c r="D120" s="34">
        <v>3526174.73</v>
      </c>
      <c r="E120" s="34">
        <v>67</v>
      </c>
      <c r="F120" s="34">
        <v>205534.33333333366</v>
      </c>
      <c r="G120" s="34">
        <v>19</v>
      </c>
      <c r="H120" s="34">
        <v>22992681.789999999</v>
      </c>
      <c r="I120" s="34">
        <v>82</v>
      </c>
      <c r="J120" s="34">
        <v>4113386.61</v>
      </c>
      <c r="K120" s="34">
        <v>70</v>
      </c>
      <c r="L120" s="34">
        <v>217162.50000000032</v>
      </c>
      <c r="M120" s="34">
        <v>26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18472598.809999999</v>
      </c>
      <c r="C121" s="34">
        <v>44</v>
      </c>
      <c r="D121" s="34">
        <v>3856924.13</v>
      </c>
      <c r="E121" s="34">
        <v>41</v>
      </c>
      <c r="F121" s="34">
        <v>15028.5</v>
      </c>
      <c r="G121" s="34">
        <v>12</v>
      </c>
      <c r="H121" s="34">
        <v>15100994.470000001</v>
      </c>
      <c r="I121" s="34">
        <v>40</v>
      </c>
      <c r="J121" s="34">
        <v>3766347.23</v>
      </c>
      <c r="K121" s="34">
        <v>39</v>
      </c>
      <c r="L121" s="34">
        <v>29279.833333333339</v>
      </c>
      <c r="M121" s="34">
        <v>12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110252301.41</v>
      </c>
      <c r="C122" s="34">
        <v>326</v>
      </c>
      <c r="D122" s="34">
        <v>38080531.520000003</v>
      </c>
      <c r="E122" s="34">
        <v>296</v>
      </c>
      <c r="F122" s="34">
        <v>1841588.333333334</v>
      </c>
      <c r="G122" s="34">
        <v>81</v>
      </c>
      <c r="H122" s="34">
        <v>111691298.02</v>
      </c>
      <c r="I122" s="34">
        <v>346</v>
      </c>
      <c r="J122" s="34">
        <v>37316307.579999998</v>
      </c>
      <c r="K122" s="34">
        <v>320</v>
      </c>
      <c r="L122" s="34">
        <v>1918866.3333333337</v>
      </c>
      <c r="M122" s="34">
        <v>88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78154050.290000007</v>
      </c>
      <c r="C123" s="34">
        <v>80</v>
      </c>
      <c r="D123" s="34">
        <v>35540849.009999998</v>
      </c>
      <c r="E123" s="34">
        <v>78</v>
      </c>
      <c r="F123" s="34">
        <v>4692291.8333333358</v>
      </c>
      <c r="G123" s="34">
        <v>27</v>
      </c>
      <c r="H123" s="34">
        <v>76938291.219999999</v>
      </c>
      <c r="I123" s="34">
        <v>82</v>
      </c>
      <c r="J123" s="34">
        <v>33599820.259999998</v>
      </c>
      <c r="K123" s="34">
        <v>81</v>
      </c>
      <c r="L123" s="34">
        <v>3642709.6666666628</v>
      </c>
      <c r="M123" s="34">
        <v>30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4869988.3600000003</v>
      </c>
      <c r="C124" s="34">
        <v>13</v>
      </c>
      <c r="D124" s="34">
        <v>177346.55</v>
      </c>
      <c r="E124" s="34">
        <v>11</v>
      </c>
      <c r="F124" s="34">
        <v>0</v>
      </c>
      <c r="G124" s="34">
        <v>0</v>
      </c>
      <c r="H124" s="34">
        <v>6535276.8700000001</v>
      </c>
      <c r="I124" s="34">
        <v>13</v>
      </c>
      <c r="J124" s="34">
        <v>251628.13</v>
      </c>
      <c r="K124" s="34">
        <v>11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808997.53</v>
      </c>
      <c r="C125" s="34">
        <v>13</v>
      </c>
      <c r="D125" s="34">
        <v>309211.59000000003</v>
      </c>
      <c r="E125" s="34">
        <v>12</v>
      </c>
      <c r="F125" s="34">
        <v>0</v>
      </c>
      <c r="G125" s="34">
        <v>0</v>
      </c>
      <c r="H125" s="34">
        <v>439035.95</v>
      </c>
      <c r="I125" s="34">
        <v>13</v>
      </c>
      <c r="J125" s="34">
        <v>317398.96999999997</v>
      </c>
      <c r="K125" s="34">
        <v>13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25906620.649999999</v>
      </c>
      <c r="C126" s="34">
        <v>27</v>
      </c>
      <c r="D126" s="34">
        <v>2083038.16</v>
      </c>
      <c r="E126" s="34">
        <v>21</v>
      </c>
      <c r="F126" s="34">
        <v>0</v>
      </c>
      <c r="G126" s="34">
        <v>0</v>
      </c>
      <c r="H126" s="34">
        <v>27289472.460000001</v>
      </c>
      <c r="I126" s="34">
        <v>28</v>
      </c>
      <c r="J126" s="34">
        <v>1911104.23</v>
      </c>
      <c r="K126" s="34">
        <v>21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1574972.93</v>
      </c>
      <c r="C127" s="34">
        <v>11</v>
      </c>
      <c r="D127" s="34">
        <v>496327.56</v>
      </c>
      <c r="E127" s="34">
        <v>10</v>
      </c>
      <c r="F127" s="34">
        <v>0</v>
      </c>
      <c r="G127" s="34">
        <v>0</v>
      </c>
      <c r="H127" s="34">
        <v>1358833.78</v>
      </c>
      <c r="I127" s="34">
        <v>11</v>
      </c>
      <c r="J127" s="34">
        <v>0</v>
      </c>
      <c r="K127" s="34">
        <v>0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72710902.870000005</v>
      </c>
      <c r="C128" s="34">
        <v>142</v>
      </c>
      <c r="D128" s="34">
        <v>19637540.73</v>
      </c>
      <c r="E128" s="34">
        <v>128</v>
      </c>
      <c r="F128" s="34">
        <v>168919.83333333334</v>
      </c>
      <c r="G128" s="34">
        <v>19</v>
      </c>
      <c r="H128" s="34">
        <v>73944927.599999994</v>
      </c>
      <c r="I128" s="34">
        <v>153</v>
      </c>
      <c r="J128" s="34">
        <v>18516606.260000002</v>
      </c>
      <c r="K128" s="34">
        <v>142</v>
      </c>
      <c r="L128" s="34">
        <v>165812.33333333334</v>
      </c>
      <c r="M128" s="34">
        <v>23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8746023.0600000005</v>
      </c>
      <c r="C129" s="34">
        <v>10</v>
      </c>
      <c r="D129" s="34">
        <v>0</v>
      </c>
      <c r="E129" s="34">
        <v>0</v>
      </c>
      <c r="F129" s="34">
        <v>0</v>
      </c>
      <c r="G129" s="34">
        <v>0</v>
      </c>
      <c r="H129" s="34">
        <v>8299327.8399999999</v>
      </c>
      <c r="I129" s="34">
        <v>12</v>
      </c>
      <c r="J129" s="34">
        <v>428463.31</v>
      </c>
      <c r="K129" s="34">
        <v>11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15205341.76</v>
      </c>
      <c r="C130" s="34">
        <v>18</v>
      </c>
      <c r="D130" s="34">
        <v>603111.44999999995</v>
      </c>
      <c r="E130" s="34">
        <v>17</v>
      </c>
      <c r="F130" s="34">
        <v>0</v>
      </c>
      <c r="G130" s="34">
        <v>0</v>
      </c>
      <c r="H130" s="34">
        <v>11240501.15</v>
      </c>
      <c r="I130" s="34">
        <v>19</v>
      </c>
      <c r="J130" s="34">
        <v>533733.88</v>
      </c>
      <c r="K130" s="34">
        <v>16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369033.03</v>
      </c>
      <c r="C131" s="34">
        <v>14</v>
      </c>
      <c r="D131" s="34">
        <v>310905.51</v>
      </c>
      <c r="E131" s="34">
        <v>13</v>
      </c>
      <c r="F131" s="34">
        <v>0</v>
      </c>
      <c r="G131" s="34">
        <v>0</v>
      </c>
      <c r="H131" s="34">
        <v>367227.05</v>
      </c>
      <c r="I131" s="34">
        <v>13</v>
      </c>
      <c r="J131" s="34">
        <v>270778.89</v>
      </c>
      <c r="K131" s="34">
        <v>13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375845396.01999998</v>
      </c>
      <c r="C132" s="34">
        <v>457</v>
      </c>
      <c r="D132" s="34">
        <v>86532378.030000001</v>
      </c>
      <c r="E132" s="34">
        <v>413</v>
      </c>
      <c r="F132" s="34">
        <v>4087499.6666666688</v>
      </c>
      <c r="G132" s="34">
        <v>175</v>
      </c>
      <c r="H132" s="34">
        <v>393865942.68000001</v>
      </c>
      <c r="I132" s="34">
        <v>461</v>
      </c>
      <c r="J132" s="34">
        <v>82986213.230000004</v>
      </c>
      <c r="K132" s="34">
        <v>415</v>
      </c>
      <c r="L132" s="34">
        <v>5089326.0000000009</v>
      </c>
      <c r="M132" s="34">
        <v>179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6582055.8600000003</v>
      </c>
      <c r="C133" s="34">
        <v>30</v>
      </c>
      <c r="D133" s="34">
        <v>2517240.59</v>
      </c>
      <c r="E133" s="34">
        <v>30</v>
      </c>
      <c r="F133" s="34">
        <v>0</v>
      </c>
      <c r="G133" s="34">
        <v>0</v>
      </c>
      <c r="H133" s="34">
        <v>6613877.9299999997</v>
      </c>
      <c r="I133" s="34">
        <v>30</v>
      </c>
      <c r="J133" s="34">
        <v>2371169.15</v>
      </c>
      <c r="K133" s="34">
        <v>29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36410884.520000003</v>
      </c>
      <c r="C134" s="34">
        <v>123</v>
      </c>
      <c r="D134" s="34">
        <v>14265806.210000001</v>
      </c>
      <c r="E134" s="34">
        <v>115</v>
      </c>
      <c r="F134" s="34">
        <v>457607.33333333355</v>
      </c>
      <c r="G134" s="34">
        <v>38</v>
      </c>
      <c r="H134" s="34">
        <v>34068705.710000001</v>
      </c>
      <c r="I134" s="34">
        <v>123</v>
      </c>
      <c r="J134" s="34">
        <v>13190811.59</v>
      </c>
      <c r="K134" s="34">
        <v>113</v>
      </c>
      <c r="L134" s="34">
        <v>402100</v>
      </c>
      <c r="M134" s="34">
        <v>36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188902136.88999999</v>
      </c>
      <c r="C135" s="34">
        <v>151</v>
      </c>
      <c r="D135" s="34">
        <v>23943503.510000002</v>
      </c>
      <c r="E135" s="34">
        <v>137</v>
      </c>
      <c r="F135" s="34">
        <v>1409766.166666666</v>
      </c>
      <c r="G135" s="34">
        <v>29</v>
      </c>
      <c r="H135" s="34">
        <v>180464877.72999999</v>
      </c>
      <c r="I135" s="34">
        <v>146</v>
      </c>
      <c r="J135" s="34">
        <v>19848651.530000001</v>
      </c>
      <c r="K135" s="34">
        <v>138</v>
      </c>
      <c r="L135" s="34">
        <v>875872.50000000012</v>
      </c>
      <c r="M135" s="34">
        <v>35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96579396.519999996</v>
      </c>
      <c r="C136" s="34">
        <v>72</v>
      </c>
      <c r="D136" s="34">
        <v>24177182.43</v>
      </c>
      <c r="E136" s="34">
        <v>67</v>
      </c>
      <c r="F136" s="34">
        <v>298750.33333333326</v>
      </c>
      <c r="G136" s="34">
        <v>26</v>
      </c>
      <c r="H136" s="34">
        <v>79222327.819999993</v>
      </c>
      <c r="I136" s="34">
        <v>71</v>
      </c>
      <c r="J136" s="34">
        <v>23211425.079999998</v>
      </c>
      <c r="K136" s="34">
        <v>66</v>
      </c>
      <c r="L136" s="34">
        <v>215947.83333333346</v>
      </c>
      <c r="M136" s="34">
        <v>26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78731339.790000007</v>
      </c>
      <c r="C137" s="34">
        <v>174</v>
      </c>
      <c r="D137" s="34">
        <v>21029223.07</v>
      </c>
      <c r="E137" s="34">
        <v>161</v>
      </c>
      <c r="F137" s="34">
        <v>499693.16666666628</v>
      </c>
      <c r="G137" s="34">
        <v>57</v>
      </c>
      <c r="H137" s="34">
        <v>76159499.25</v>
      </c>
      <c r="I137" s="34">
        <v>179</v>
      </c>
      <c r="J137" s="34">
        <v>19680013.059999999</v>
      </c>
      <c r="K137" s="34">
        <v>167</v>
      </c>
      <c r="L137" s="34">
        <v>621436.49999999942</v>
      </c>
      <c r="M137" s="34">
        <v>62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697561.93</v>
      </c>
      <c r="C138" s="34">
        <v>14</v>
      </c>
      <c r="D138" s="34">
        <v>253173.27</v>
      </c>
      <c r="E138" s="34">
        <v>11</v>
      </c>
      <c r="F138" s="34">
        <v>0</v>
      </c>
      <c r="G138" s="34">
        <v>0</v>
      </c>
      <c r="H138" s="34">
        <v>790164.49</v>
      </c>
      <c r="I138" s="34">
        <v>15</v>
      </c>
      <c r="J138" s="34">
        <v>340460.85</v>
      </c>
      <c r="K138" s="34">
        <v>11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43794906.170000002</v>
      </c>
      <c r="C139" s="34">
        <v>172</v>
      </c>
      <c r="D139" s="34">
        <v>18321438.129999999</v>
      </c>
      <c r="E139" s="34">
        <v>158</v>
      </c>
      <c r="F139" s="34">
        <v>1270839.666666667</v>
      </c>
      <c r="G139" s="34">
        <v>38</v>
      </c>
      <c r="H139" s="34">
        <v>42268409.740000002</v>
      </c>
      <c r="I139" s="34">
        <v>179</v>
      </c>
      <c r="J139" s="34">
        <v>18150912.800000001</v>
      </c>
      <c r="K139" s="34">
        <v>171</v>
      </c>
      <c r="L139" s="34">
        <v>1809734.5</v>
      </c>
      <c r="M139" s="34">
        <v>43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926227.52</v>
      </c>
      <c r="C140" s="34">
        <v>10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43482477.859999999</v>
      </c>
      <c r="C141" s="34">
        <v>90</v>
      </c>
      <c r="D141" s="34">
        <v>7410640.6100000003</v>
      </c>
      <c r="E141" s="34">
        <v>76</v>
      </c>
      <c r="F141" s="34">
        <v>84340.333333333387</v>
      </c>
      <c r="G141" s="34">
        <v>15</v>
      </c>
      <c r="H141" s="34">
        <v>50871323.090000004</v>
      </c>
      <c r="I141" s="34">
        <v>86</v>
      </c>
      <c r="J141" s="34">
        <v>11366356.029999999</v>
      </c>
      <c r="K141" s="34">
        <v>78</v>
      </c>
      <c r="L141" s="34">
        <v>82047.166666666701</v>
      </c>
      <c r="M141" s="34">
        <v>18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4297095.87</v>
      </c>
      <c r="C142" s="34">
        <v>41</v>
      </c>
      <c r="D142" s="34">
        <v>1718354.22</v>
      </c>
      <c r="E142" s="34">
        <v>36</v>
      </c>
      <c r="F142" s="34">
        <v>42828.999999999964</v>
      </c>
      <c r="G142" s="34">
        <v>12</v>
      </c>
      <c r="H142" s="34">
        <v>4253609.3899999997</v>
      </c>
      <c r="I142" s="34">
        <v>44</v>
      </c>
      <c r="J142" s="34">
        <v>1769096.67</v>
      </c>
      <c r="K142" s="34">
        <v>38</v>
      </c>
      <c r="L142" s="34">
        <v>52235.166666666657</v>
      </c>
      <c r="M142" s="34">
        <v>14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4389002.5199999996</v>
      </c>
      <c r="C143" s="34">
        <v>17</v>
      </c>
      <c r="D143" s="34">
        <v>933011.36</v>
      </c>
      <c r="E143" s="34">
        <v>17</v>
      </c>
      <c r="F143" s="34">
        <v>0</v>
      </c>
      <c r="G143" s="34">
        <v>0</v>
      </c>
      <c r="H143" s="34">
        <v>4116408.78</v>
      </c>
      <c r="I143" s="34">
        <v>17</v>
      </c>
      <c r="J143" s="34">
        <v>875040.9</v>
      </c>
      <c r="K143" s="34">
        <v>17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8444402.7100000009</v>
      </c>
      <c r="C144" s="34">
        <v>25</v>
      </c>
      <c r="D144" s="34">
        <v>1027520.73</v>
      </c>
      <c r="E144" s="34">
        <v>20</v>
      </c>
      <c r="F144" s="34">
        <v>283528.00000000029</v>
      </c>
      <c r="G144" s="34">
        <v>10</v>
      </c>
      <c r="H144" s="34">
        <v>7880402.2199999997</v>
      </c>
      <c r="I144" s="34">
        <v>23</v>
      </c>
      <c r="J144" s="34">
        <v>976461.93</v>
      </c>
      <c r="K144" s="34">
        <v>18</v>
      </c>
      <c r="L144" s="34">
        <v>221752.16666666704</v>
      </c>
      <c r="M144" s="34">
        <v>10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792294.62</v>
      </c>
      <c r="C145" s="34">
        <v>21</v>
      </c>
      <c r="D145" s="34">
        <v>537804.55000000005</v>
      </c>
      <c r="E145" s="34">
        <v>19</v>
      </c>
      <c r="F145" s="34">
        <v>0</v>
      </c>
      <c r="G145" s="34">
        <v>0</v>
      </c>
      <c r="H145" s="34">
        <v>834125.17</v>
      </c>
      <c r="I145" s="34">
        <v>22</v>
      </c>
      <c r="J145" s="34">
        <v>539952.78</v>
      </c>
      <c r="K145" s="34">
        <v>21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6391436.2599999998</v>
      </c>
      <c r="C146" s="34">
        <v>29</v>
      </c>
      <c r="D146" s="34">
        <v>985868.78</v>
      </c>
      <c r="E146" s="34">
        <v>27</v>
      </c>
      <c r="F146" s="34">
        <v>0</v>
      </c>
      <c r="G146" s="34">
        <v>0</v>
      </c>
      <c r="H146" s="34">
        <v>8586498.1799999997</v>
      </c>
      <c r="I146" s="34">
        <v>30</v>
      </c>
      <c r="J146" s="34">
        <v>949916.52</v>
      </c>
      <c r="K146" s="34">
        <v>28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35786584.82</v>
      </c>
      <c r="C147" s="34">
        <v>74</v>
      </c>
      <c r="D147" s="34">
        <v>5183592.67</v>
      </c>
      <c r="E147" s="34">
        <v>67</v>
      </c>
      <c r="F147" s="34">
        <v>811946.66666666663</v>
      </c>
      <c r="G147" s="34">
        <v>15</v>
      </c>
      <c r="H147" s="34">
        <v>44208265.990000002</v>
      </c>
      <c r="I147" s="34">
        <v>70</v>
      </c>
      <c r="J147" s="34">
        <v>5178519.63</v>
      </c>
      <c r="K147" s="34">
        <v>62</v>
      </c>
      <c r="L147" s="34">
        <v>708183.83333333302</v>
      </c>
      <c r="M147" s="34">
        <v>18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6810878.6600000001</v>
      </c>
      <c r="C148" s="34">
        <v>23</v>
      </c>
      <c r="D148" s="34">
        <v>1471935.2</v>
      </c>
      <c r="E148" s="34">
        <v>19</v>
      </c>
      <c r="F148" s="34">
        <v>0</v>
      </c>
      <c r="G148" s="34">
        <v>0</v>
      </c>
      <c r="H148" s="34">
        <v>5592192.0599999996</v>
      </c>
      <c r="I148" s="34">
        <v>24</v>
      </c>
      <c r="J148" s="34">
        <v>1872869.14</v>
      </c>
      <c r="K148" s="34">
        <v>21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30775302.579999998</v>
      </c>
      <c r="C149" s="34">
        <v>102</v>
      </c>
      <c r="D149" s="34">
        <v>9889522.1500000004</v>
      </c>
      <c r="E149" s="34">
        <v>91</v>
      </c>
      <c r="F149" s="34">
        <v>171801.16666666674</v>
      </c>
      <c r="G149" s="34">
        <v>14</v>
      </c>
      <c r="H149" s="34">
        <v>30815784.879999999</v>
      </c>
      <c r="I149" s="34">
        <v>108</v>
      </c>
      <c r="J149" s="34">
        <v>10546390.42</v>
      </c>
      <c r="K149" s="34">
        <v>95</v>
      </c>
      <c r="L149" s="34">
        <v>231293.83333333363</v>
      </c>
      <c r="M149" s="34">
        <v>18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2508499.9900000002</v>
      </c>
      <c r="C150" s="34">
        <v>20</v>
      </c>
      <c r="D150" s="34">
        <v>1034174.13</v>
      </c>
      <c r="E150" s="34">
        <v>18</v>
      </c>
      <c r="F150" s="34">
        <v>0</v>
      </c>
      <c r="G150" s="34">
        <v>0</v>
      </c>
      <c r="H150" s="34">
        <v>3287708.1</v>
      </c>
      <c r="I150" s="34">
        <v>24</v>
      </c>
      <c r="J150" s="34">
        <v>1318553.3799999999</v>
      </c>
      <c r="K150" s="34">
        <v>21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953764.75</v>
      </c>
      <c r="C151" s="34">
        <v>14</v>
      </c>
      <c r="D151" s="34">
        <v>330825.99</v>
      </c>
      <c r="E151" s="34">
        <v>11</v>
      </c>
      <c r="F151" s="34">
        <v>0</v>
      </c>
      <c r="G151" s="34">
        <v>0</v>
      </c>
      <c r="H151" s="34">
        <v>938361.79</v>
      </c>
      <c r="I151" s="34">
        <v>12</v>
      </c>
      <c r="J151" s="34">
        <v>300760.32000000001</v>
      </c>
      <c r="K151" s="34">
        <v>10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13079473.49</v>
      </c>
      <c r="C152" s="34">
        <v>44</v>
      </c>
      <c r="D152" s="34">
        <v>4210060.1100000003</v>
      </c>
      <c r="E152" s="34">
        <v>38</v>
      </c>
      <c r="F152" s="34">
        <v>0</v>
      </c>
      <c r="G152" s="34">
        <v>0</v>
      </c>
      <c r="H152" s="34">
        <v>9287233.7799999993</v>
      </c>
      <c r="I152" s="34">
        <v>41</v>
      </c>
      <c r="J152" s="34">
        <v>3523838.36</v>
      </c>
      <c r="K152" s="34">
        <v>36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35612970.939999998</v>
      </c>
      <c r="C153" s="34">
        <v>130</v>
      </c>
      <c r="D153" s="34">
        <v>10514512.75</v>
      </c>
      <c r="E153" s="34">
        <v>121</v>
      </c>
      <c r="F153" s="34">
        <v>621893.8333333336</v>
      </c>
      <c r="G153" s="34">
        <v>17</v>
      </c>
      <c r="H153" s="34">
        <v>33594202.950000003</v>
      </c>
      <c r="I153" s="34">
        <v>134</v>
      </c>
      <c r="J153" s="34">
        <v>10491209.85</v>
      </c>
      <c r="K153" s="34">
        <v>121</v>
      </c>
      <c r="L153" s="34">
        <v>1623706</v>
      </c>
      <c r="M153" s="34">
        <v>24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4442099.13</v>
      </c>
      <c r="C154" s="34">
        <v>14</v>
      </c>
      <c r="D154" s="34">
        <v>556131.91</v>
      </c>
      <c r="E154" s="34">
        <v>13</v>
      </c>
      <c r="F154" s="34">
        <v>0</v>
      </c>
      <c r="G154" s="34">
        <v>0</v>
      </c>
      <c r="H154" s="34">
        <v>4033035.71</v>
      </c>
      <c r="I154" s="34">
        <v>17</v>
      </c>
      <c r="J154" s="34">
        <v>487650.81</v>
      </c>
      <c r="K154" s="34">
        <v>15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5911736.9199999999</v>
      </c>
      <c r="C155" s="34">
        <v>38</v>
      </c>
      <c r="D155" s="34">
        <v>1236377.6200000001</v>
      </c>
      <c r="E155" s="34">
        <v>36</v>
      </c>
      <c r="F155" s="34">
        <v>196067.16666666674</v>
      </c>
      <c r="G155" s="34">
        <v>10</v>
      </c>
      <c r="H155" s="34">
        <v>5897357.3200000003</v>
      </c>
      <c r="I155" s="34">
        <v>42</v>
      </c>
      <c r="J155" s="34">
        <v>1238458.94</v>
      </c>
      <c r="K155" s="34">
        <v>39</v>
      </c>
      <c r="L155" s="34">
        <v>233492.83333333337</v>
      </c>
      <c r="M155" s="34">
        <v>12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689208.25</v>
      </c>
      <c r="C156" s="34">
        <v>12</v>
      </c>
      <c r="D156" s="34">
        <v>158328.98000000001</v>
      </c>
      <c r="E156" s="34">
        <v>10</v>
      </c>
      <c r="F156" s="34">
        <v>0</v>
      </c>
      <c r="G156" s="34">
        <v>0</v>
      </c>
      <c r="H156" s="34">
        <v>696843.25</v>
      </c>
      <c r="I156" s="34">
        <v>13</v>
      </c>
      <c r="J156" s="34">
        <v>177979.64</v>
      </c>
      <c r="K156" s="34">
        <v>11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17307971.100000001</v>
      </c>
      <c r="C157" s="34">
        <v>34</v>
      </c>
      <c r="D157" s="34">
        <v>2740084.97</v>
      </c>
      <c r="E157" s="34">
        <v>31</v>
      </c>
      <c r="F157" s="34">
        <v>43538.166666666701</v>
      </c>
      <c r="G157" s="34">
        <v>10</v>
      </c>
      <c r="H157" s="34">
        <v>15118993.57</v>
      </c>
      <c r="I157" s="34">
        <v>36</v>
      </c>
      <c r="J157" s="34">
        <v>2621987.0499999998</v>
      </c>
      <c r="K157" s="34">
        <v>32</v>
      </c>
      <c r="L157" s="34">
        <v>59010.166666666664</v>
      </c>
      <c r="M157" s="34">
        <v>11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431305.22</v>
      </c>
      <c r="I158" s="34">
        <v>10</v>
      </c>
      <c r="J158" s="34">
        <v>0</v>
      </c>
      <c r="K158" s="34">
        <v>0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1647497.81</v>
      </c>
      <c r="C159" s="34">
        <v>12</v>
      </c>
      <c r="D159" s="34">
        <v>254714.98</v>
      </c>
      <c r="E159" s="34">
        <v>10</v>
      </c>
      <c r="F159" s="34">
        <v>0</v>
      </c>
      <c r="G159" s="34">
        <v>0</v>
      </c>
      <c r="H159" s="34">
        <v>1472374.42</v>
      </c>
      <c r="I159" s="34">
        <v>12</v>
      </c>
      <c r="J159" s="34">
        <v>297553.90000000002</v>
      </c>
      <c r="K159" s="34">
        <v>11</v>
      </c>
      <c r="L159" s="34">
        <v>0</v>
      </c>
      <c r="M159" s="34">
        <v>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3624206.5</v>
      </c>
      <c r="C160" s="34">
        <v>18</v>
      </c>
      <c r="D160" s="34">
        <v>237944.55</v>
      </c>
      <c r="E160" s="34">
        <v>14</v>
      </c>
      <c r="F160" s="34">
        <v>0</v>
      </c>
      <c r="G160" s="34">
        <v>0</v>
      </c>
      <c r="H160" s="34">
        <v>3293834.4</v>
      </c>
      <c r="I160" s="34">
        <v>20</v>
      </c>
      <c r="J160" s="34">
        <v>300921.21000000002</v>
      </c>
      <c r="K160" s="34">
        <v>14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8217777.1299999999</v>
      </c>
      <c r="C161" s="34">
        <v>32</v>
      </c>
      <c r="D161" s="34">
        <v>1759928.34</v>
      </c>
      <c r="E161" s="34">
        <v>29</v>
      </c>
      <c r="F161" s="34">
        <v>149895.49999999997</v>
      </c>
      <c r="G161" s="34">
        <v>11</v>
      </c>
      <c r="H161" s="34">
        <v>7037868.8600000003</v>
      </c>
      <c r="I161" s="34">
        <v>33</v>
      </c>
      <c r="J161" s="34">
        <v>1574389.11</v>
      </c>
      <c r="K161" s="34">
        <v>30</v>
      </c>
      <c r="L161" s="34">
        <v>134334.16666666677</v>
      </c>
      <c r="M161" s="34">
        <v>12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3310607.74</v>
      </c>
      <c r="I162" s="34">
        <v>10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1631613.49</v>
      </c>
      <c r="C163" s="34">
        <v>28</v>
      </c>
      <c r="D163" s="34">
        <v>484279.69</v>
      </c>
      <c r="E163" s="34">
        <v>25</v>
      </c>
      <c r="F163" s="34">
        <v>0</v>
      </c>
      <c r="G163" s="34">
        <v>0</v>
      </c>
      <c r="H163" s="34">
        <v>1664672.65</v>
      </c>
      <c r="I163" s="34">
        <v>27</v>
      </c>
      <c r="J163" s="34">
        <v>426600.87</v>
      </c>
      <c r="K163" s="34">
        <v>25</v>
      </c>
      <c r="L163" s="34">
        <v>39622.999999999993</v>
      </c>
      <c r="M163" s="34">
        <v>10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6476418.8600000003</v>
      </c>
      <c r="C164" s="34">
        <v>31</v>
      </c>
      <c r="D164" s="34">
        <v>1485816.33</v>
      </c>
      <c r="E164" s="34">
        <v>27</v>
      </c>
      <c r="F164" s="34">
        <v>0</v>
      </c>
      <c r="G164" s="34">
        <v>0</v>
      </c>
      <c r="H164" s="34">
        <v>5427249.8899999997</v>
      </c>
      <c r="I164" s="34">
        <v>28</v>
      </c>
      <c r="J164" s="34">
        <v>1311362.25</v>
      </c>
      <c r="K164" s="34">
        <v>26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267332187.11000001</v>
      </c>
      <c r="C165" s="34">
        <v>354</v>
      </c>
      <c r="D165" s="34">
        <v>102905870.72</v>
      </c>
      <c r="E165" s="34">
        <v>310</v>
      </c>
      <c r="F165" s="34">
        <v>4432995.666666666</v>
      </c>
      <c r="G165" s="34">
        <v>126</v>
      </c>
      <c r="H165" s="34">
        <v>270704582.18000001</v>
      </c>
      <c r="I165" s="34">
        <v>357</v>
      </c>
      <c r="J165" s="34">
        <v>102488573.2</v>
      </c>
      <c r="K165" s="34">
        <v>314</v>
      </c>
      <c r="L165" s="34">
        <v>4492571.3333333349</v>
      </c>
      <c r="M165" s="34">
        <v>136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14896615.539999999</v>
      </c>
      <c r="C166" s="34">
        <v>57</v>
      </c>
      <c r="D166" s="34">
        <v>6753121.4500000002</v>
      </c>
      <c r="E166" s="34">
        <v>53</v>
      </c>
      <c r="F166" s="34">
        <v>31940.833333333332</v>
      </c>
      <c r="G166" s="34">
        <v>11</v>
      </c>
      <c r="H166" s="34">
        <v>14847532.060000001</v>
      </c>
      <c r="I166" s="34">
        <v>62</v>
      </c>
      <c r="J166" s="34">
        <v>6681858.1900000004</v>
      </c>
      <c r="K166" s="34">
        <v>59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9840158.8300000001</v>
      </c>
      <c r="C167" s="34">
        <v>55</v>
      </c>
      <c r="D167" s="34">
        <v>2955186.19</v>
      </c>
      <c r="E167" s="34">
        <v>50</v>
      </c>
      <c r="F167" s="34">
        <v>141630.83333333331</v>
      </c>
      <c r="G167" s="34">
        <v>23</v>
      </c>
      <c r="H167" s="34">
        <v>9236901.1199999992</v>
      </c>
      <c r="I167" s="34">
        <v>56</v>
      </c>
      <c r="J167" s="34">
        <v>2889519.06</v>
      </c>
      <c r="K167" s="34">
        <v>50</v>
      </c>
      <c r="L167" s="34">
        <v>134902.6666666666</v>
      </c>
      <c r="M167" s="34">
        <v>23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2829066.01</v>
      </c>
      <c r="C168" s="34">
        <v>19</v>
      </c>
      <c r="D168" s="34">
        <v>1919793.53</v>
      </c>
      <c r="E168" s="34">
        <v>15</v>
      </c>
      <c r="F168" s="34">
        <v>0</v>
      </c>
      <c r="G168" s="34">
        <v>0</v>
      </c>
      <c r="H168" s="34">
        <v>2527711.1</v>
      </c>
      <c r="I168" s="34">
        <v>18</v>
      </c>
      <c r="J168" s="34">
        <v>1585641.14</v>
      </c>
      <c r="K168" s="34">
        <v>16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60038232.659999996</v>
      </c>
      <c r="C169" s="34">
        <v>85</v>
      </c>
      <c r="D169" s="34">
        <v>4656612.91</v>
      </c>
      <c r="E169" s="34">
        <v>71</v>
      </c>
      <c r="F169" s="34">
        <v>1206185</v>
      </c>
      <c r="G169" s="34">
        <v>14</v>
      </c>
      <c r="H169" s="34">
        <v>66454769.850000001</v>
      </c>
      <c r="I169" s="34">
        <v>82</v>
      </c>
      <c r="J169" s="34">
        <v>5008367.5</v>
      </c>
      <c r="K169" s="34">
        <v>67</v>
      </c>
      <c r="L169" s="34">
        <v>829787.5</v>
      </c>
      <c r="M169" s="34">
        <v>18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1765957.54</v>
      </c>
      <c r="C170" s="34">
        <v>21</v>
      </c>
      <c r="D170" s="34">
        <v>729529.86</v>
      </c>
      <c r="E170" s="34">
        <v>17</v>
      </c>
      <c r="F170" s="34">
        <v>0</v>
      </c>
      <c r="G170" s="34">
        <v>0</v>
      </c>
      <c r="H170" s="34">
        <v>1983170.68</v>
      </c>
      <c r="I170" s="34">
        <v>22</v>
      </c>
      <c r="J170" s="34">
        <v>619894.9</v>
      </c>
      <c r="K170" s="34">
        <v>19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19707965.960000001</v>
      </c>
      <c r="C171" s="34">
        <v>111</v>
      </c>
      <c r="D171" s="34">
        <v>6913895.54</v>
      </c>
      <c r="E171" s="34">
        <v>105</v>
      </c>
      <c r="F171" s="34">
        <v>360489.83333333326</v>
      </c>
      <c r="G171" s="34">
        <v>22</v>
      </c>
      <c r="H171" s="34">
        <v>21763785.870000001</v>
      </c>
      <c r="I171" s="34">
        <v>111</v>
      </c>
      <c r="J171" s="34">
        <v>6563460.2300000004</v>
      </c>
      <c r="K171" s="34">
        <v>103</v>
      </c>
      <c r="L171" s="34">
        <v>360103.83333333331</v>
      </c>
      <c r="M171" s="34">
        <v>26</v>
      </c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F23" sqref="F23"/>
    </sheetView>
  </sheetViews>
  <sheetFormatPr defaultColWidth="9.140625" defaultRowHeight="15" x14ac:dyDescent="0.25"/>
  <cols>
    <col min="1" max="2" width="17.7109375" style="30" customWidth="1"/>
    <col min="3" max="3" width="17.7109375" style="32" customWidth="1"/>
    <col min="4" max="4" width="17.7109375" style="30" customWidth="1"/>
    <col min="5" max="5" width="17.7109375" style="32" customWidth="1"/>
    <col min="6" max="6" width="17.7109375" style="30" customWidth="1"/>
    <col min="7" max="7" width="17.7109375" style="32" customWidth="1"/>
    <col min="8" max="8" width="17.7109375" style="30" customWidth="1"/>
    <col min="9" max="9" width="17.7109375" style="32" customWidth="1"/>
    <col min="10" max="10" width="17.7109375" style="30" customWidth="1"/>
    <col min="11" max="11" width="17.7109375" style="32" customWidth="1"/>
    <col min="12" max="12" width="17.7109375" style="30" customWidth="1"/>
    <col min="13" max="13" width="17.7109375" style="33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222</v>
      </c>
      <c r="B2" s="39">
        <v>235047716.31999999</v>
      </c>
      <c r="C2" s="35">
        <v>602</v>
      </c>
      <c r="D2" s="39">
        <v>48938632.609999999</v>
      </c>
      <c r="E2" s="35">
        <v>537</v>
      </c>
      <c r="F2" s="39">
        <v>1969410.1666666667</v>
      </c>
      <c r="G2" s="35">
        <v>104</v>
      </c>
      <c r="H2" s="39">
        <v>252939546.78999999</v>
      </c>
      <c r="I2" s="35">
        <v>613</v>
      </c>
      <c r="J2" s="39">
        <v>48894737.539999999</v>
      </c>
      <c r="K2" s="35">
        <v>557</v>
      </c>
      <c r="L2" s="39">
        <v>1697260.3333333335</v>
      </c>
      <c r="M2" s="36">
        <v>106</v>
      </c>
      <c r="N2" s="34"/>
    </row>
    <row r="3" spans="1:14" x14ac:dyDescent="0.25">
      <c r="A3" s="34" t="s">
        <v>223</v>
      </c>
      <c r="B3" s="39">
        <v>287921009.97000003</v>
      </c>
      <c r="C3" s="35">
        <v>659</v>
      </c>
      <c r="D3" s="39">
        <v>80815599.439999998</v>
      </c>
      <c r="E3" s="35">
        <v>595</v>
      </c>
      <c r="F3" s="39">
        <v>1922033.3333333328</v>
      </c>
      <c r="G3" s="35">
        <v>146</v>
      </c>
      <c r="H3" s="39">
        <v>298834091.10000002</v>
      </c>
      <c r="I3" s="35">
        <v>698</v>
      </c>
      <c r="J3" s="39">
        <v>76856956.319999993</v>
      </c>
      <c r="K3" s="35">
        <v>630</v>
      </c>
      <c r="L3" s="39">
        <v>2063936.0000000009</v>
      </c>
      <c r="M3" s="36">
        <v>154</v>
      </c>
      <c r="N3" s="34"/>
    </row>
    <row r="4" spans="1:14" x14ac:dyDescent="0.25">
      <c r="A4" s="34" t="s">
        <v>224</v>
      </c>
      <c r="B4" s="39">
        <v>170831175.61000001</v>
      </c>
      <c r="C4" s="35">
        <v>520</v>
      </c>
      <c r="D4" s="39">
        <v>43754324.159999996</v>
      </c>
      <c r="E4" s="35">
        <v>463</v>
      </c>
      <c r="F4" s="39">
        <v>1014551.1666666659</v>
      </c>
      <c r="G4" s="35">
        <v>135</v>
      </c>
      <c r="H4" s="39">
        <v>160729173.55000001</v>
      </c>
      <c r="I4" s="35">
        <v>525</v>
      </c>
      <c r="J4" s="39">
        <v>41842918.780000001</v>
      </c>
      <c r="K4" s="35">
        <v>478</v>
      </c>
      <c r="L4" s="39">
        <v>1118391.1666666663</v>
      </c>
      <c r="M4" s="36">
        <v>138</v>
      </c>
      <c r="N4" s="34"/>
    </row>
    <row r="5" spans="1:14" x14ac:dyDescent="0.25">
      <c r="A5" s="34" t="s">
        <v>225</v>
      </c>
      <c r="B5" s="39">
        <v>1733897678.04</v>
      </c>
      <c r="C5" s="40">
        <v>2597</v>
      </c>
      <c r="D5" s="39">
        <v>444899214.17000002</v>
      </c>
      <c r="E5" s="40">
        <v>2294</v>
      </c>
      <c r="F5" s="39">
        <v>18448549.83333334</v>
      </c>
      <c r="G5" s="35">
        <v>657</v>
      </c>
      <c r="H5" s="39">
        <v>2240881420.21</v>
      </c>
      <c r="I5" s="40">
        <v>2649</v>
      </c>
      <c r="J5" s="39">
        <v>433040527.93000001</v>
      </c>
      <c r="K5" s="40">
        <v>2342</v>
      </c>
      <c r="L5" s="39">
        <v>17066859.166666668</v>
      </c>
      <c r="M5" s="36">
        <v>714</v>
      </c>
      <c r="N5" s="34"/>
    </row>
    <row r="6" spans="1:14" x14ac:dyDescent="0.25">
      <c r="A6" s="34" t="s">
        <v>226</v>
      </c>
      <c r="B6" s="39">
        <v>7010644.1900000004</v>
      </c>
      <c r="C6" s="35">
        <v>69</v>
      </c>
      <c r="D6" s="39">
        <v>2594510.62</v>
      </c>
      <c r="E6" s="35">
        <v>60</v>
      </c>
      <c r="F6" s="34">
        <v>15221.000000000005</v>
      </c>
      <c r="G6" s="35">
        <v>12</v>
      </c>
      <c r="H6" s="39">
        <v>5688919.7599999998</v>
      </c>
      <c r="I6" s="35">
        <v>66</v>
      </c>
      <c r="J6" s="39">
        <v>2228622.21</v>
      </c>
      <c r="K6" s="35">
        <v>59</v>
      </c>
      <c r="L6" s="34">
        <v>21680.666666666672</v>
      </c>
      <c r="M6" s="36">
        <v>11</v>
      </c>
      <c r="N6" s="34"/>
    </row>
    <row r="7" spans="1:14" x14ac:dyDescent="0.25">
      <c r="A7" s="34" t="s">
        <v>227</v>
      </c>
      <c r="B7" s="39">
        <v>403630701.51999998</v>
      </c>
      <c r="C7" s="35">
        <v>569</v>
      </c>
      <c r="D7" s="39">
        <v>72810744.849999994</v>
      </c>
      <c r="E7" s="35">
        <v>518</v>
      </c>
      <c r="F7" s="39">
        <v>2405421.333333333</v>
      </c>
      <c r="G7" s="35">
        <v>111</v>
      </c>
      <c r="H7" s="39">
        <v>382048210.31999999</v>
      </c>
      <c r="I7" s="35">
        <v>562</v>
      </c>
      <c r="J7" s="39">
        <v>70330028.439999998</v>
      </c>
      <c r="K7" s="35">
        <v>522</v>
      </c>
      <c r="L7" s="39">
        <v>1949165.833333333</v>
      </c>
      <c r="M7" s="36">
        <v>131</v>
      </c>
      <c r="N7" s="34"/>
    </row>
    <row r="8" spans="1:14" x14ac:dyDescent="0.25">
      <c r="A8" s="34" t="s">
        <v>228</v>
      </c>
      <c r="B8" s="39">
        <v>18004658.329999998</v>
      </c>
      <c r="C8" s="35">
        <v>98</v>
      </c>
      <c r="D8" s="39">
        <v>5697031.96</v>
      </c>
      <c r="E8" s="35">
        <v>93</v>
      </c>
      <c r="F8" s="34">
        <v>110218.33333333333</v>
      </c>
      <c r="G8" s="35">
        <v>13</v>
      </c>
      <c r="H8" s="39">
        <v>16210365.1</v>
      </c>
      <c r="I8" s="35">
        <v>108</v>
      </c>
      <c r="J8" s="39">
        <v>5443570.54</v>
      </c>
      <c r="K8" s="35">
        <v>99</v>
      </c>
      <c r="L8" s="34">
        <v>13188.166666666659</v>
      </c>
      <c r="M8" s="36">
        <v>12</v>
      </c>
      <c r="N8" s="34"/>
    </row>
    <row r="9" spans="1:14" x14ac:dyDescent="0.25">
      <c r="A9" s="34" t="s">
        <v>229</v>
      </c>
      <c r="B9" s="39">
        <v>175717085.47</v>
      </c>
      <c r="C9" s="35">
        <v>519</v>
      </c>
      <c r="D9" s="39">
        <v>56737371.509999998</v>
      </c>
      <c r="E9" s="35">
        <v>468</v>
      </c>
      <c r="F9" s="39">
        <v>2156268.666666667</v>
      </c>
      <c r="G9" s="35">
        <v>116</v>
      </c>
      <c r="H9" s="39">
        <v>167178329.62</v>
      </c>
      <c r="I9" s="35">
        <v>530</v>
      </c>
      <c r="J9" s="39">
        <v>54448398.689999998</v>
      </c>
      <c r="K9" s="35">
        <v>497</v>
      </c>
      <c r="L9" s="39">
        <v>3293777.1666666674</v>
      </c>
      <c r="M9" s="36">
        <v>132</v>
      </c>
      <c r="N9" s="34"/>
    </row>
    <row r="10" spans="1:14" x14ac:dyDescent="0.25">
      <c r="A10" s="34" t="s">
        <v>230</v>
      </c>
      <c r="B10" s="39">
        <v>116387389.91</v>
      </c>
      <c r="C10" s="35">
        <v>399</v>
      </c>
      <c r="D10" s="39">
        <v>21347937.460000001</v>
      </c>
      <c r="E10" s="35">
        <v>350</v>
      </c>
      <c r="F10" s="39">
        <v>742874.83333333326</v>
      </c>
      <c r="G10" s="35">
        <v>102</v>
      </c>
      <c r="H10" s="39">
        <v>118944802.47</v>
      </c>
      <c r="I10" s="35">
        <v>401</v>
      </c>
      <c r="J10" s="39">
        <v>20853674.050000001</v>
      </c>
      <c r="K10" s="35">
        <v>353</v>
      </c>
      <c r="L10" s="39">
        <v>709031.83333333302</v>
      </c>
      <c r="M10" s="36">
        <v>119</v>
      </c>
      <c r="N10" s="34"/>
    </row>
    <row r="11" spans="1:14" x14ac:dyDescent="0.25">
      <c r="A11" s="34" t="s">
        <v>231</v>
      </c>
      <c r="B11" s="39">
        <v>228333704.25999999</v>
      </c>
      <c r="C11" s="35">
        <v>483</v>
      </c>
      <c r="D11" s="39">
        <v>50756080.280000001</v>
      </c>
      <c r="E11" s="35">
        <v>428</v>
      </c>
      <c r="F11" s="39">
        <v>1532921.6666666667</v>
      </c>
      <c r="G11" s="35">
        <v>136</v>
      </c>
      <c r="H11" s="39">
        <v>213714446.78</v>
      </c>
      <c r="I11" s="35">
        <v>481</v>
      </c>
      <c r="J11" s="39">
        <v>48284065.700000003</v>
      </c>
      <c r="K11" s="35">
        <v>427</v>
      </c>
      <c r="L11" s="39">
        <v>1555338.0000000009</v>
      </c>
      <c r="M11" s="36">
        <v>151</v>
      </c>
      <c r="N11" s="34"/>
    </row>
    <row r="12" spans="1:14" x14ac:dyDescent="0.25">
      <c r="A12" s="34" t="s">
        <v>232</v>
      </c>
      <c r="B12" s="39">
        <v>4155425466.7800002</v>
      </c>
      <c r="C12" s="35">
        <v>7808</v>
      </c>
      <c r="D12" s="39">
        <v>583547324.76999998</v>
      </c>
      <c r="E12" s="35">
        <v>6192</v>
      </c>
      <c r="F12" s="39">
        <v>22143859.000000004</v>
      </c>
      <c r="G12" s="35">
        <v>541</v>
      </c>
      <c r="H12" s="39">
        <v>2580961136.7600002</v>
      </c>
      <c r="I12" s="35">
        <v>5802</v>
      </c>
      <c r="J12" s="39">
        <v>453525323.10000002</v>
      </c>
      <c r="K12" s="35">
        <v>4733</v>
      </c>
      <c r="L12" s="39">
        <v>19298874.000000004</v>
      </c>
      <c r="M12" s="36">
        <v>495</v>
      </c>
      <c r="N12" s="34"/>
    </row>
    <row r="13" spans="1:14" x14ac:dyDescent="0.25">
      <c r="A13" s="34" t="s">
        <v>233</v>
      </c>
      <c r="B13" s="39">
        <v>368488363.88</v>
      </c>
      <c r="C13" s="35">
        <v>1034</v>
      </c>
      <c r="D13" s="39">
        <v>117199141.75</v>
      </c>
      <c r="E13" s="35">
        <v>945</v>
      </c>
      <c r="F13" s="39">
        <v>8895958.1666666698</v>
      </c>
      <c r="G13" s="35">
        <v>196</v>
      </c>
      <c r="H13" s="39">
        <v>353032869.94</v>
      </c>
      <c r="I13" s="35">
        <v>1042</v>
      </c>
      <c r="J13" s="39">
        <v>112088119.17</v>
      </c>
      <c r="K13" s="35">
        <v>964</v>
      </c>
      <c r="L13" s="39">
        <v>10218250.499999996</v>
      </c>
      <c r="M13" s="36">
        <v>212</v>
      </c>
      <c r="N13" s="34"/>
    </row>
    <row r="14" spans="1:14" x14ac:dyDescent="0.25">
      <c r="A14" s="34" t="s">
        <v>234</v>
      </c>
      <c r="B14" s="39">
        <v>673929861.04999995</v>
      </c>
      <c r="C14" s="35">
        <v>1087</v>
      </c>
      <c r="D14" s="39">
        <v>110257878.95</v>
      </c>
      <c r="E14" s="35">
        <v>977</v>
      </c>
      <c r="F14" s="39">
        <v>4798313.166666667</v>
      </c>
      <c r="G14" s="35">
        <v>227</v>
      </c>
      <c r="H14" s="39">
        <v>614065156</v>
      </c>
      <c r="I14" s="35">
        <v>1114</v>
      </c>
      <c r="J14" s="39">
        <v>107615759.48999999</v>
      </c>
      <c r="K14" s="35">
        <v>1001</v>
      </c>
      <c r="L14" s="39">
        <v>4836456.333333334</v>
      </c>
      <c r="M14" s="36">
        <v>249</v>
      </c>
      <c r="N14" s="34"/>
    </row>
    <row r="15" spans="1:14" x14ac:dyDescent="0.25">
      <c r="A15" s="34" t="s">
        <v>235</v>
      </c>
      <c r="B15" s="39">
        <v>248648342.18000001</v>
      </c>
      <c r="C15" s="35">
        <v>829</v>
      </c>
      <c r="D15" s="39">
        <v>55233518.119999997</v>
      </c>
      <c r="E15" s="35">
        <v>734</v>
      </c>
      <c r="F15" s="39">
        <v>2335935.1666666674</v>
      </c>
      <c r="G15" s="35">
        <v>197</v>
      </c>
      <c r="H15" s="39">
        <v>238655545.13</v>
      </c>
      <c r="I15" s="35">
        <v>844</v>
      </c>
      <c r="J15" s="39">
        <v>54280237.030000001</v>
      </c>
      <c r="K15" s="35">
        <v>755</v>
      </c>
      <c r="L15" s="39">
        <v>4285100.3333333321</v>
      </c>
      <c r="M15" s="36">
        <v>205</v>
      </c>
      <c r="N15" s="34"/>
    </row>
    <row r="16" spans="1:14" x14ac:dyDescent="0.25">
      <c r="A16" s="34" t="s">
        <v>236</v>
      </c>
      <c r="B16" s="34">
        <v>296572384.11000001</v>
      </c>
      <c r="C16" s="35">
        <v>964</v>
      </c>
      <c r="D16" s="34">
        <v>78501996.170000002</v>
      </c>
      <c r="E16" s="35">
        <v>890</v>
      </c>
      <c r="F16" s="34">
        <v>3326547.8333333335</v>
      </c>
      <c r="G16" s="35">
        <v>280</v>
      </c>
      <c r="H16" s="34">
        <v>276332503.11000001</v>
      </c>
      <c r="I16" s="35">
        <v>970</v>
      </c>
      <c r="J16" s="34">
        <v>75572980.530000001</v>
      </c>
      <c r="K16" s="35">
        <v>884</v>
      </c>
      <c r="L16" s="34">
        <v>3231972.8333333335</v>
      </c>
      <c r="M16" s="36">
        <v>296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2020-04-02T13:18:17Z</dcterms:modified>
</cp:coreProperties>
</file>