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EB30928-4C1D-457C-9937-28B33B7F5744}" xr6:coauthVersionLast="46" xr6:coauthVersionMax="46" xr10:uidLastSave="{00000000-0000-0000-0000-000000000000}"/>
  <bookViews>
    <workbookView xWindow="1425" yWindow="225" windowWidth="16590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B343" i="3"/>
  <c r="I342" i="3"/>
  <c r="H342" i="3"/>
  <c r="G342" i="3"/>
  <c r="J342" i="3" s="1"/>
  <c r="F342" i="3"/>
  <c r="E342" i="3"/>
  <c r="D342" i="3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C339" i="3"/>
  <c r="I339" i="3" s="1"/>
  <c r="B339" i="3"/>
  <c r="J338" i="3"/>
  <c r="I338" i="3"/>
  <c r="H338" i="3"/>
  <c r="G338" i="3"/>
  <c r="F338" i="3"/>
  <c r="E338" i="3"/>
  <c r="D338" i="3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B336" i="3"/>
  <c r="H335" i="3"/>
  <c r="G335" i="3"/>
  <c r="F335" i="3"/>
  <c r="E335" i="3"/>
  <c r="K335" i="3" s="1"/>
  <c r="D335" i="3"/>
  <c r="C335" i="3"/>
  <c r="I335" i="3" s="1"/>
  <c r="B335" i="3"/>
  <c r="J334" i="3"/>
  <c r="I334" i="3"/>
  <c r="H334" i="3"/>
  <c r="G334" i="3"/>
  <c r="F334" i="3"/>
  <c r="E334" i="3"/>
  <c r="D334" i="3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B332" i="3"/>
  <c r="H331" i="3"/>
  <c r="G331" i="3"/>
  <c r="F331" i="3"/>
  <c r="E331" i="3"/>
  <c r="K331" i="3" s="1"/>
  <c r="D331" i="3"/>
  <c r="C331" i="3"/>
  <c r="I331" i="3" s="1"/>
  <c r="B331" i="3"/>
  <c r="J330" i="3"/>
  <c r="I330" i="3"/>
  <c r="H330" i="3"/>
  <c r="G330" i="3"/>
  <c r="F330" i="3"/>
  <c r="E330" i="3"/>
  <c r="D330" i="3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B328" i="3"/>
  <c r="H327" i="3"/>
  <c r="G327" i="3"/>
  <c r="F327" i="3"/>
  <c r="E327" i="3"/>
  <c r="K327" i="3" s="1"/>
  <c r="D327" i="3"/>
  <c r="C327" i="3"/>
  <c r="I327" i="3" s="1"/>
  <c r="B327" i="3"/>
  <c r="J326" i="3"/>
  <c r="I326" i="3"/>
  <c r="H326" i="3"/>
  <c r="G326" i="3"/>
  <c r="F326" i="3"/>
  <c r="E326" i="3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B324" i="3"/>
  <c r="H323" i="3"/>
  <c r="G323" i="3"/>
  <c r="F323" i="3"/>
  <c r="E323" i="3"/>
  <c r="K323" i="3" s="1"/>
  <c r="D323" i="3"/>
  <c r="C323" i="3"/>
  <c r="I323" i="3" s="1"/>
  <c r="B323" i="3"/>
  <c r="J322" i="3"/>
  <c r="I322" i="3"/>
  <c r="H322" i="3"/>
  <c r="G322" i="3"/>
  <c r="F322" i="3"/>
  <c r="E322" i="3"/>
  <c r="D322" i="3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B320" i="3"/>
  <c r="H319" i="3"/>
  <c r="G319" i="3"/>
  <c r="F319" i="3"/>
  <c r="E319" i="3"/>
  <c r="K319" i="3" s="1"/>
  <c r="D319" i="3"/>
  <c r="C319" i="3"/>
  <c r="I319" i="3" s="1"/>
  <c r="B319" i="3"/>
  <c r="J318" i="3"/>
  <c r="I318" i="3"/>
  <c r="H318" i="3"/>
  <c r="G318" i="3"/>
  <c r="F318" i="3"/>
  <c r="E318" i="3"/>
  <c r="D318" i="3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I316" i="3" s="1"/>
  <c r="E316" i="3"/>
  <c r="K316" i="3" s="1"/>
  <c r="D316" i="3"/>
  <c r="J316" i="3" s="1"/>
  <c r="C316" i="3"/>
  <c r="B316" i="3"/>
  <c r="H315" i="3"/>
  <c r="K315" i="3" s="1"/>
  <c r="G315" i="3"/>
  <c r="F315" i="3"/>
  <c r="E315" i="3"/>
  <c r="D315" i="3"/>
  <c r="C315" i="3"/>
  <c r="I315" i="3" s="1"/>
  <c r="B315" i="3"/>
  <c r="J314" i="3"/>
  <c r="I314" i="3"/>
  <c r="H314" i="3"/>
  <c r="G314" i="3"/>
  <c r="F314" i="3"/>
  <c r="E314" i="3"/>
  <c r="D314" i="3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I312" i="3" s="1"/>
  <c r="E312" i="3"/>
  <c r="K312" i="3" s="1"/>
  <c r="D312" i="3"/>
  <c r="J312" i="3" s="1"/>
  <c r="C312" i="3"/>
  <c r="B312" i="3"/>
  <c r="H311" i="3"/>
  <c r="K311" i="3" s="1"/>
  <c r="G311" i="3"/>
  <c r="F311" i="3"/>
  <c r="E311" i="3"/>
  <c r="D311" i="3"/>
  <c r="C311" i="3"/>
  <c r="I311" i="3" s="1"/>
  <c r="B311" i="3"/>
  <c r="J310" i="3"/>
  <c r="I310" i="3"/>
  <c r="H310" i="3"/>
  <c r="G310" i="3"/>
  <c r="F310" i="3"/>
  <c r="E310" i="3"/>
  <c r="D310" i="3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K307" i="3" s="1"/>
  <c r="G307" i="3"/>
  <c r="F307" i="3"/>
  <c r="E307" i="3"/>
  <c r="D307" i="3"/>
  <c r="C307" i="3"/>
  <c r="I307" i="3" s="1"/>
  <c r="B307" i="3"/>
  <c r="J306" i="3"/>
  <c r="I306" i="3"/>
  <c r="H306" i="3"/>
  <c r="G306" i="3"/>
  <c r="F306" i="3"/>
  <c r="E306" i="3"/>
  <c r="D306" i="3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F303" i="3"/>
  <c r="E303" i="3"/>
  <c r="D303" i="3"/>
  <c r="C303" i="3"/>
  <c r="I303" i="3" s="1"/>
  <c r="B303" i="3"/>
  <c r="J302" i="3"/>
  <c r="I302" i="3"/>
  <c r="H302" i="3"/>
  <c r="G302" i="3"/>
  <c r="F302" i="3"/>
  <c r="E302" i="3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H299" i="3"/>
  <c r="G299" i="3"/>
  <c r="F299" i="3"/>
  <c r="E299" i="3"/>
  <c r="K299" i="3" s="1"/>
  <c r="D299" i="3"/>
  <c r="C299" i="3"/>
  <c r="I299" i="3" s="1"/>
  <c r="B299" i="3"/>
  <c r="J298" i="3"/>
  <c r="I298" i="3"/>
  <c r="H298" i="3"/>
  <c r="G298" i="3"/>
  <c r="F298" i="3"/>
  <c r="E298" i="3"/>
  <c r="D298" i="3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G295" i="3"/>
  <c r="F295" i="3"/>
  <c r="E295" i="3"/>
  <c r="K295" i="3" s="1"/>
  <c r="D295" i="3"/>
  <c r="C295" i="3"/>
  <c r="I295" i="3" s="1"/>
  <c r="B295" i="3"/>
  <c r="J294" i="3"/>
  <c r="I294" i="3"/>
  <c r="H294" i="3"/>
  <c r="G294" i="3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B292" i="3"/>
  <c r="H291" i="3"/>
  <c r="G291" i="3"/>
  <c r="F291" i="3"/>
  <c r="E291" i="3"/>
  <c r="K291" i="3" s="1"/>
  <c r="D291" i="3"/>
  <c r="C291" i="3"/>
  <c r="I291" i="3" s="1"/>
  <c r="B291" i="3"/>
  <c r="J290" i="3"/>
  <c r="I290" i="3"/>
  <c r="H290" i="3"/>
  <c r="G290" i="3"/>
  <c r="F290" i="3"/>
  <c r="E290" i="3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B288" i="3"/>
  <c r="H287" i="3"/>
  <c r="G287" i="3"/>
  <c r="F287" i="3"/>
  <c r="E287" i="3"/>
  <c r="K287" i="3" s="1"/>
  <c r="D287" i="3"/>
  <c r="C287" i="3"/>
  <c r="I287" i="3" s="1"/>
  <c r="B287" i="3"/>
  <c r="J286" i="3"/>
  <c r="I286" i="3"/>
  <c r="H286" i="3"/>
  <c r="G286" i="3"/>
  <c r="F286" i="3"/>
  <c r="E286" i="3"/>
  <c r="D286" i="3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B284" i="3"/>
  <c r="H283" i="3"/>
  <c r="G283" i="3"/>
  <c r="F283" i="3"/>
  <c r="I283" i="3" s="1"/>
  <c r="E283" i="3"/>
  <c r="K283" i="3" s="1"/>
  <c r="D283" i="3"/>
  <c r="C283" i="3"/>
  <c r="B283" i="3"/>
  <c r="J282" i="3"/>
  <c r="I282" i="3"/>
  <c r="H282" i="3"/>
  <c r="G282" i="3"/>
  <c r="F282" i="3"/>
  <c r="E282" i="3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C279" i="3"/>
  <c r="I279" i="3" s="1"/>
  <c r="B279" i="3"/>
  <c r="J278" i="3"/>
  <c r="I278" i="3"/>
  <c r="H278" i="3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B276" i="3"/>
  <c r="H275" i="3"/>
  <c r="G275" i="3"/>
  <c r="F275" i="3"/>
  <c r="I275" i="3" s="1"/>
  <c r="E275" i="3"/>
  <c r="K275" i="3" s="1"/>
  <c r="D275" i="3"/>
  <c r="C275" i="3"/>
  <c r="B275" i="3"/>
  <c r="J274" i="3"/>
  <c r="I274" i="3"/>
  <c r="H274" i="3"/>
  <c r="G274" i="3"/>
  <c r="F274" i="3"/>
  <c r="E274" i="3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B272" i="3"/>
  <c r="H271" i="3"/>
  <c r="G271" i="3"/>
  <c r="F271" i="3"/>
  <c r="I271" i="3" s="1"/>
  <c r="E271" i="3"/>
  <c r="K271" i="3" s="1"/>
  <c r="D271" i="3"/>
  <c r="C271" i="3"/>
  <c r="B271" i="3"/>
  <c r="J270" i="3"/>
  <c r="I270" i="3"/>
  <c r="H270" i="3"/>
  <c r="G270" i="3"/>
  <c r="F270" i="3"/>
  <c r="E270" i="3"/>
  <c r="D270" i="3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B268" i="3"/>
  <c r="H267" i="3"/>
  <c r="G267" i="3"/>
  <c r="F267" i="3"/>
  <c r="E267" i="3"/>
  <c r="K267" i="3" s="1"/>
  <c r="D267" i="3"/>
  <c r="C267" i="3"/>
  <c r="I267" i="3" s="1"/>
  <c r="B267" i="3"/>
  <c r="J266" i="3"/>
  <c r="I266" i="3"/>
  <c r="H266" i="3"/>
  <c r="G266" i="3"/>
  <c r="F266" i="3"/>
  <c r="E266" i="3"/>
  <c r="D266" i="3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B264" i="3"/>
  <c r="H263" i="3"/>
  <c r="G263" i="3"/>
  <c r="F263" i="3"/>
  <c r="E263" i="3"/>
  <c r="K263" i="3" s="1"/>
  <c r="D263" i="3"/>
  <c r="C263" i="3"/>
  <c r="I263" i="3" s="1"/>
  <c r="B263" i="3"/>
  <c r="J262" i="3"/>
  <c r="I262" i="3"/>
  <c r="H262" i="3"/>
  <c r="G262" i="3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B260" i="3"/>
  <c r="H259" i="3"/>
  <c r="G259" i="3"/>
  <c r="F259" i="3"/>
  <c r="E259" i="3"/>
  <c r="K259" i="3" s="1"/>
  <c r="D259" i="3"/>
  <c r="C259" i="3"/>
  <c r="I259" i="3" s="1"/>
  <c r="B259" i="3"/>
  <c r="J258" i="3"/>
  <c r="I258" i="3"/>
  <c r="H258" i="3"/>
  <c r="G258" i="3"/>
  <c r="F258" i="3"/>
  <c r="E258" i="3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E255" i="3"/>
  <c r="K255" i="3" s="1"/>
  <c r="D255" i="3"/>
  <c r="C255" i="3"/>
  <c r="I255" i="3" s="1"/>
  <c r="B255" i="3"/>
  <c r="J254" i="3"/>
  <c r="I254" i="3"/>
  <c r="H254" i="3"/>
  <c r="G254" i="3"/>
  <c r="F254" i="3"/>
  <c r="E254" i="3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I252" i="3" s="1"/>
  <c r="E252" i="3"/>
  <c r="K252" i="3" s="1"/>
  <c r="D252" i="3"/>
  <c r="J252" i="3" s="1"/>
  <c r="C252" i="3"/>
  <c r="B252" i="3"/>
  <c r="H251" i="3"/>
  <c r="G251" i="3"/>
  <c r="F251" i="3"/>
  <c r="E251" i="3"/>
  <c r="K251" i="3" s="1"/>
  <c r="D251" i="3"/>
  <c r="C251" i="3"/>
  <c r="I251" i="3" s="1"/>
  <c r="B251" i="3"/>
  <c r="J250" i="3"/>
  <c r="I250" i="3"/>
  <c r="H250" i="3"/>
  <c r="G250" i="3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G247" i="3"/>
  <c r="F247" i="3"/>
  <c r="E247" i="3"/>
  <c r="K247" i="3" s="1"/>
  <c r="D247" i="3"/>
  <c r="C247" i="3"/>
  <c r="I247" i="3" s="1"/>
  <c r="B247" i="3"/>
  <c r="J246" i="3"/>
  <c r="I246" i="3"/>
  <c r="H246" i="3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I244" i="3" s="1"/>
  <c r="E244" i="3"/>
  <c r="K244" i="3" s="1"/>
  <c r="D244" i="3"/>
  <c r="J244" i="3" s="1"/>
  <c r="C244" i="3"/>
  <c r="B244" i="3"/>
  <c r="H243" i="3"/>
  <c r="K243" i="3" s="1"/>
  <c r="G243" i="3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H239" i="3"/>
  <c r="K239" i="3" s="1"/>
  <c r="G239" i="3"/>
  <c r="F239" i="3"/>
  <c r="E239" i="3"/>
  <c r="D239" i="3"/>
  <c r="C239" i="3"/>
  <c r="I239" i="3" s="1"/>
  <c r="B239" i="3"/>
  <c r="J238" i="3"/>
  <c r="I238" i="3"/>
  <c r="H238" i="3"/>
  <c r="G238" i="3"/>
  <c r="F238" i="3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H235" i="3"/>
  <c r="K235" i="3" s="1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K231" i="3" s="1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E223" i="3"/>
  <c r="D223" i="3"/>
  <c r="C223" i="3"/>
  <c r="I223" i="3" s="1"/>
  <c r="B223" i="3"/>
  <c r="J222" i="3"/>
  <c r="I222" i="3"/>
  <c r="H222" i="3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K219" i="3" s="1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J212" i="3"/>
  <c r="H212" i="3"/>
  <c r="G212" i="3"/>
  <c r="F212" i="3"/>
  <c r="I212" i="3" s="1"/>
  <c r="E212" i="3"/>
  <c r="K212" i="3" s="1"/>
  <c r="D212" i="3"/>
  <c r="C212" i="3"/>
  <c r="B212" i="3"/>
  <c r="H211" i="3"/>
  <c r="K211" i="3" s="1"/>
  <c r="G211" i="3"/>
  <c r="F211" i="3"/>
  <c r="E211" i="3"/>
  <c r="D211" i="3"/>
  <c r="J211" i="3" s="1"/>
  <c r="C211" i="3"/>
  <c r="B211" i="3"/>
  <c r="J210" i="3"/>
  <c r="I210" i="3"/>
  <c r="H210" i="3"/>
  <c r="G210" i="3"/>
  <c r="F210" i="3"/>
  <c r="E210" i="3"/>
  <c r="K210" i="3" s="1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K207" i="3" s="1"/>
  <c r="G207" i="3"/>
  <c r="F207" i="3"/>
  <c r="E207" i="3"/>
  <c r="D207" i="3"/>
  <c r="C207" i="3"/>
  <c r="I207" i="3" s="1"/>
  <c r="B207" i="3"/>
  <c r="J206" i="3"/>
  <c r="H206" i="3"/>
  <c r="G206" i="3"/>
  <c r="F206" i="3"/>
  <c r="I206" i="3" s="1"/>
  <c r="E206" i="3"/>
  <c r="D206" i="3"/>
  <c r="C206" i="3"/>
  <c r="B206" i="3"/>
  <c r="H205" i="3"/>
  <c r="K205" i="3" s="1"/>
  <c r="G205" i="3"/>
  <c r="F205" i="3"/>
  <c r="E205" i="3"/>
  <c r="D205" i="3"/>
  <c r="J205" i="3" s="1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K203" i="3" s="1"/>
  <c r="G203" i="3"/>
  <c r="F203" i="3"/>
  <c r="E203" i="3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J195" i="3" s="1"/>
  <c r="C195" i="3"/>
  <c r="B195" i="3"/>
  <c r="J194" i="3"/>
  <c r="H194" i="3"/>
  <c r="G194" i="3"/>
  <c r="F194" i="3"/>
  <c r="I194" i="3" s="1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F191" i="3"/>
  <c r="E191" i="3"/>
  <c r="D191" i="3"/>
  <c r="C191" i="3"/>
  <c r="B191" i="3"/>
  <c r="J190" i="3"/>
  <c r="H190" i="3"/>
  <c r="G190" i="3"/>
  <c r="F190" i="3"/>
  <c r="I190" i="3" s="1"/>
  <c r="E190" i="3"/>
  <c r="D190" i="3"/>
  <c r="C190" i="3"/>
  <c r="B190" i="3"/>
  <c r="J189" i="3"/>
  <c r="H189" i="3"/>
  <c r="K189" i="3" s="1"/>
  <c r="G189" i="3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J186" i="3"/>
  <c r="H186" i="3"/>
  <c r="G186" i="3"/>
  <c r="F186" i="3"/>
  <c r="I186" i="3" s="1"/>
  <c r="E186" i="3"/>
  <c r="D186" i="3"/>
  <c r="C186" i="3"/>
  <c r="B186" i="3"/>
  <c r="H185" i="3"/>
  <c r="K185" i="3" s="1"/>
  <c r="G185" i="3"/>
  <c r="J185" i="3" s="1"/>
  <c r="F185" i="3"/>
  <c r="E185" i="3"/>
  <c r="D185" i="3"/>
  <c r="C185" i="3"/>
  <c r="I185" i="3" s="1"/>
  <c r="B185" i="3"/>
  <c r="J184" i="3"/>
  <c r="H184" i="3"/>
  <c r="G184" i="3"/>
  <c r="F184" i="3"/>
  <c r="I184" i="3" s="1"/>
  <c r="E184" i="3"/>
  <c r="K184" i="3" s="1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K182" i="3" s="1"/>
  <c r="G182" i="3"/>
  <c r="F182" i="3"/>
  <c r="E182" i="3"/>
  <c r="D182" i="3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J179" i="3" s="1"/>
  <c r="F179" i="3"/>
  <c r="E179" i="3"/>
  <c r="K179" i="3" s="1"/>
  <c r="D179" i="3"/>
  <c r="C179" i="3"/>
  <c r="I179" i="3" s="1"/>
  <c r="B179" i="3"/>
  <c r="K178" i="3"/>
  <c r="H178" i="3"/>
  <c r="G178" i="3"/>
  <c r="F178" i="3"/>
  <c r="E178" i="3"/>
  <c r="D178" i="3"/>
  <c r="J178" i="3" s="1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I174" i="3" s="1"/>
  <c r="B174" i="3"/>
  <c r="K173" i="3"/>
  <c r="J173" i="3"/>
  <c r="H173" i="3"/>
  <c r="G173" i="3"/>
  <c r="F173" i="3"/>
  <c r="E173" i="3"/>
  <c r="D173" i="3"/>
  <c r="C173" i="3"/>
  <c r="I173" i="3" s="1"/>
  <c r="B173" i="3"/>
  <c r="K172" i="3"/>
  <c r="I172" i="3"/>
  <c r="H172" i="3"/>
  <c r="G172" i="3"/>
  <c r="F172" i="3"/>
  <c r="E172" i="3"/>
  <c r="D172" i="3"/>
  <c r="J172" i="3" s="1"/>
  <c r="C172" i="3"/>
  <c r="B172" i="3"/>
  <c r="H171" i="3"/>
  <c r="G171" i="3"/>
  <c r="J171" i="3" s="1"/>
  <c r="F171" i="3"/>
  <c r="E171" i="3"/>
  <c r="K171" i="3" s="1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K168" i="3" s="1"/>
  <c r="D168" i="3"/>
  <c r="C168" i="3"/>
  <c r="B168" i="3"/>
  <c r="K167" i="3"/>
  <c r="I167" i="3"/>
  <c r="H167" i="3"/>
  <c r="G167" i="3"/>
  <c r="J167" i="3" s="1"/>
  <c r="F167" i="3"/>
  <c r="E167" i="3"/>
  <c r="D167" i="3"/>
  <c r="C167" i="3"/>
  <c r="B167" i="3"/>
  <c r="H166" i="3"/>
  <c r="K166" i="3" s="1"/>
  <c r="G166" i="3"/>
  <c r="F166" i="3"/>
  <c r="E166" i="3"/>
  <c r="D166" i="3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H162" i="3"/>
  <c r="G162" i="3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C160" i="3"/>
  <c r="I160" i="3" s="1"/>
  <c r="B160" i="3"/>
  <c r="K159" i="3"/>
  <c r="I159" i="3"/>
  <c r="H159" i="3"/>
  <c r="G159" i="3"/>
  <c r="J159" i="3" s="1"/>
  <c r="F159" i="3"/>
  <c r="E159" i="3"/>
  <c r="D159" i="3"/>
  <c r="C159" i="3"/>
  <c r="B159" i="3"/>
  <c r="H158" i="3"/>
  <c r="G158" i="3"/>
  <c r="F158" i="3"/>
  <c r="E158" i="3"/>
  <c r="K158" i="3" s="1"/>
  <c r="D158" i="3"/>
  <c r="J158" i="3" s="1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H156" i="3"/>
  <c r="G156" i="3"/>
  <c r="F156" i="3"/>
  <c r="E156" i="3"/>
  <c r="K156" i="3" s="1"/>
  <c r="D156" i="3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I154" i="3"/>
  <c r="H154" i="3"/>
  <c r="G154" i="3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E151" i="3"/>
  <c r="K151" i="3" s="1"/>
  <c r="D151" i="3"/>
  <c r="C151" i="3"/>
  <c r="I151" i="3" s="1"/>
  <c r="B151" i="3"/>
  <c r="I150" i="3"/>
  <c r="H150" i="3"/>
  <c r="G150" i="3"/>
  <c r="F150" i="3"/>
  <c r="E150" i="3"/>
  <c r="K150" i="3" s="1"/>
  <c r="D150" i="3"/>
  <c r="C150" i="3"/>
  <c r="B150" i="3"/>
  <c r="K149" i="3"/>
  <c r="I149" i="3"/>
  <c r="H149" i="3"/>
  <c r="G149" i="3"/>
  <c r="J149" i="3" s="1"/>
  <c r="F149" i="3"/>
  <c r="E149" i="3"/>
  <c r="D149" i="3"/>
  <c r="C149" i="3"/>
  <c r="B149" i="3"/>
  <c r="K148" i="3"/>
  <c r="I148" i="3"/>
  <c r="H148" i="3"/>
  <c r="G148" i="3"/>
  <c r="F148" i="3"/>
  <c r="E148" i="3"/>
  <c r="D148" i="3"/>
  <c r="C148" i="3"/>
  <c r="B148" i="3"/>
  <c r="H147" i="3"/>
  <c r="G147" i="3"/>
  <c r="J147" i="3" s="1"/>
  <c r="F147" i="3"/>
  <c r="E147" i="3"/>
  <c r="K147" i="3" s="1"/>
  <c r="D147" i="3"/>
  <c r="C147" i="3"/>
  <c r="I147" i="3" s="1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C144" i="3"/>
  <c r="B144" i="3"/>
  <c r="H143" i="3"/>
  <c r="G143" i="3"/>
  <c r="J143" i="3" s="1"/>
  <c r="F143" i="3"/>
  <c r="E143" i="3"/>
  <c r="K143" i="3" s="1"/>
  <c r="D143" i="3"/>
  <c r="C143" i="3"/>
  <c r="I143" i="3" s="1"/>
  <c r="B143" i="3"/>
  <c r="I142" i="3"/>
  <c r="H142" i="3"/>
  <c r="G142" i="3"/>
  <c r="F142" i="3"/>
  <c r="E142" i="3"/>
  <c r="K142" i="3" s="1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K140" i="3"/>
  <c r="I140" i="3"/>
  <c r="H140" i="3"/>
  <c r="G140" i="3"/>
  <c r="F140" i="3"/>
  <c r="E140" i="3"/>
  <c r="D140" i="3"/>
  <c r="J140" i="3" s="1"/>
  <c r="C140" i="3"/>
  <c r="B140" i="3"/>
  <c r="H139" i="3"/>
  <c r="G139" i="3"/>
  <c r="J139" i="3" s="1"/>
  <c r="F139" i="3"/>
  <c r="E139" i="3"/>
  <c r="K139" i="3" s="1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K136" i="3"/>
  <c r="I136" i="3"/>
  <c r="H136" i="3"/>
  <c r="G136" i="3"/>
  <c r="F136" i="3"/>
  <c r="E136" i="3"/>
  <c r="D136" i="3"/>
  <c r="C136" i="3"/>
  <c r="B136" i="3"/>
  <c r="K135" i="3"/>
  <c r="I135" i="3"/>
  <c r="H135" i="3"/>
  <c r="G135" i="3"/>
  <c r="J135" i="3" s="1"/>
  <c r="F135" i="3"/>
  <c r="E135" i="3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H130" i="3"/>
  <c r="G130" i="3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H128" i="3"/>
  <c r="G128" i="3"/>
  <c r="F128" i="3"/>
  <c r="E128" i="3"/>
  <c r="K128" i="3" s="1"/>
  <c r="D128" i="3"/>
  <c r="J128" i="3" s="1"/>
  <c r="C128" i="3"/>
  <c r="I128" i="3" s="1"/>
  <c r="B128" i="3"/>
  <c r="K127" i="3"/>
  <c r="I127" i="3"/>
  <c r="H127" i="3"/>
  <c r="G127" i="3"/>
  <c r="J127" i="3" s="1"/>
  <c r="F127" i="3"/>
  <c r="E127" i="3"/>
  <c r="D127" i="3"/>
  <c r="C127" i="3"/>
  <c r="B127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H124" i="3"/>
  <c r="G124" i="3"/>
  <c r="F124" i="3"/>
  <c r="E124" i="3"/>
  <c r="K124" i="3" s="1"/>
  <c r="D124" i="3"/>
  <c r="C124" i="3"/>
  <c r="I124" i="3" s="1"/>
  <c r="B124" i="3"/>
  <c r="K123" i="3"/>
  <c r="I123" i="3"/>
  <c r="H123" i="3"/>
  <c r="G123" i="3"/>
  <c r="J123" i="3" s="1"/>
  <c r="F123" i="3"/>
  <c r="E123" i="3"/>
  <c r="D123" i="3"/>
  <c r="C123" i="3"/>
  <c r="B123" i="3"/>
  <c r="K122" i="3"/>
  <c r="I122" i="3"/>
  <c r="H122" i="3"/>
  <c r="G122" i="3"/>
  <c r="F122" i="3"/>
  <c r="E122" i="3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H120" i="3"/>
  <c r="G120" i="3"/>
  <c r="F120" i="3"/>
  <c r="E120" i="3"/>
  <c r="K120" i="3" s="1"/>
  <c r="D120" i="3"/>
  <c r="C120" i="3"/>
  <c r="I120" i="3" s="1"/>
  <c r="B120" i="3"/>
  <c r="H119" i="3"/>
  <c r="G119" i="3"/>
  <c r="J119" i="3" s="1"/>
  <c r="F119" i="3"/>
  <c r="E119" i="3"/>
  <c r="K119" i="3" s="1"/>
  <c r="D119" i="3"/>
  <c r="C119" i="3"/>
  <c r="I119" i="3" s="1"/>
  <c r="B119" i="3"/>
  <c r="I118" i="3"/>
  <c r="H118" i="3"/>
  <c r="G118" i="3"/>
  <c r="F118" i="3"/>
  <c r="E118" i="3"/>
  <c r="K118" i="3" s="1"/>
  <c r="D118" i="3"/>
  <c r="C118" i="3"/>
  <c r="B118" i="3"/>
  <c r="K117" i="3"/>
  <c r="I117" i="3"/>
  <c r="H117" i="3"/>
  <c r="G117" i="3"/>
  <c r="J117" i="3" s="1"/>
  <c r="F117" i="3"/>
  <c r="E117" i="3"/>
  <c r="D117" i="3"/>
  <c r="C117" i="3"/>
  <c r="B117" i="3"/>
  <c r="K116" i="3"/>
  <c r="I116" i="3"/>
  <c r="H116" i="3"/>
  <c r="G116" i="3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H114" i="3"/>
  <c r="G114" i="3"/>
  <c r="F114" i="3"/>
  <c r="E114" i="3"/>
  <c r="K114" i="3" s="1"/>
  <c r="D114" i="3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H112" i="3"/>
  <c r="G112" i="3"/>
  <c r="F112" i="3"/>
  <c r="E112" i="3"/>
  <c r="K112" i="3" s="1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J107" i="3"/>
  <c r="H107" i="3"/>
  <c r="G107" i="3"/>
  <c r="F107" i="3"/>
  <c r="E107" i="3"/>
  <c r="K107" i="3" s="1"/>
  <c r="D107" i="3"/>
  <c r="C107" i="3"/>
  <c r="I107" i="3" s="1"/>
  <c r="B107" i="3"/>
  <c r="I106" i="3"/>
  <c r="H106" i="3"/>
  <c r="K106" i="3" s="1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K104" i="3"/>
  <c r="I104" i="3"/>
  <c r="H104" i="3"/>
  <c r="G104" i="3"/>
  <c r="F104" i="3"/>
  <c r="E104" i="3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B103" i="3"/>
  <c r="I102" i="3"/>
  <c r="H102" i="3"/>
  <c r="G102" i="3"/>
  <c r="F102" i="3"/>
  <c r="E102" i="3"/>
  <c r="K102" i="3" s="1"/>
  <c r="D102" i="3"/>
  <c r="C102" i="3"/>
  <c r="B102" i="3"/>
  <c r="K101" i="3"/>
  <c r="I101" i="3"/>
  <c r="H101" i="3"/>
  <c r="G101" i="3"/>
  <c r="J101" i="3" s="1"/>
  <c r="F101" i="3"/>
  <c r="E101" i="3"/>
  <c r="D101" i="3"/>
  <c r="C101" i="3"/>
  <c r="B101" i="3"/>
  <c r="K100" i="3"/>
  <c r="I100" i="3"/>
  <c r="H100" i="3"/>
  <c r="G100" i="3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H98" i="3"/>
  <c r="G98" i="3"/>
  <c r="F98" i="3"/>
  <c r="E98" i="3"/>
  <c r="K98" i="3" s="1"/>
  <c r="D98" i="3"/>
  <c r="C98" i="3"/>
  <c r="I98" i="3" s="1"/>
  <c r="B98" i="3"/>
  <c r="I97" i="3"/>
  <c r="H97" i="3"/>
  <c r="G97" i="3"/>
  <c r="J97" i="3" s="1"/>
  <c r="F97" i="3"/>
  <c r="E97" i="3"/>
  <c r="K97" i="3" s="1"/>
  <c r="D97" i="3"/>
  <c r="C97" i="3"/>
  <c r="B97" i="3"/>
  <c r="H96" i="3"/>
  <c r="K96" i="3" s="1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J93" i="3" s="1"/>
  <c r="F93" i="3"/>
  <c r="E93" i="3"/>
  <c r="K93" i="3" s="1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I90" i="3"/>
  <c r="H90" i="3"/>
  <c r="K90" i="3" s="1"/>
  <c r="G90" i="3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K88" i="3"/>
  <c r="I88" i="3"/>
  <c r="H88" i="3"/>
  <c r="G88" i="3"/>
  <c r="F88" i="3"/>
  <c r="E88" i="3"/>
  <c r="D88" i="3"/>
  <c r="J88" i="3" s="1"/>
  <c r="C88" i="3"/>
  <c r="B88" i="3"/>
  <c r="K87" i="3"/>
  <c r="H87" i="3"/>
  <c r="G87" i="3"/>
  <c r="J87" i="3" s="1"/>
  <c r="F87" i="3"/>
  <c r="E87" i="3"/>
  <c r="D87" i="3"/>
  <c r="C87" i="3"/>
  <c r="B87" i="3"/>
  <c r="I86" i="3"/>
  <c r="H86" i="3"/>
  <c r="G86" i="3"/>
  <c r="F86" i="3"/>
  <c r="E86" i="3"/>
  <c r="K86" i="3" s="1"/>
  <c r="D86" i="3"/>
  <c r="C86" i="3"/>
  <c r="B86" i="3"/>
  <c r="K85" i="3"/>
  <c r="I85" i="3"/>
  <c r="H85" i="3"/>
  <c r="G85" i="3"/>
  <c r="J85" i="3" s="1"/>
  <c r="F85" i="3"/>
  <c r="E85" i="3"/>
  <c r="D85" i="3"/>
  <c r="C85" i="3"/>
  <c r="B85" i="3"/>
  <c r="K84" i="3"/>
  <c r="I84" i="3"/>
  <c r="H84" i="3"/>
  <c r="G84" i="3"/>
  <c r="F84" i="3"/>
  <c r="E84" i="3"/>
  <c r="D84" i="3"/>
  <c r="J84" i="3" s="1"/>
  <c r="C84" i="3"/>
  <c r="B84" i="3"/>
  <c r="K83" i="3"/>
  <c r="J83" i="3"/>
  <c r="H83" i="3"/>
  <c r="G83" i="3"/>
  <c r="F83" i="3"/>
  <c r="I83" i="3" s="1"/>
  <c r="E83" i="3"/>
  <c r="D83" i="3"/>
  <c r="C83" i="3"/>
  <c r="B83" i="3"/>
  <c r="H82" i="3"/>
  <c r="G82" i="3"/>
  <c r="F82" i="3"/>
  <c r="E82" i="3"/>
  <c r="K82" i="3" s="1"/>
  <c r="D82" i="3"/>
  <c r="C82" i="3"/>
  <c r="I82" i="3" s="1"/>
  <c r="B82" i="3"/>
  <c r="I81" i="3"/>
  <c r="H81" i="3"/>
  <c r="G81" i="3"/>
  <c r="J81" i="3" s="1"/>
  <c r="F81" i="3"/>
  <c r="E81" i="3"/>
  <c r="K81" i="3" s="1"/>
  <c r="D81" i="3"/>
  <c r="C81" i="3"/>
  <c r="B81" i="3"/>
  <c r="H80" i="3"/>
  <c r="K80" i="3" s="1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J75" i="3"/>
  <c r="H75" i="3"/>
  <c r="G75" i="3"/>
  <c r="F75" i="3"/>
  <c r="E75" i="3"/>
  <c r="K75" i="3" s="1"/>
  <c r="D75" i="3"/>
  <c r="C75" i="3"/>
  <c r="I75" i="3" s="1"/>
  <c r="B75" i="3"/>
  <c r="I74" i="3"/>
  <c r="H74" i="3"/>
  <c r="K74" i="3" s="1"/>
  <c r="G74" i="3"/>
  <c r="F74" i="3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B71" i="3"/>
  <c r="I70" i="3"/>
  <c r="H70" i="3"/>
  <c r="G70" i="3"/>
  <c r="F70" i="3"/>
  <c r="E70" i="3"/>
  <c r="K70" i="3" s="1"/>
  <c r="D70" i="3"/>
  <c r="C70" i="3"/>
  <c r="B70" i="3"/>
  <c r="K69" i="3"/>
  <c r="H69" i="3"/>
  <c r="G69" i="3"/>
  <c r="J69" i="3" s="1"/>
  <c r="F69" i="3"/>
  <c r="E69" i="3"/>
  <c r="D69" i="3"/>
  <c r="C69" i="3"/>
  <c r="I69" i="3" s="1"/>
  <c r="B69" i="3"/>
  <c r="K68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I67" i="3" s="1"/>
  <c r="E67" i="3"/>
  <c r="D67" i="3"/>
  <c r="C67" i="3"/>
  <c r="B67" i="3"/>
  <c r="H66" i="3"/>
  <c r="G66" i="3"/>
  <c r="F66" i="3"/>
  <c r="E66" i="3"/>
  <c r="K66" i="3" s="1"/>
  <c r="D66" i="3"/>
  <c r="C66" i="3"/>
  <c r="I66" i="3" s="1"/>
  <c r="B66" i="3"/>
  <c r="I65" i="3"/>
  <c r="H65" i="3"/>
  <c r="G65" i="3"/>
  <c r="J65" i="3" s="1"/>
  <c r="F65" i="3"/>
  <c r="E65" i="3"/>
  <c r="K65" i="3" s="1"/>
  <c r="D65" i="3"/>
  <c r="C65" i="3"/>
  <c r="B65" i="3"/>
  <c r="K64" i="3"/>
  <c r="H64" i="3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I62" i="3"/>
  <c r="H62" i="3"/>
  <c r="G62" i="3"/>
  <c r="F62" i="3"/>
  <c r="E62" i="3"/>
  <c r="K62" i="3" s="1"/>
  <c r="D62" i="3"/>
  <c r="J62" i="3" s="1"/>
  <c r="C62" i="3"/>
  <c r="B62" i="3"/>
  <c r="H61" i="3"/>
  <c r="G61" i="3"/>
  <c r="J61" i="3" s="1"/>
  <c r="F61" i="3"/>
  <c r="E61" i="3"/>
  <c r="K61" i="3" s="1"/>
  <c r="D61" i="3"/>
  <c r="C61" i="3"/>
  <c r="I61" i="3" s="1"/>
  <c r="B61" i="3"/>
  <c r="H60" i="3"/>
  <c r="G60" i="3"/>
  <c r="F60" i="3"/>
  <c r="E60" i="3"/>
  <c r="D60" i="3"/>
  <c r="J60" i="3" s="1"/>
  <c r="C60" i="3"/>
  <c r="I60" i="3" s="1"/>
  <c r="B60" i="3"/>
  <c r="J59" i="3"/>
  <c r="H59" i="3"/>
  <c r="G59" i="3"/>
  <c r="F59" i="3"/>
  <c r="E59" i="3"/>
  <c r="K59" i="3" s="1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B56" i="3"/>
  <c r="H55" i="3"/>
  <c r="G55" i="3"/>
  <c r="J55" i="3" s="1"/>
  <c r="F55" i="3"/>
  <c r="E55" i="3"/>
  <c r="D55" i="3"/>
  <c r="C55" i="3"/>
  <c r="B55" i="3"/>
  <c r="I54" i="3"/>
  <c r="H54" i="3"/>
  <c r="G54" i="3"/>
  <c r="F54" i="3"/>
  <c r="E54" i="3"/>
  <c r="K54" i="3" s="1"/>
  <c r="D54" i="3"/>
  <c r="J54" i="3" s="1"/>
  <c r="C54" i="3"/>
  <c r="B54" i="3"/>
  <c r="K53" i="3"/>
  <c r="J53" i="3"/>
  <c r="I53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B52" i="3"/>
  <c r="H51" i="3"/>
  <c r="G51" i="3"/>
  <c r="J51" i="3" s="1"/>
  <c r="F51" i="3"/>
  <c r="E51" i="3"/>
  <c r="K51" i="3" s="1"/>
  <c r="D51" i="3"/>
  <c r="C51" i="3"/>
  <c r="B51" i="3"/>
  <c r="J50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H48" i="3"/>
  <c r="G48" i="3"/>
  <c r="F48" i="3"/>
  <c r="E48" i="3"/>
  <c r="K48" i="3" s="1"/>
  <c r="D48" i="3"/>
  <c r="J48" i="3" s="1"/>
  <c r="C48" i="3"/>
  <c r="B48" i="3"/>
  <c r="J47" i="3"/>
  <c r="H47" i="3"/>
  <c r="G47" i="3"/>
  <c r="F47" i="3"/>
  <c r="E47" i="3"/>
  <c r="K47" i="3" s="1"/>
  <c r="D47" i="3"/>
  <c r="C47" i="3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K40" i="3" s="1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J35" i="3"/>
  <c r="H35" i="3"/>
  <c r="G35" i="3"/>
  <c r="F35" i="3"/>
  <c r="E35" i="3"/>
  <c r="K35" i="3" s="1"/>
  <c r="D35" i="3"/>
  <c r="C35" i="3"/>
  <c r="I35" i="3" s="1"/>
  <c r="B35" i="3"/>
  <c r="I34" i="3"/>
  <c r="H34" i="3"/>
  <c r="G34" i="3"/>
  <c r="F34" i="3"/>
  <c r="E34" i="3"/>
  <c r="D34" i="3"/>
  <c r="J34" i="3" s="1"/>
  <c r="C34" i="3"/>
  <c r="B34" i="3"/>
  <c r="K33" i="3"/>
  <c r="H33" i="3"/>
  <c r="G33" i="3"/>
  <c r="F33" i="3"/>
  <c r="I33" i="3" s="1"/>
  <c r="E33" i="3"/>
  <c r="D33" i="3"/>
  <c r="J33" i="3" s="1"/>
  <c r="C33" i="3"/>
  <c r="B33" i="3"/>
  <c r="K32" i="3"/>
  <c r="H32" i="3"/>
  <c r="G32" i="3"/>
  <c r="F32" i="3"/>
  <c r="E32" i="3"/>
  <c r="D32" i="3"/>
  <c r="J32" i="3" s="1"/>
  <c r="C32" i="3"/>
  <c r="B32" i="3"/>
  <c r="J31" i="3"/>
  <c r="H31" i="3"/>
  <c r="G31" i="3"/>
  <c r="F31" i="3"/>
  <c r="E31" i="3"/>
  <c r="D31" i="3"/>
  <c r="C31" i="3"/>
  <c r="B31" i="3"/>
  <c r="I30" i="3"/>
  <c r="H30" i="3"/>
  <c r="G30" i="3"/>
  <c r="J30" i="3" s="1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I28" i="3"/>
  <c r="H28" i="3"/>
  <c r="G28" i="3"/>
  <c r="F28" i="3"/>
  <c r="E28" i="3"/>
  <c r="D28" i="3"/>
  <c r="J28" i="3" s="1"/>
  <c r="C28" i="3"/>
  <c r="B28" i="3"/>
  <c r="J27" i="3"/>
  <c r="H27" i="3"/>
  <c r="G27" i="3"/>
  <c r="F27" i="3"/>
  <c r="E27" i="3"/>
  <c r="K27" i="3" s="1"/>
  <c r="D27" i="3"/>
  <c r="C27" i="3"/>
  <c r="I27" i="3" s="1"/>
  <c r="B27" i="3"/>
  <c r="I26" i="3"/>
  <c r="H26" i="3"/>
  <c r="G26" i="3"/>
  <c r="F26" i="3"/>
  <c r="E26" i="3"/>
  <c r="D26" i="3"/>
  <c r="J26" i="3" s="1"/>
  <c r="C26" i="3"/>
  <c r="B26" i="3"/>
  <c r="K25" i="3"/>
  <c r="H25" i="3"/>
  <c r="G25" i="3"/>
  <c r="F25" i="3"/>
  <c r="I25" i="3" s="1"/>
  <c r="E25" i="3"/>
  <c r="D25" i="3"/>
  <c r="J25" i="3" s="1"/>
  <c r="C25" i="3"/>
  <c r="B25" i="3"/>
  <c r="K24" i="3"/>
  <c r="I24" i="3"/>
  <c r="H24" i="3"/>
  <c r="G24" i="3"/>
  <c r="F24" i="3"/>
  <c r="E24" i="3"/>
  <c r="D24" i="3"/>
  <c r="J24" i="3" s="1"/>
  <c r="C24" i="3"/>
  <c r="B24" i="3"/>
  <c r="H23" i="3"/>
  <c r="K23" i="3" s="1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K11" i="3"/>
  <c r="H11" i="3"/>
  <c r="G11" i="3"/>
  <c r="J11" i="3" s="1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K7" i="3"/>
  <c r="H7" i="3"/>
  <c r="G7" i="3"/>
  <c r="J7" i="3" s="1"/>
  <c r="F7" i="3"/>
  <c r="E7" i="3"/>
  <c r="D7" i="3"/>
  <c r="C7" i="3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I225" i="2"/>
  <c r="H225" i="2"/>
  <c r="G225" i="2"/>
  <c r="F225" i="2"/>
  <c r="E225" i="2"/>
  <c r="D225" i="2"/>
  <c r="J225" i="2" s="1"/>
  <c r="C225" i="2"/>
  <c r="B225" i="2"/>
  <c r="K224" i="2"/>
  <c r="H224" i="2"/>
  <c r="G224" i="2"/>
  <c r="F224" i="2"/>
  <c r="I224" i="2" s="1"/>
  <c r="E224" i="2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I221" i="2" s="1"/>
  <c r="E221" i="2"/>
  <c r="D221" i="2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K219" i="2" s="1"/>
  <c r="G219" i="2"/>
  <c r="J219" i="2" s="1"/>
  <c r="F219" i="2"/>
  <c r="E219" i="2"/>
  <c r="D219" i="2"/>
  <c r="C219" i="2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H216" i="2"/>
  <c r="K216" i="2" s="1"/>
  <c r="G216" i="2"/>
  <c r="F216" i="2"/>
  <c r="E216" i="2"/>
  <c r="D216" i="2"/>
  <c r="J216" i="2" s="1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I209" i="2"/>
  <c r="H209" i="2"/>
  <c r="G209" i="2"/>
  <c r="F209" i="2"/>
  <c r="E209" i="2"/>
  <c r="D209" i="2"/>
  <c r="J209" i="2" s="1"/>
  <c r="C209" i="2"/>
  <c r="B209" i="2"/>
  <c r="K208" i="2"/>
  <c r="H208" i="2"/>
  <c r="G208" i="2"/>
  <c r="F208" i="2"/>
  <c r="I208" i="2" s="1"/>
  <c r="E208" i="2"/>
  <c r="D208" i="2"/>
  <c r="J208" i="2" s="1"/>
  <c r="C208" i="2"/>
  <c r="B208" i="2"/>
  <c r="H207" i="2"/>
  <c r="G207" i="2"/>
  <c r="J207" i="2" s="1"/>
  <c r="F207" i="2"/>
  <c r="E207" i="2"/>
  <c r="K207" i="2" s="1"/>
  <c r="D207" i="2"/>
  <c r="C207" i="2"/>
  <c r="I207" i="2" s="1"/>
  <c r="B207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I205" i="2" s="1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K203" i="2" s="1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H200" i="2"/>
  <c r="K200" i="2" s="1"/>
  <c r="G200" i="2"/>
  <c r="F200" i="2"/>
  <c r="E200" i="2"/>
  <c r="D200" i="2"/>
  <c r="J200" i="2" s="1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J198" i="2"/>
  <c r="I198" i="2"/>
  <c r="H198" i="2"/>
  <c r="G198" i="2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I193" i="2"/>
  <c r="H193" i="2"/>
  <c r="G193" i="2"/>
  <c r="F193" i="2"/>
  <c r="E193" i="2"/>
  <c r="D193" i="2"/>
  <c r="J193" i="2" s="1"/>
  <c r="C193" i="2"/>
  <c r="B193" i="2"/>
  <c r="K192" i="2"/>
  <c r="H192" i="2"/>
  <c r="G192" i="2"/>
  <c r="F192" i="2"/>
  <c r="I192" i="2" s="1"/>
  <c r="E192" i="2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I189" i="2" s="1"/>
  <c r="E189" i="2"/>
  <c r="D189" i="2"/>
  <c r="C189" i="2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K187" i="2" s="1"/>
  <c r="G187" i="2"/>
  <c r="J187" i="2" s="1"/>
  <c r="F187" i="2"/>
  <c r="E187" i="2"/>
  <c r="D187" i="2"/>
  <c r="C187" i="2"/>
  <c r="B187" i="2"/>
  <c r="J186" i="2"/>
  <c r="H186" i="2"/>
  <c r="G186" i="2"/>
  <c r="F186" i="2"/>
  <c r="I186" i="2" s="1"/>
  <c r="E186" i="2"/>
  <c r="K186" i="2" s="1"/>
  <c r="D186" i="2"/>
  <c r="C186" i="2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I140" i="2" s="1"/>
  <c r="E140" i="2"/>
  <c r="K140" i="2" s="1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I116" i="2" s="1"/>
  <c r="E116" i="2"/>
  <c r="K116" i="2" s="1"/>
  <c r="D116" i="2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H102" i="2"/>
  <c r="G102" i="2"/>
  <c r="F102" i="2"/>
  <c r="I102" i="2" s="1"/>
  <c r="E102" i="2"/>
  <c r="K102" i="2" s="1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I96" i="2" s="1"/>
  <c r="E96" i="2"/>
  <c r="K96" i="2" s="1"/>
  <c r="D96" i="2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I92" i="2" s="1"/>
  <c r="E92" i="2"/>
  <c r="K92" i="2" s="1"/>
  <c r="D92" i="2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H87" i="2"/>
  <c r="K87" i="2" s="1"/>
  <c r="G87" i="2"/>
  <c r="F87" i="2"/>
  <c r="E87" i="2"/>
  <c r="D87" i="2"/>
  <c r="J87" i="2" s="1"/>
  <c r="C87" i="2"/>
  <c r="I87" i="2" s="1"/>
  <c r="B87" i="2"/>
  <c r="J86" i="2"/>
  <c r="H86" i="2"/>
  <c r="G86" i="2"/>
  <c r="F86" i="2"/>
  <c r="I86" i="2" s="1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I76" i="2" s="1"/>
  <c r="E76" i="2"/>
  <c r="K76" i="2" s="1"/>
  <c r="D76" i="2"/>
  <c r="C76" i="2"/>
  <c r="B76" i="2"/>
  <c r="H75" i="2"/>
  <c r="K75" i="2" s="1"/>
  <c r="G75" i="2"/>
  <c r="F75" i="2"/>
  <c r="E75" i="2"/>
  <c r="D75" i="2"/>
  <c r="J75" i="2" s="1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I72" i="2" s="1"/>
  <c r="E72" i="2"/>
  <c r="K72" i="2" s="1"/>
  <c r="D72" i="2"/>
  <c r="C72" i="2"/>
  <c r="B72" i="2"/>
  <c r="H71" i="2"/>
  <c r="K71" i="2" s="1"/>
  <c r="G71" i="2"/>
  <c r="F71" i="2"/>
  <c r="E71" i="2"/>
  <c r="D71" i="2"/>
  <c r="J71" i="2" s="1"/>
  <c r="C71" i="2"/>
  <c r="I71" i="2" s="1"/>
  <c r="B71" i="2"/>
  <c r="J70" i="2"/>
  <c r="H70" i="2"/>
  <c r="G70" i="2"/>
  <c r="F70" i="2"/>
  <c r="I70" i="2" s="1"/>
  <c r="E70" i="2"/>
  <c r="K70" i="2" s="1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H68" i="2"/>
  <c r="G68" i="2"/>
  <c r="F68" i="2"/>
  <c r="I68" i="2" s="1"/>
  <c r="E68" i="2"/>
  <c r="K68" i="2" s="1"/>
  <c r="D68" i="2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H66" i="2"/>
  <c r="G66" i="2"/>
  <c r="F66" i="2"/>
  <c r="I66" i="2" s="1"/>
  <c r="E66" i="2"/>
  <c r="K66" i="2" s="1"/>
  <c r="D66" i="2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H64" i="2"/>
  <c r="G64" i="2"/>
  <c r="F64" i="2"/>
  <c r="I64" i="2" s="1"/>
  <c r="E64" i="2"/>
  <c r="K64" i="2" s="1"/>
  <c r="D64" i="2"/>
  <c r="C64" i="2"/>
  <c r="B64" i="2"/>
  <c r="H63" i="2"/>
  <c r="K63" i="2" s="1"/>
  <c r="G63" i="2"/>
  <c r="F63" i="2"/>
  <c r="E63" i="2"/>
  <c r="D63" i="2"/>
  <c r="J63" i="2" s="1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I60" i="2" s="1"/>
  <c r="E60" i="2"/>
  <c r="K60" i="2" s="1"/>
  <c r="D60" i="2"/>
  <c r="C60" i="2"/>
  <c r="B60" i="2"/>
  <c r="H59" i="2"/>
  <c r="K59" i="2" s="1"/>
  <c r="G59" i="2"/>
  <c r="F59" i="2"/>
  <c r="E59" i="2"/>
  <c r="D59" i="2"/>
  <c r="J59" i="2" s="1"/>
  <c r="C59" i="2"/>
  <c r="I59" i="2" s="1"/>
  <c r="B59" i="2"/>
  <c r="J58" i="2"/>
  <c r="H58" i="2"/>
  <c r="G58" i="2"/>
  <c r="F58" i="2"/>
  <c r="I58" i="2" s="1"/>
  <c r="E58" i="2"/>
  <c r="K58" i="2" s="1"/>
  <c r="D58" i="2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I52" i="2" s="1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J50" i="2"/>
  <c r="H50" i="2"/>
  <c r="G50" i="2"/>
  <c r="F50" i="2"/>
  <c r="I50" i="2" s="1"/>
  <c r="E50" i="2"/>
  <c r="D50" i="2"/>
  <c r="C50" i="2"/>
  <c r="B50" i="2"/>
  <c r="J49" i="2"/>
  <c r="H49" i="2"/>
  <c r="K49" i="2" s="1"/>
  <c r="G49" i="2"/>
  <c r="F49" i="2"/>
  <c r="E49" i="2"/>
  <c r="D49" i="2"/>
  <c r="C49" i="2"/>
  <c r="I49" i="2" s="1"/>
  <c r="B49" i="2"/>
  <c r="J48" i="2"/>
  <c r="H48" i="2"/>
  <c r="G48" i="2"/>
  <c r="F48" i="2"/>
  <c r="I48" i="2" s="1"/>
  <c r="E48" i="2"/>
  <c r="K48" i="2" s="1"/>
  <c r="D48" i="2"/>
  <c r="C48" i="2"/>
  <c r="B48" i="2"/>
  <c r="H47" i="2"/>
  <c r="K47" i="2" s="1"/>
  <c r="G47" i="2"/>
  <c r="F47" i="2"/>
  <c r="E47" i="2"/>
  <c r="D47" i="2"/>
  <c r="J47" i="2" s="1"/>
  <c r="C47" i="2"/>
  <c r="I47" i="2" s="1"/>
  <c r="B47" i="2"/>
  <c r="J46" i="2"/>
  <c r="H46" i="2"/>
  <c r="G46" i="2"/>
  <c r="F46" i="2"/>
  <c r="I46" i="2" s="1"/>
  <c r="E46" i="2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H42" i="2"/>
  <c r="G42" i="2"/>
  <c r="F42" i="2"/>
  <c r="I42" i="2" s="1"/>
  <c r="E42" i="2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F39" i="2"/>
  <c r="E39" i="2"/>
  <c r="D39" i="2"/>
  <c r="C39" i="2"/>
  <c r="B39" i="2"/>
  <c r="J38" i="2"/>
  <c r="H38" i="2"/>
  <c r="G38" i="2"/>
  <c r="F38" i="2"/>
  <c r="I38" i="2" s="1"/>
  <c r="E38" i="2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F35" i="2"/>
  <c r="E35" i="2"/>
  <c r="D35" i="2"/>
  <c r="C35" i="2"/>
  <c r="I35" i="2" s="1"/>
  <c r="B35" i="2"/>
  <c r="J34" i="2"/>
  <c r="I34" i="2"/>
  <c r="H34" i="2"/>
  <c r="G34" i="2"/>
  <c r="F34" i="2"/>
  <c r="E34" i="2"/>
  <c r="D34" i="2"/>
  <c r="C34" i="2"/>
  <c r="B34" i="2"/>
  <c r="J33" i="2"/>
  <c r="H33" i="2"/>
  <c r="K33" i="2" s="1"/>
  <c r="G33" i="2"/>
  <c r="F33" i="2"/>
  <c r="E33" i="2"/>
  <c r="D33" i="2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H31" i="2"/>
  <c r="K31" i="2" s="1"/>
  <c r="G31" i="2"/>
  <c r="F31" i="2"/>
  <c r="E31" i="2"/>
  <c r="D31" i="2"/>
  <c r="J31" i="2" s="1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J28" i="2"/>
  <c r="H28" i="2"/>
  <c r="G28" i="2"/>
  <c r="F28" i="2"/>
  <c r="I28" i="2" s="1"/>
  <c r="E28" i="2"/>
  <c r="K28" i="2" s="1"/>
  <c r="D28" i="2"/>
  <c r="C28" i="2"/>
  <c r="B28" i="2"/>
  <c r="H27" i="2"/>
  <c r="K27" i="2" s="1"/>
  <c r="G27" i="2"/>
  <c r="F27" i="2"/>
  <c r="E27" i="2"/>
  <c r="D27" i="2"/>
  <c r="J27" i="2" s="1"/>
  <c r="C27" i="2"/>
  <c r="B27" i="2"/>
  <c r="J26" i="2"/>
  <c r="H26" i="2"/>
  <c r="G26" i="2"/>
  <c r="F26" i="2"/>
  <c r="I26" i="2" s="1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F23" i="2"/>
  <c r="E23" i="2"/>
  <c r="D23" i="2"/>
  <c r="C23" i="2"/>
  <c r="B23" i="2"/>
  <c r="J22" i="2"/>
  <c r="H22" i="2"/>
  <c r="G22" i="2"/>
  <c r="F22" i="2"/>
  <c r="I22" i="2" s="1"/>
  <c r="E22" i="2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F19" i="2"/>
  <c r="E19" i="2"/>
  <c r="D19" i="2"/>
  <c r="C19" i="2"/>
  <c r="I19" i="2" s="1"/>
  <c r="B19" i="2"/>
  <c r="J18" i="2"/>
  <c r="I18" i="2"/>
  <c r="H18" i="2"/>
  <c r="G18" i="2"/>
  <c r="F18" i="2"/>
  <c r="E18" i="2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D8" i="2"/>
  <c r="J8" i="2" s="1"/>
  <c r="C8" i="2"/>
  <c r="B8" i="2"/>
  <c r="H7" i="2"/>
  <c r="K7" i="2" s="1"/>
  <c r="G7" i="2"/>
  <c r="F7" i="2"/>
  <c r="F6" i="2" s="1"/>
  <c r="E7" i="2"/>
  <c r="D7" i="2"/>
  <c r="C7" i="2"/>
  <c r="B7" i="2"/>
  <c r="F4" i="2"/>
  <c r="C4" i="2"/>
  <c r="I2" i="2"/>
  <c r="G2" i="2"/>
  <c r="D6" i="2" l="1"/>
  <c r="J6" i="2" s="1"/>
  <c r="J7" i="2"/>
  <c r="E6" i="2"/>
  <c r="K8" i="2"/>
  <c r="I11" i="2"/>
  <c r="K38" i="2"/>
  <c r="J39" i="2"/>
  <c r="K42" i="2"/>
  <c r="K14" i="2"/>
  <c r="H6" i="2"/>
  <c r="J19" i="2"/>
  <c r="G6" i="2"/>
  <c r="K18" i="2"/>
  <c r="I23" i="2"/>
  <c r="K22" i="2"/>
  <c r="J23" i="2"/>
  <c r="I27" i="2"/>
  <c r="K50" i="2"/>
  <c r="I7" i="2"/>
  <c r="K34" i="2"/>
  <c r="J35" i="2"/>
  <c r="I39" i="2"/>
  <c r="K46" i="2"/>
  <c r="I195" i="2"/>
  <c r="K206" i="2"/>
  <c r="I227" i="2"/>
  <c r="I15" i="3"/>
  <c r="K26" i="3"/>
  <c r="K34" i="3"/>
  <c r="I47" i="3"/>
  <c r="I48" i="3"/>
  <c r="K55" i="3"/>
  <c r="I87" i="3"/>
  <c r="K130" i="3"/>
  <c r="I11" i="3"/>
  <c r="K22" i="3"/>
  <c r="K38" i="3"/>
  <c r="I51" i="3"/>
  <c r="I52" i="3"/>
  <c r="K60" i="3"/>
  <c r="I71" i="3"/>
  <c r="C6" i="2"/>
  <c r="I6" i="2" s="1"/>
  <c r="K190" i="2"/>
  <c r="I211" i="2"/>
  <c r="K222" i="2"/>
  <c r="K10" i="3"/>
  <c r="I31" i="3"/>
  <c r="I32" i="3"/>
  <c r="K39" i="3"/>
  <c r="K50" i="3"/>
  <c r="I103" i="3"/>
  <c r="K162" i="3"/>
  <c r="I187" i="2"/>
  <c r="K198" i="2"/>
  <c r="I219" i="2"/>
  <c r="I7" i="3"/>
  <c r="K18" i="3"/>
  <c r="K31" i="3"/>
  <c r="K42" i="3"/>
  <c r="I55" i="3"/>
  <c r="I56" i="3"/>
  <c r="J160" i="3"/>
  <c r="J166" i="3"/>
  <c r="J182" i="3"/>
  <c r="J100" i="3"/>
  <c r="J116" i="3"/>
  <c r="J122" i="3"/>
  <c r="J148" i="3"/>
  <c r="J154" i="3"/>
  <c r="I191" i="3"/>
  <c r="J74" i="3"/>
  <c r="J90" i="3"/>
  <c r="J106" i="3"/>
  <c r="J136" i="3"/>
  <c r="J142" i="3"/>
  <c r="J168" i="3"/>
  <c r="J174" i="3"/>
  <c r="J64" i="3"/>
  <c r="J80" i="3"/>
  <c r="J96" i="3"/>
  <c r="J112" i="3"/>
  <c r="J124" i="3"/>
  <c r="J130" i="3"/>
  <c r="J156" i="3"/>
  <c r="J162" i="3"/>
  <c r="J176" i="3"/>
  <c r="J70" i="3"/>
  <c r="J86" i="3"/>
  <c r="J102" i="3"/>
  <c r="J118" i="3"/>
  <c r="J144" i="3"/>
  <c r="J150" i="3"/>
  <c r="J66" i="3"/>
  <c r="J82" i="3"/>
  <c r="J98" i="3"/>
  <c r="J114" i="3"/>
  <c r="J120" i="3"/>
  <c r="J126" i="3"/>
  <c r="K190" i="3"/>
  <c r="J191" i="3"/>
  <c r="I195" i="3"/>
  <c r="K186" i="3"/>
  <c r="K206" i="3"/>
  <c r="J207" i="3"/>
  <c r="I211" i="3"/>
  <c r="I256" i="3"/>
  <c r="I260" i="3"/>
  <c r="I264" i="3"/>
  <c r="I268" i="3"/>
  <c r="I272" i="3"/>
  <c r="I276" i="3"/>
  <c r="I280" i="3"/>
  <c r="I284" i="3"/>
  <c r="I288" i="3"/>
  <c r="I292" i="3"/>
  <c r="I320" i="3"/>
  <c r="I324" i="3"/>
  <c r="I328" i="3"/>
  <c r="I332" i="3"/>
  <c r="I336" i="3"/>
  <c r="I343" i="3"/>
  <c r="J347" i="3"/>
  <c r="K214" i="3"/>
  <c r="J215" i="3"/>
  <c r="K218" i="3"/>
  <c r="J219" i="3"/>
  <c r="K222" i="3"/>
  <c r="J223" i="3"/>
  <c r="K226" i="3"/>
  <c r="J227" i="3"/>
  <c r="K230" i="3"/>
  <c r="J231" i="3"/>
  <c r="K234" i="3"/>
  <c r="J235" i="3"/>
  <c r="K238" i="3"/>
  <c r="J239" i="3"/>
  <c r="K242" i="3"/>
  <c r="J243" i="3"/>
  <c r="K246" i="3"/>
  <c r="J247" i="3"/>
  <c r="K250" i="3"/>
  <c r="J251" i="3"/>
  <c r="K254" i="3"/>
  <c r="J255" i="3"/>
  <c r="K258" i="3"/>
  <c r="J259" i="3"/>
  <c r="K262" i="3"/>
  <c r="J263" i="3"/>
  <c r="K266" i="3"/>
  <c r="J267" i="3"/>
  <c r="K270" i="3"/>
  <c r="J271" i="3"/>
  <c r="K274" i="3"/>
  <c r="J275" i="3"/>
  <c r="K278" i="3"/>
  <c r="J279" i="3"/>
  <c r="K282" i="3"/>
  <c r="J283" i="3"/>
  <c r="K286" i="3"/>
  <c r="J287" i="3"/>
  <c r="K290" i="3"/>
  <c r="J291" i="3"/>
  <c r="K294" i="3"/>
  <c r="J295" i="3"/>
  <c r="K298" i="3"/>
  <c r="J299" i="3"/>
  <c r="K302" i="3"/>
  <c r="J303" i="3"/>
  <c r="K306" i="3"/>
  <c r="J307" i="3"/>
  <c r="K310" i="3"/>
  <c r="J311" i="3"/>
  <c r="K314" i="3"/>
  <c r="J315" i="3"/>
  <c r="K318" i="3"/>
  <c r="J319" i="3"/>
  <c r="K322" i="3"/>
  <c r="J323" i="3"/>
  <c r="K326" i="3"/>
  <c r="J327" i="3"/>
  <c r="K330" i="3"/>
  <c r="J331" i="3"/>
  <c r="K334" i="3"/>
  <c r="J335" i="3"/>
  <c r="K338" i="3"/>
  <c r="J339" i="3"/>
  <c r="K342" i="3"/>
  <c r="K6" i="2" l="1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<sst xmlns="http://schemas.openxmlformats.org/spreadsheetml/2006/main" count="166" uniqueCount="130">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</sst>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44075</v>
      </c>
      <c r="F7" s="3" t="s">
        <v>3</v>
      </c>
      <c r="G7" s="5">
        <v>44104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K27" sqref="K27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09/01/2020 - 09/30/2020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09/01/2019 - 09/30/2019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80365504.989999995</v>
      </c>
      <c r="D6" s="41">
        <f t="shared" si="0"/>
        <v>37715125.390000001</v>
      </c>
      <c r="E6" s="42">
        <f t="shared" si="0"/>
        <v>10947135.549999997</v>
      </c>
      <c r="F6" s="40">
        <f t="shared" si="0"/>
        <v>101226653.80999999</v>
      </c>
      <c r="G6" s="41">
        <f t="shared" si="0"/>
        <v>55264987.850000009</v>
      </c>
      <c r="H6" s="42">
        <f t="shared" si="0"/>
        <v>19935102.469999999</v>
      </c>
      <c r="I6" s="20">
        <f t="shared" ref="I6:I69" si="1">IFERROR((C6-F6)/F6,"")</f>
        <v>-0.2060835564035918</v>
      </c>
      <c r="J6" s="20">
        <f t="shared" ref="J6:J69" si="2">IFERROR((D6-G6)/G6,"")</f>
        <v>-0.31755842428905928</v>
      </c>
      <c r="K6" s="20">
        <f t="shared" ref="K6:K69" si="3">IFERROR((E6-H6)/H6,"")</f>
        <v>-0.45086133535184192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3200140.04</v>
      </c>
      <c r="D7" s="43">
        <f>IF('County Data'!E2&gt;9,'County Data'!D2,"*")</f>
        <v>928553.69</v>
      </c>
      <c r="E7" s="44">
        <f>IF('County Data'!G2&gt;9,'County Data'!F2,"*")</f>
        <v>320410.55</v>
      </c>
      <c r="F7" s="43">
        <f>IF('County Data'!I2&gt;9,'County Data'!H2,"*")</f>
        <v>4591616.2699999996</v>
      </c>
      <c r="G7" s="43">
        <f>IF('County Data'!K2&gt;9,'County Data'!J2,"*")</f>
        <v>1705976.48</v>
      </c>
      <c r="H7" s="44">
        <f>IF('County Data'!M2&gt;9,'County Data'!L2,"*")</f>
        <v>794402.35</v>
      </c>
      <c r="I7" s="22">
        <f t="shared" si="1"/>
        <v>-0.30304715119410441</v>
      </c>
      <c r="J7" s="22">
        <f t="shared" si="2"/>
        <v>-0.45570545615025126</v>
      </c>
      <c r="K7" s="22">
        <f t="shared" si="3"/>
        <v>-0.59666464984651668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5387266.3700000001</v>
      </c>
      <c r="D8" s="43">
        <f>IF('County Data'!E3&gt;9,'County Data'!D3,"*")</f>
        <v>2048042.31</v>
      </c>
      <c r="E8" s="44">
        <f>IF('County Data'!G3&gt;9,'County Data'!F3,"*")</f>
        <v>949779.43</v>
      </c>
      <c r="F8" s="43">
        <f>IF('County Data'!I3&gt;9,'County Data'!H3,"*")</f>
        <v>6863891.25</v>
      </c>
      <c r="G8" s="43">
        <f>IF('County Data'!K3&gt;9,'County Data'!J3,"*")</f>
        <v>4486778.09</v>
      </c>
      <c r="H8" s="44">
        <f>IF('County Data'!M3&gt;9,'County Data'!L3,"*")</f>
        <v>1524675.8</v>
      </c>
      <c r="I8" s="22">
        <f t="shared" si="1"/>
        <v>-0.21512941074059119</v>
      </c>
      <c r="J8" s="22">
        <f t="shared" si="2"/>
        <v>-0.54353830991449814</v>
      </c>
      <c r="K8" s="22">
        <f t="shared" si="3"/>
        <v>-0.37706138577132264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3121268.97</v>
      </c>
      <c r="D9" s="46">
        <f>IF('County Data'!E4&gt;9,'County Data'!D4,"*")</f>
        <v>566152.37</v>
      </c>
      <c r="E9" s="47">
        <f>IF('County Data'!G4&gt;9,'County Data'!F4,"*")</f>
        <v>290883.15000000002</v>
      </c>
      <c r="F9" s="45">
        <f>IF('County Data'!I4&gt;9,'County Data'!H4,"*")</f>
        <v>3393223.65</v>
      </c>
      <c r="G9" s="46">
        <f>IF('County Data'!K4&gt;9,'County Data'!J4,"*")</f>
        <v>1206676.58</v>
      </c>
      <c r="H9" s="47">
        <f>IF('County Data'!M4&gt;9,'County Data'!L4,"*")</f>
        <v>557689.03</v>
      </c>
      <c r="I9" s="9">
        <f t="shared" si="1"/>
        <v>-8.0146405911086849E-2</v>
      </c>
      <c r="J9" s="9">
        <f t="shared" si="2"/>
        <v>-0.53081680759893424</v>
      </c>
      <c r="K9" s="9">
        <f t="shared" si="3"/>
        <v>-0.47841335519904343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25294909.07</v>
      </c>
      <c r="D10" s="43">
        <f>IF('County Data'!E5&gt;9,'County Data'!D5,"*")</f>
        <v>5212922.47</v>
      </c>
      <c r="E10" s="44">
        <f>IF('County Data'!G5&gt;9,'County Data'!F5,"*")</f>
        <v>3473824.73</v>
      </c>
      <c r="F10" s="43">
        <f>IF('County Data'!I5&gt;9,'County Data'!H5,"*")</f>
        <v>33401125.579999998</v>
      </c>
      <c r="G10" s="43">
        <f>IF('County Data'!K5&gt;9,'County Data'!J5,"*")</f>
        <v>14073549.949999999</v>
      </c>
      <c r="H10" s="44">
        <f>IF('County Data'!M5&gt;9,'County Data'!L5,"*")</f>
        <v>6735297.6299999999</v>
      </c>
      <c r="I10" s="22">
        <f t="shared" si="1"/>
        <v>-0.24269291436255838</v>
      </c>
      <c r="J10" s="22">
        <f t="shared" si="2"/>
        <v>-0.62959434623671484</v>
      </c>
      <c r="K10" s="22">
        <f t="shared" si="3"/>
        <v>-0.48423589857008292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290480.88</v>
      </c>
      <c r="D11" s="46" t="str">
        <f>IF('County Data'!E6&gt;9,'County Data'!D6,"*")</f>
        <v>*</v>
      </c>
      <c r="E11" s="47">
        <f>IF('County Data'!G6&gt;9,'County Data'!F6,"*")</f>
        <v>57915.62</v>
      </c>
      <c r="F11" s="45">
        <f>IF('County Data'!I6&gt;9,'County Data'!H6,"*")</f>
        <v>200854.02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0.44622885815280183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4111975.05</v>
      </c>
      <c r="D12" s="43">
        <f>IF('County Data'!E7&gt;9,'County Data'!D7,"*")</f>
        <v>443377.07</v>
      </c>
      <c r="E12" s="44">
        <f>IF('County Data'!G7&gt;9,'County Data'!F7,"*")</f>
        <v>287363.39</v>
      </c>
      <c r="F12" s="43">
        <f>IF('County Data'!I7&gt;9,'County Data'!H7,"*")</f>
        <v>4152958.7</v>
      </c>
      <c r="G12" s="43">
        <f>IF('County Data'!K7&gt;9,'County Data'!J7,"*")</f>
        <v>1622043.19</v>
      </c>
      <c r="H12" s="44">
        <f>IF('County Data'!M7&gt;9,'County Data'!L7,"*")</f>
        <v>446341.99</v>
      </c>
      <c r="I12" s="22">
        <f t="shared" si="1"/>
        <v>-9.8685426368435528E-3</v>
      </c>
      <c r="J12" s="22">
        <f t="shared" si="2"/>
        <v>-0.72665520083962742</v>
      </c>
      <c r="K12" s="22">
        <f t="shared" si="3"/>
        <v>-0.35618114262563549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626671.43000000005</v>
      </c>
      <c r="D13" s="46">
        <f>IF('County Data'!E8&gt;9,'County Data'!D8,"*")</f>
        <v>349760.6</v>
      </c>
      <c r="E13" s="47">
        <f>IF('County Data'!G8&gt;9,'County Data'!F8,"*")</f>
        <v>98378.83</v>
      </c>
      <c r="F13" s="45">
        <f>IF('County Data'!I8&gt;9,'County Data'!H8,"*")</f>
        <v>716661.9</v>
      </c>
      <c r="G13" s="46">
        <f>IF('County Data'!K8&gt;9,'County Data'!J8,"*")</f>
        <v>402785.94</v>
      </c>
      <c r="H13" s="47">
        <f>IF('County Data'!M8&gt;9,'County Data'!L8,"*")</f>
        <v>154001.94</v>
      </c>
      <c r="I13" s="9">
        <f t="shared" si="1"/>
        <v>-0.12556893285383242</v>
      </c>
      <c r="J13" s="9">
        <f t="shared" si="2"/>
        <v>-0.13164645220734375</v>
      </c>
      <c r="K13" s="9">
        <f t="shared" si="3"/>
        <v>-0.36118447598777004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4989377.5199999996</v>
      </c>
      <c r="D14" s="43">
        <f>IF('County Data'!E9&gt;9,'County Data'!D9,"*")</f>
        <v>3026763.98</v>
      </c>
      <c r="E14" s="44">
        <f>IF('County Data'!G9&gt;9,'County Data'!F9,"*")</f>
        <v>1252199.97</v>
      </c>
      <c r="F14" s="43">
        <f>IF('County Data'!I9&gt;9,'County Data'!H9,"*")</f>
        <v>7036137.2999999998</v>
      </c>
      <c r="G14" s="43">
        <f>IF('County Data'!K9&gt;9,'County Data'!J9,"*")</f>
        <v>5942710.7199999997</v>
      </c>
      <c r="H14" s="44">
        <f>IF('County Data'!M9&gt;9,'County Data'!L9,"*")</f>
        <v>1990551.22</v>
      </c>
      <c r="I14" s="22">
        <f t="shared" si="1"/>
        <v>-0.29089252991126258</v>
      </c>
      <c r="J14" s="22">
        <f t="shared" si="2"/>
        <v>-0.49067620441063636</v>
      </c>
      <c r="K14" s="22">
        <f t="shared" si="3"/>
        <v>-0.37092803369309935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1617987.52</v>
      </c>
      <c r="D15" s="48">
        <f>IF('County Data'!E10&gt;9,'County Data'!D10,"*")</f>
        <v>276523.37</v>
      </c>
      <c r="E15" s="49">
        <f>IF('County Data'!G10&gt;9,'County Data'!F10,"*")</f>
        <v>111565.17</v>
      </c>
      <c r="F15" s="48">
        <f>IF('County Data'!I10&gt;9,'County Data'!H10,"*")</f>
        <v>1925448.61</v>
      </c>
      <c r="G15" s="48">
        <f>IF('County Data'!K10&gt;9,'County Data'!J10,"*")</f>
        <v>819656.22</v>
      </c>
      <c r="H15" s="49">
        <f>IF('County Data'!M10&gt;9,'County Data'!L10,"*")</f>
        <v>269268.09999999998</v>
      </c>
      <c r="I15" s="23">
        <f t="shared" si="1"/>
        <v>-0.15968283360208718</v>
      </c>
      <c r="J15" s="23">
        <f t="shared" si="2"/>
        <v>-0.66263493980439747</v>
      </c>
      <c r="K15" s="23">
        <f t="shared" si="3"/>
        <v>-0.58567253232001859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2826008.97</v>
      </c>
      <c r="D16" s="43">
        <f>IF('County Data'!E11&gt;9,'County Data'!D11,"*")</f>
        <v>413211.48</v>
      </c>
      <c r="E16" s="44">
        <f>IF('County Data'!G11&gt;9,'County Data'!F11,"*")</f>
        <v>322293.48</v>
      </c>
      <c r="F16" s="43">
        <f>IF('County Data'!I11&gt;9,'County Data'!H11,"*")</f>
        <v>2931650.41</v>
      </c>
      <c r="G16" s="43">
        <f>IF('County Data'!K11&gt;9,'County Data'!J11,"*")</f>
        <v>571206.02</v>
      </c>
      <c r="H16" s="44">
        <f>IF('County Data'!M11&gt;9,'County Data'!L11,"*")</f>
        <v>455013.64</v>
      </c>
      <c r="I16" s="22">
        <f t="shared" si="1"/>
        <v>-3.6034801298153396E-2</v>
      </c>
      <c r="J16" s="22">
        <f t="shared" si="2"/>
        <v>-0.27659817030639844</v>
      </c>
      <c r="K16" s="22">
        <f t="shared" si="3"/>
        <v>-0.29168391523383791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1555616.8</v>
      </c>
      <c r="D17" s="46">
        <f>IF('County Data'!E12&gt;9,'County Data'!D12,"*")</f>
        <v>17315504.390000001</v>
      </c>
      <c r="E17" s="47">
        <f>IF('County Data'!G12&gt;9,'County Data'!F12,"*")</f>
        <v>241077.79</v>
      </c>
      <c r="F17" s="45">
        <f>IF('County Data'!I12&gt;9,'County Data'!H12,"*")</f>
        <v>1859400.72</v>
      </c>
      <c r="G17" s="46">
        <f>IF('County Data'!K12&gt;9,'County Data'!J12,"*")</f>
        <v>9693317.6600000001</v>
      </c>
      <c r="H17" s="47">
        <f>IF('County Data'!M12&gt;9,'County Data'!L12,"*")</f>
        <v>465706.99</v>
      </c>
      <c r="I17" s="9">
        <f t="shared" si="1"/>
        <v>-0.16337732729284946</v>
      </c>
      <c r="J17" s="9">
        <f t="shared" si="2"/>
        <v>0.78633415280027052</v>
      </c>
      <c r="K17" s="9">
        <f t="shared" si="3"/>
        <v>-0.48234019420666197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7914317.4800000004</v>
      </c>
      <c r="D18" s="43">
        <f>IF('County Data'!E13&gt;9,'County Data'!D13,"*")</f>
        <v>1452963.13</v>
      </c>
      <c r="E18" s="44">
        <f>IF('County Data'!G13&gt;9,'County Data'!F13,"*")</f>
        <v>947784.76</v>
      </c>
      <c r="F18" s="43">
        <f>IF('County Data'!I13&gt;9,'County Data'!H13,"*")</f>
        <v>9301458.9399999995</v>
      </c>
      <c r="G18" s="43">
        <f>IF('County Data'!K13&gt;9,'County Data'!J13,"*")</f>
        <v>3777049.19</v>
      </c>
      <c r="H18" s="44">
        <f>IF('County Data'!M13&gt;9,'County Data'!L13,"*")</f>
        <v>1762358.18</v>
      </c>
      <c r="I18" s="22">
        <f t="shared" si="1"/>
        <v>-0.14913160063898526</v>
      </c>
      <c r="J18" s="22">
        <f t="shared" si="2"/>
        <v>-0.61531792229584392</v>
      </c>
      <c r="K18" s="22">
        <f t="shared" si="3"/>
        <v>-0.46220650787344486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7308242.7000000002</v>
      </c>
      <c r="D19" s="46">
        <f>IF('County Data'!E14&gt;9,'County Data'!D14,"*")</f>
        <v>1073023</v>
      </c>
      <c r="E19" s="47">
        <f>IF('County Data'!G14&gt;9,'County Data'!F14,"*")</f>
        <v>807711.63</v>
      </c>
      <c r="F19" s="45">
        <f>IF('County Data'!I14&gt;9,'County Data'!H14,"*")</f>
        <v>9573913.3800000008</v>
      </c>
      <c r="G19" s="46">
        <f>IF('County Data'!K14&gt;9,'County Data'!J14,"*")</f>
        <v>2870089.02</v>
      </c>
      <c r="H19" s="47">
        <f>IF('County Data'!M14&gt;9,'County Data'!L14,"*")</f>
        <v>1737832.85</v>
      </c>
      <c r="I19" s="9">
        <f t="shared" si="1"/>
        <v>-0.23665042601419489</v>
      </c>
      <c r="J19" s="9">
        <f t="shared" si="2"/>
        <v>-0.62613598654162994</v>
      </c>
      <c r="K19" s="9">
        <f t="shared" si="3"/>
        <v>-0.53521903444281194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5612592.2400000002</v>
      </c>
      <c r="D20" s="43">
        <f>IF('County Data'!E15&gt;9,'County Data'!D15,"*")</f>
        <v>886528.88</v>
      </c>
      <c r="E20" s="44">
        <f>IF('County Data'!G15&gt;9,'County Data'!F15,"*")</f>
        <v>660854.03</v>
      </c>
      <c r="F20" s="43">
        <f>IF('County Data'!I15&gt;9,'County Data'!H15,"*")</f>
        <v>6421734.5300000003</v>
      </c>
      <c r="G20" s="43">
        <f>IF('County Data'!K15&gt;9,'County Data'!J15,"*")</f>
        <v>2061511.95</v>
      </c>
      <c r="H20" s="44">
        <f>IF('County Data'!M15&gt;9,'County Data'!L15,"*")</f>
        <v>1176975.2</v>
      </c>
      <c r="I20" s="22">
        <f t="shared" si="1"/>
        <v>-0.12600058227570488</v>
      </c>
      <c r="J20" s="22">
        <f t="shared" si="2"/>
        <v>-0.56996180400506524</v>
      </c>
      <c r="K20" s="22">
        <f t="shared" si="3"/>
        <v>-0.43851490668622412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6508649.9500000002</v>
      </c>
      <c r="D21" s="46">
        <f>IF('County Data'!E16&gt;9,'County Data'!D16,"*")</f>
        <v>3721798.65</v>
      </c>
      <c r="E21" s="47">
        <f>IF('County Data'!G16&gt;9,'County Data'!F16,"*")</f>
        <v>1125093.02</v>
      </c>
      <c r="F21" s="45">
        <f>IF('County Data'!I16&gt;9,'County Data'!H16,"*")</f>
        <v>8856578.5500000007</v>
      </c>
      <c r="G21" s="46">
        <f>IF('County Data'!K16&gt;9,'County Data'!J16,"*")</f>
        <v>6031636.8399999999</v>
      </c>
      <c r="H21" s="47">
        <f>IF('County Data'!M16&gt;9,'County Data'!L16,"*")</f>
        <v>1864987.55</v>
      </c>
      <c r="I21" s="9">
        <f t="shared" si="1"/>
        <v>-0.26510560333708105</v>
      </c>
      <c r="J21" s="9">
        <f t="shared" si="2"/>
        <v>-0.38295379036779009</v>
      </c>
      <c r="K21" s="9">
        <f t="shared" si="3"/>
        <v>-0.39672893794921044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14" sqref="H14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09/01/2020 - 09/30/2020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09/01/2019 - 09/30/2019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1301473.33</v>
      </c>
      <c r="D6" s="41" t="str">
        <f>IF('Town Data'!E2&gt;9,'Town Data'!D2,"*")</f>
        <v>*</v>
      </c>
      <c r="E6" s="42">
        <f>IF('Town Data'!G2&gt;9,'Town Data'!F2,"*")</f>
        <v>139166.75</v>
      </c>
      <c r="F6" s="41">
        <f>IF('Town Data'!I2&gt;9,'Town Data'!H2,"*")</f>
        <v>1356033.69</v>
      </c>
      <c r="G6" s="41" t="str">
        <f>IF('Town Data'!K2&gt;9,'Town Data'!J2,"*")</f>
        <v>*</v>
      </c>
      <c r="H6" s="42">
        <f>IF('Town Data'!M2&gt;9,'Town Data'!L2,"*")</f>
        <v>207826.94</v>
      </c>
      <c r="I6" s="20">
        <f t="shared" ref="I6:I69" si="0">IFERROR((C6-F6)/F6,"")</f>
        <v>-4.0235254037088025E-2</v>
      </c>
      <c r="J6" s="20" t="str">
        <f t="shared" ref="J6:J69" si="1">IFERROR((D6-G6)/G6,"")</f>
        <v/>
      </c>
      <c r="K6" s="20">
        <f t="shared" ref="K6:K69" si="2">IFERROR((E6-H6)/H6,"")</f>
        <v>-0.33037194311767282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419644.14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468127.88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-0.10356943491594645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240731.88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230895.56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4.2600732556312505E-2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2272580.34</v>
      </c>
      <c r="D9" s="46">
        <f>IF('Town Data'!E5&gt;9,'Town Data'!D5,"*")</f>
        <v>346614.59</v>
      </c>
      <c r="E9" s="47">
        <f>IF('Town Data'!G5&gt;9,'Town Data'!F5,"*")</f>
        <v>249181.77</v>
      </c>
      <c r="F9" s="45">
        <f>IF('Town Data'!I5&gt;9,'Town Data'!H5,"*")</f>
        <v>2681312.83</v>
      </c>
      <c r="G9" s="46">
        <f>IF('Town Data'!K5&gt;9,'Town Data'!J5,"*")</f>
        <v>794822.51</v>
      </c>
      <c r="H9" s="47">
        <f>IF('Town Data'!M5&gt;9,'Town Data'!L5,"*")</f>
        <v>378099.59</v>
      </c>
      <c r="I9" s="9">
        <f t="shared" si="0"/>
        <v>-0.15243744982938087</v>
      </c>
      <c r="J9" s="9">
        <f t="shared" si="1"/>
        <v>-0.56390944438652091</v>
      </c>
      <c r="K9" s="9">
        <f t="shared" si="2"/>
        <v>-0.340962601943049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1481878.97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1691226.66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-0.1237845257240682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424878.17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445628.36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-4.6563890143796062E-2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292770.53000000003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370330.27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-0.20943397362575839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3169848.4</v>
      </c>
      <c r="D13" s="46">
        <f>IF('Town Data'!E9&gt;9,'Town Data'!D9,"*")</f>
        <v>467913.35</v>
      </c>
      <c r="E13" s="47">
        <f>IF('Town Data'!G9&gt;9,'Town Data'!F9,"*")</f>
        <v>287455.15999999997</v>
      </c>
      <c r="F13" s="45">
        <f>IF('Town Data'!I9&gt;9,'Town Data'!H9,"*")</f>
        <v>3490439.05</v>
      </c>
      <c r="G13" s="46">
        <f>IF('Town Data'!K9&gt;9,'Town Data'!J9,"*")</f>
        <v>903515.51</v>
      </c>
      <c r="H13" s="47">
        <f>IF('Town Data'!M9&gt;9,'Town Data'!L9,"*")</f>
        <v>514796.88</v>
      </c>
      <c r="I13" s="9">
        <f t="shared" si="0"/>
        <v>-9.184823038236406E-2</v>
      </c>
      <c r="J13" s="9">
        <f t="shared" si="1"/>
        <v>-0.4821191835434015</v>
      </c>
      <c r="K13" s="9">
        <f t="shared" si="2"/>
        <v>-0.4416144091626974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323332.81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424860.44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-0.23896701232056344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164597.76000000001</v>
      </c>
      <c r="D15" s="46">
        <f>IF('Town Data'!E11&gt;9,'Town Data'!D11,"*")</f>
        <v>188624.82</v>
      </c>
      <c r="E15" s="47" t="str">
        <f>IF('Town Data'!G11&gt;9,'Town Data'!F11,"*")</f>
        <v>*</v>
      </c>
      <c r="F15" s="45">
        <f>IF('Town Data'!I11&gt;9,'Town Data'!H11,"*")</f>
        <v>347502.43</v>
      </c>
      <c r="G15" s="46">
        <f>IF('Town Data'!K11&gt;9,'Town Data'!J11,"*")</f>
        <v>457135.45</v>
      </c>
      <c r="H15" s="47" t="str">
        <f>IF('Town Data'!M11&gt;9,'Town Data'!L11,"*")</f>
        <v>*</v>
      </c>
      <c r="I15" s="9">
        <f t="shared" si="0"/>
        <v>-0.52634069350248858</v>
      </c>
      <c r="J15" s="9">
        <f t="shared" si="1"/>
        <v>-0.58737652046018307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7489949.9400000004</v>
      </c>
      <c r="D16" s="53">
        <f>IF('Town Data'!E12&gt;9,'Town Data'!D12,"*")</f>
        <v>2194270.83</v>
      </c>
      <c r="E16" s="54">
        <f>IF('Town Data'!G12&gt;9,'Town Data'!F12,"*")</f>
        <v>1980992.97</v>
      </c>
      <c r="F16" s="53">
        <f>IF('Town Data'!I12&gt;9,'Town Data'!H12,"*")</f>
        <v>11245296.460000001</v>
      </c>
      <c r="G16" s="53">
        <f>IF('Town Data'!K12&gt;9,'Town Data'!J12,"*")</f>
        <v>5703940.1399999997</v>
      </c>
      <c r="H16" s="54">
        <f>IF('Town Data'!M12&gt;9,'Town Data'!L12,"*")</f>
        <v>3815814.11</v>
      </c>
      <c r="I16" s="26">
        <f t="shared" si="0"/>
        <v>-0.33394820077513548</v>
      </c>
      <c r="J16" s="26">
        <f t="shared" si="1"/>
        <v>-0.61530612591597078</v>
      </c>
      <c r="K16" s="26">
        <f t="shared" si="2"/>
        <v>-0.48084657352451582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475144.16</v>
      </c>
      <c r="D17" s="43" t="str">
        <f>IF('Town Data'!E13&gt;9,'Town Data'!D13,"*")</f>
        <v>*</v>
      </c>
      <c r="E17" s="44">
        <f>IF('Town Data'!G13&gt;9,'Town Data'!F13,"*")</f>
        <v>82823.77</v>
      </c>
      <c r="F17" s="43">
        <f>IF('Town Data'!I13&gt;9,'Town Data'!H13,"*")</f>
        <v>544004.68000000005</v>
      </c>
      <c r="G17" s="43">
        <f>IF('Town Data'!K13&gt;9,'Town Data'!J13,"*")</f>
        <v>225943.51</v>
      </c>
      <c r="H17" s="44">
        <f>IF('Town Data'!M13&gt;9,'Town Data'!L13,"*")</f>
        <v>144283.37</v>
      </c>
      <c r="I17" s="22">
        <f t="shared" si="0"/>
        <v>-0.12658074926855423</v>
      </c>
      <c r="J17" s="22" t="str">
        <f t="shared" si="1"/>
        <v/>
      </c>
      <c r="K17" s="22">
        <f t="shared" si="2"/>
        <v>-0.42596454463185879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467424.98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576411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-0.18907692601286238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208104.31</v>
      </c>
      <c r="D19" s="43">
        <f>IF('Town Data'!E15&gt;9,'Town Data'!D15,"*")</f>
        <v>45003.49</v>
      </c>
      <c r="E19" s="44" t="str">
        <f>IF('Town Data'!G15&gt;9,'Town Data'!F15,"*")</f>
        <v>*</v>
      </c>
      <c r="F19" s="43">
        <f>IF('Town Data'!I15&gt;9,'Town Data'!H15,"*")</f>
        <v>335257.76</v>
      </c>
      <c r="G19" s="43">
        <f>IF('Town Data'!K15&gt;9,'Town Data'!J15,"*")</f>
        <v>111794.64</v>
      </c>
      <c r="H19" s="44" t="str">
        <f>IF('Town Data'!M15&gt;9,'Town Data'!L15,"*")</f>
        <v>*</v>
      </c>
      <c r="I19" s="22">
        <f t="shared" si="0"/>
        <v>-0.37927071397243722</v>
      </c>
      <c r="J19" s="22">
        <f t="shared" si="1"/>
        <v>-0.59744501167497832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2073424.5</v>
      </c>
      <c r="D20" s="46" t="str">
        <f>IF('Town Data'!E16&gt;9,'Town Data'!D16,"*")</f>
        <v>*</v>
      </c>
      <c r="E20" s="47">
        <f>IF('Town Data'!G16&gt;9,'Town Data'!F16,"*")</f>
        <v>168527.13</v>
      </c>
      <c r="F20" s="45">
        <f>IF('Town Data'!I16&gt;9,'Town Data'!H16,"*")</f>
        <v>2460637.96</v>
      </c>
      <c r="G20" s="46">
        <f>IF('Town Data'!K16&gt;9,'Town Data'!J16,"*")</f>
        <v>1561630</v>
      </c>
      <c r="H20" s="47">
        <f>IF('Town Data'!M16&gt;9,'Town Data'!L16,"*")</f>
        <v>254120</v>
      </c>
      <c r="I20" s="9">
        <f t="shared" si="0"/>
        <v>-0.15736303604777355</v>
      </c>
      <c r="J20" s="9" t="str">
        <f t="shared" si="1"/>
        <v/>
      </c>
      <c r="K20" s="9">
        <f t="shared" si="2"/>
        <v>-0.33682067527152526</v>
      </c>
      <c r="L20" s="15"/>
    </row>
    <row r="21" spans="1:12" x14ac:dyDescent="0.25">
      <c r="A21" s="15"/>
      <c r="B21" s="27" t="str">
        <f>'Town Data'!A17</f>
        <v>DANVILLE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218575.16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828190.06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928647.31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-0.10817589080185888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569978.87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416013.11</v>
      </c>
      <c r="D24" s="46">
        <f>IF('Town Data'!E20&gt;9,'Town Data'!D20,"*")</f>
        <v>88681.4</v>
      </c>
      <c r="E24" s="47" t="str">
        <f>IF('Town Data'!G20&gt;9,'Town Data'!F20,"*")</f>
        <v>*</v>
      </c>
      <c r="F24" s="45">
        <f>IF('Town Data'!I20&gt;9,'Town Data'!H20,"*")</f>
        <v>354183.91</v>
      </c>
      <c r="G24" s="46">
        <f>IF('Town Data'!K20&gt;9,'Town Data'!J20,"*")</f>
        <v>142623.99</v>
      </c>
      <c r="H24" s="47">
        <f>IF('Town Data'!M20&gt;9,'Town Data'!L20,"*")</f>
        <v>116115.93</v>
      </c>
      <c r="I24" s="9">
        <f t="shared" si="0"/>
        <v>0.17456806550020867</v>
      </c>
      <c r="J24" s="9">
        <f t="shared" si="1"/>
        <v>-0.37821540401442982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427269.61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419179.58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1.9299675809589696E-2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3367107.99</v>
      </c>
      <c r="D26" s="46" t="str">
        <f>IF('Town Data'!E22&gt;9,'Town Data'!D22,"*")</f>
        <v>*</v>
      </c>
      <c r="E26" s="47">
        <f>IF('Town Data'!G22&gt;9,'Town Data'!F22,"*")</f>
        <v>257907.78</v>
      </c>
      <c r="F26" s="45">
        <f>IF('Town Data'!I22&gt;9,'Town Data'!H22,"*")</f>
        <v>3653645.73</v>
      </c>
      <c r="G26" s="46" t="str">
        <f>IF('Town Data'!K22&gt;9,'Town Data'!J22,"*")</f>
        <v>*</v>
      </c>
      <c r="H26" s="47">
        <f>IF('Town Data'!M22&gt;9,'Town Data'!L22,"*")</f>
        <v>360643.06</v>
      </c>
      <c r="I26" s="9">
        <f t="shared" si="0"/>
        <v>-7.8425157000648713E-2</v>
      </c>
      <c r="J26" s="9" t="str">
        <f t="shared" si="1"/>
        <v/>
      </c>
      <c r="K26" s="9">
        <f t="shared" si="2"/>
        <v>-0.28486692631767263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464441.88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498295.59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-6.7939011862416882E-2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FAIRLEE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211391.51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FERRISBURGH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844073.38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HARDWICK</v>
      </c>
      <c r="C30" s="50">
        <f>IF('Town Data'!C26&gt;9,'Town Data'!B26,"*")</f>
        <v>300167.15000000002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352654.38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-0.14883475997093806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HARTFORD</v>
      </c>
      <c r="C31" s="51">
        <f>IF('Town Data'!C27&gt;9,'Town Data'!B27,"*")</f>
        <v>1718239.27</v>
      </c>
      <c r="D31" s="43">
        <f>IF('Town Data'!E27&gt;9,'Town Data'!D27,"*")</f>
        <v>803478.27</v>
      </c>
      <c r="E31" s="44">
        <f>IF('Town Data'!G27&gt;9,'Town Data'!F27,"*")</f>
        <v>231242.91</v>
      </c>
      <c r="F31" s="43">
        <f>IF('Town Data'!I27&gt;9,'Town Data'!H27,"*")</f>
        <v>2409156.0699999998</v>
      </c>
      <c r="G31" s="43">
        <f>IF('Town Data'!K27&gt;9,'Town Data'!J27,"*")</f>
        <v>1646479.81</v>
      </c>
      <c r="H31" s="44">
        <f>IF('Town Data'!M27&gt;9,'Town Data'!L27,"*")</f>
        <v>383854.63</v>
      </c>
      <c r="I31" s="22">
        <f t="shared" si="0"/>
        <v>-0.28678789581282704</v>
      </c>
      <c r="J31" s="22">
        <f t="shared" si="1"/>
        <v>-0.51200235489070467</v>
      </c>
      <c r="K31" s="22">
        <f t="shared" si="2"/>
        <v>-0.3975768639289306</v>
      </c>
      <c r="L31" s="15"/>
    </row>
    <row r="32" spans="1:12" x14ac:dyDescent="0.25">
      <c r="A32" s="15"/>
      <c r="B32" s="15" t="str">
        <f>'Town Data'!A28</f>
        <v>HINESBURG</v>
      </c>
      <c r="C32" s="50">
        <f>IF('Town Data'!C28&gt;9,'Town Data'!B28,"*")</f>
        <v>338045.8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443038.94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-0.23698399964571967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JERICHO</v>
      </c>
      <c r="C33" s="51">
        <f>IF('Town Data'!C29&gt;9,'Town Data'!B29,"*")</f>
        <v>394499.88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399240.7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-1.1874590942256154E-2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JOHNSON</v>
      </c>
      <c r="C34" s="50">
        <f>IF('Town Data'!C30&gt;9,'Town Data'!B30,"*")</f>
        <v>165346.25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215252.34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-0.23184923332308488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KILLINGTON</v>
      </c>
      <c r="C35" s="51">
        <f>IF('Town Data'!C31&gt;9,'Town Data'!B31,"*")</f>
        <v>843896.98</v>
      </c>
      <c r="D35" s="43">
        <f>IF('Town Data'!E31&gt;9,'Town Data'!D31,"*")</f>
        <v>398246.38</v>
      </c>
      <c r="E35" s="44">
        <f>IF('Town Data'!G31&gt;9,'Town Data'!F31,"*")</f>
        <v>261720.43</v>
      </c>
      <c r="F35" s="43">
        <f>IF('Town Data'!I31&gt;9,'Town Data'!H31,"*")</f>
        <v>1244450.51</v>
      </c>
      <c r="G35" s="43">
        <f>IF('Town Data'!K31&gt;9,'Town Data'!J31,"*")</f>
        <v>1255421.1399999999</v>
      </c>
      <c r="H35" s="44">
        <f>IF('Town Data'!M31&gt;9,'Town Data'!L31,"*")</f>
        <v>620529.04</v>
      </c>
      <c r="I35" s="22">
        <f t="shared" si="0"/>
        <v>-0.32187180348377215</v>
      </c>
      <c r="J35" s="22">
        <f t="shared" si="1"/>
        <v>-0.68277865704890073</v>
      </c>
      <c r="K35" s="22">
        <f t="shared" si="2"/>
        <v>-0.57823016631099167</v>
      </c>
      <c r="L35" s="15"/>
    </row>
    <row r="36" spans="1:12" x14ac:dyDescent="0.25">
      <c r="A36" s="15"/>
      <c r="B36" s="15" t="str">
        <f>'Town Data'!A32</f>
        <v>LONDONDERRY</v>
      </c>
      <c r="C36" s="50">
        <f>IF('Town Data'!C32&gt;9,'Town Data'!B32,"*")</f>
        <v>198442.59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242274.64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-0.18091885308342637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LUDLOW</v>
      </c>
      <c r="C37" s="51">
        <f>IF('Town Data'!C33&gt;9,'Town Data'!B33,"*")</f>
        <v>648571.05000000005</v>
      </c>
      <c r="D37" s="43">
        <f>IF('Town Data'!E33&gt;9,'Town Data'!D33,"*")</f>
        <v>141911.73000000001</v>
      </c>
      <c r="E37" s="44">
        <f>IF('Town Data'!G33&gt;9,'Town Data'!F33,"*")</f>
        <v>183602.19</v>
      </c>
      <c r="F37" s="43">
        <f>IF('Town Data'!I33&gt;9,'Town Data'!H33,"*")</f>
        <v>875853.96</v>
      </c>
      <c r="G37" s="43">
        <f>IF('Town Data'!K33&gt;9,'Town Data'!J33,"*")</f>
        <v>145020.53</v>
      </c>
      <c r="H37" s="44">
        <f>IF('Town Data'!M33&gt;9,'Town Data'!L33,"*")</f>
        <v>289410.73</v>
      </c>
      <c r="I37" s="22">
        <f t="shared" si="0"/>
        <v>-0.25949863833463732</v>
      </c>
      <c r="J37" s="22">
        <f t="shared" si="1"/>
        <v>-2.1436964821463473E-2</v>
      </c>
      <c r="K37" s="22">
        <f t="shared" si="2"/>
        <v>-0.36559992091516436</v>
      </c>
      <c r="L37" s="15"/>
    </row>
    <row r="38" spans="1:12" x14ac:dyDescent="0.25">
      <c r="A38" s="15"/>
      <c r="B38" s="15" t="str">
        <f>'Town Data'!A34</f>
        <v>LYNDON</v>
      </c>
      <c r="C38" s="50">
        <f>IF('Town Data'!C34&gt;9,'Town Data'!B34,"*")</f>
        <v>1096384.26</v>
      </c>
      <c r="D38" s="46" t="str">
        <f>IF('Town Data'!E34&gt;9,'Town Data'!D34,"*")</f>
        <v>*</v>
      </c>
      <c r="E38" s="47">
        <f>IF('Town Data'!G34&gt;9,'Town Data'!F34,"*")</f>
        <v>61909.9</v>
      </c>
      <c r="F38" s="45">
        <f>IF('Town Data'!I34&gt;9,'Town Data'!H34,"*")</f>
        <v>1209768.42</v>
      </c>
      <c r="G38" s="46" t="str">
        <f>IF('Town Data'!K34&gt;9,'Town Data'!J34,"*")</f>
        <v>*</v>
      </c>
      <c r="H38" s="47">
        <f>IF('Town Data'!M34&gt;9,'Town Data'!L34,"*")</f>
        <v>107962.03</v>
      </c>
      <c r="I38" s="9">
        <f t="shared" si="0"/>
        <v>-9.3723855016813809E-2</v>
      </c>
      <c r="J38" s="9" t="str">
        <f t="shared" si="1"/>
        <v/>
      </c>
      <c r="K38" s="9">
        <f t="shared" si="2"/>
        <v>-0.42655857804822678</v>
      </c>
      <c r="L38" s="15"/>
    </row>
    <row r="39" spans="1:12" x14ac:dyDescent="0.25">
      <c r="A39" s="15"/>
      <c r="B39" s="27" t="str">
        <f>'Town Data'!A35</f>
        <v>MANCHESTER</v>
      </c>
      <c r="C39" s="51">
        <f>IF('Town Data'!C35&gt;9,'Town Data'!B35,"*")</f>
        <v>2270405.13</v>
      </c>
      <c r="D39" s="43">
        <f>IF('Town Data'!E35&gt;9,'Town Data'!D35,"*")</f>
        <v>1460478.85</v>
      </c>
      <c r="E39" s="44">
        <f>IF('Town Data'!G35&gt;9,'Town Data'!F35,"*")</f>
        <v>501045.54</v>
      </c>
      <c r="F39" s="43">
        <f>IF('Town Data'!I35&gt;9,'Town Data'!H35,"*")</f>
        <v>3108193.14</v>
      </c>
      <c r="G39" s="43">
        <f>IF('Town Data'!K35&gt;9,'Town Data'!J35,"*")</f>
        <v>3080130.91</v>
      </c>
      <c r="H39" s="44">
        <f>IF('Town Data'!M35&gt;9,'Town Data'!L35,"*")</f>
        <v>835020.81</v>
      </c>
      <c r="I39" s="22">
        <f t="shared" si="0"/>
        <v>-0.2695418116777647</v>
      </c>
      <c r="J39" s="22">
        <f t="shared" si="1"/>
        <v>-0.52583870858917481</v>
      </c>
      <c r="K39" s="22">
        <f t="shared" si="2"/>
        <v>-0.39996041535779214</v>
      </c>
      <c r="L39" s="15"/>
    </row>
    <row r="40" spans="1:12" x14ac:dyDescent="0.25">
      <c r="A40" s="15"/>
      <c r="B40" s="15" t="str">
        <f>'Town Data'!A36</f>
        <v>MIDDLEBURY</v>
      </c>
      <c r="C40" s="50">
        <f>IF('Town Data'!C36&gt;9,'Town Data'!B36,"*")</f>
        <v>1766840.99</v>
      </c>
      <c r="D40" s="46" t="str">
        <f>IF('Town Data'!E36&gt;9,'Town Data'!D36,"*")</f>
        <v>*</v>
      </c>
      <c r="E40" s="47">
        <f>IF('Town Data'!G36&gt;9,'Town Data'!F36,"*")</f>
        <v>159564.81</v>
      </c>
      <c r="F40" s="45">
        <f>IF('Town Data'!I36&gt;9,'Town Data'!H36,"*")</f>
        <v>2339932.33</v>
      </c>
      <c r="G40" s="46" t="str">
        <f>IF('Town Data'!K36&gt;9,'Town Data'!J36,"*")</f>
        <v>*</v>
      </c>
      <c r="H40" s="47">
        <f>IF('Town Data'!M36&gt;9,'Town Data'!L36,"*")</f>
        <v>361352.38</v>
      </c>
      <c r="I40" s="9">
        <f t="shared" si="0"/>
        <v>-0.24491791179277397</v>
      </c>
      <c r="J40" s="9" t="str">
        <f t="shared" si="1"/>
        <v/>
      </c>
      <c r="K40" s="9">
        <f t="shared" si="2"/>
        <v>-0.55842324879664551</v>
      </c>
      <c r="L40" s="15"/>
    </row>
    <row r="41" spans="1:12" x14ac:dyDescent="0.25">
      <c r="A41" s="15"/>
      <c r="B41" s="27" t="str">
        <f>'Town Data'!A37</f>
        <v>MILTON</v>
      </c>
      <c r="C41" s="51">
        <f>IF('Town Data'!C37&gt;9,'Town Data'!B37,"*")</f>
        <v>914733.11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862238.6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6.0881651552134187E-2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MONTGOMERY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115027.24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MONTPELIER</v>
      </c>
      <c r="C43" s="51">
        <f>IF('Town Data'!C39&gt;9,'Town Data'!B39,"*")</f>
        <v>1375726.93</v>
      </c>
      <c r="D43" s="43" t="str">
        <f>IF('Town Data'!E39&gt;9,'Town Data'!D39,"*")</f>
        <v>*</v>
      </c>
      <c r="E43" s="44">
        <f>IF('Town Data'!G39&gt;9,'Town Data'!F39,"*")</f>
        <v>144826.96</v>
      </c>
      <c r="F43" s="43">
        <f>IF('Town Data'!I39&gt;9,'Town Data'!H39,"*")</f>
        <v>2220294.21</v>
      </c>
      <c r="G43" s="43" t="str">
        <f>IF('Town Data'!K39&gt;9,'Town Data'!J39,"*")</f>
        <v>*</v>
      </c>
      <c r="H43" s="44">
        <f>IF('Town Data'!M39&gt;9,'Town Data'!L39,"*")</f>
        <v>396189.75</v>
      </c>
      <c r="I43" s="22">
        <f t="shared" si="0"/>
        <v>-0.38038530037872775</v>
      </c>
      <c r="J43" s="22" t="str">
        <f t="shared" si="1"/>
        <v/>
      </c>
      <c r="K43" s="22">
        <f t="shared" si="2"/>
        <v>-0.63445051266470176</v>
      </c>
      <c r="L43" s="15"/>
    </row>
    <row r="44" spans="1:12" x14ac:dyDescent="0.25">
      <c r="A44" s="15"/>
      <c r="B44" s="15" t="str">
        <f>'Town Data'!A40</f>
        <v>MORRISTOWN</v>
      </c>
      <c r="C44" s="50">
        <f>IF('Town Data'!C40&gt;9,'Town Data'!B40,"*")</f>
        <v>1340542.1599999999</v>
      </c>
      <c r="D44" s="46" t="str">
        <f>IF('Town Data'!E40&gt;9,'Town Data'!D40,"*")</f>
        <v>*</v>
      </c>
      <c r="E44" s="47">
        <f>IF('Town Data'!G40&gt;9,'Town Data'!F40,"*")</f>
        <v>103911.37</v>
      </c>
      <c r="F44" s="45">
        <f>IF('Town Data'!I40&gt;9,'Town Data'!H40,"*")</f>
        <v>1322133.83</v>
      </c>
      <c r="G44" s="46" t="str">
        <f>IF('Town Data'!K40&gt;9,'Town Data'!J40,"*")</f>
        <v>*</v>
      </c>
      <c r="H44" s="47">
        <f>IF('Town Data'!M40&gt;9,'Town Data'!L40,"*")</f>
        <v>130538.55</v>
      </c>
      <c r="I44" s="9">
        <f t="shared" si="0"/>
        <v>1.3923197169835554E-2</v>
      </c>
      <c r="J44" s="9" t="str">
        <f t="shared" si="1"/>
        <v/>
      </c>
      <c r="K44" s="9">
        <f t="shared" si="2"/>
        <v>-0.20397943749183675</v>
      </c>
      <c r="L44" s="15"/>
    </row>
    <row r="45" spans="1:12" x14ac:dyDescent="0.25">
      <c r="A45" s="15"/>
      <c r="B45" s="27" t="str">
        <f>'Town Data'!A41</f>
        <v>NEWPORT</v>
      </c>
      <c r="C45" s="51">
        <f>IF('Town Data'!C41&gt;9,'Town Data'!B41,"*")</f>
        <v>1079388.1499999999</v>
      </c>
      <c r="D45" s="43" t="str">
        <f>IF('Town Data'!E41&gt;9,'Town Data'!D41,"*")</f>
        <v>*</v>
      </c>
      <c r="E45" s="44">
        <f>IF('Town Data'!G41&gt;9,'Town Data'!F41,"*")</f>
        <v>134280.03</v>
      </c>
      <c r="F45" s="43">
        <f>IF('Town Data'!I41&gt;9,'Town Data'!H41,"*")</f>
        <v>1029564.35</v>
      </c>
      <c r="G45" s="43" t="str">
        <f>IF('Town Data'!K41&gt;9,'Town Data'!J41,"*")</f>
        <v>*</v>
      </c>
      <c r="H45" s="44">
        <f>IF('Town Data'!M41&gt;9,'Town Data'!L41,"*")</f>
        <v>152488.04999999999</v>
      </c>
      <c r="I45" s="22">
        <f t="shared" si="0"/>
        <v>4.8393089756847092E-2</v>
      </c>
      <c r="J45" s="22" t="str">
        <f t="shared" si="1"/>
        <v/>
      </c>
      <c r="K45" s="22">
        <f t="shared" si="2"/>
        <v>-0.11940620920786901</v>
      </c>
      <c r="L45" s="15"/>
    </row>
    <row r="46" spans="1:12" x14ac:dyDescent="0.25">
      <c r="A46" s="15"/>
      <c r="B46" s="15" t="str">
        <f>'Town Data'!A42</f>
        <v>NORTH HERO</v>
      </c>
      <c r="C46" s="50" t="str">
        <f>IF('Town Data'!C42&gt;9,'Town Data'!B42,"*")</f>
        <v>*</v>
      </c>
      <c r="D46" s="46">
        <f>IF('Town Data'!E42&gt;9,'Town Data'!D42,"*")</f>
        <v>179063.3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227468.24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-0.21279867466332883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NORTHFIELD</v>
      </c>
      <c r="C47" s="51">
        <f>IF('Town Data'!C43&gt;9,'Town Data'!B43,"*")</f>
        <v>302224.86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376581.97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-0.19745265552676353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POULTNEY</v>
      </c>
      <c r="C48" s="50">
        <f>IF('Town Data'!C44&gt;9,'Town Data'!B44,"*")</f>
        <v>200009.31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239621.36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-0.16531101400976939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RANDOLPH</v>
      </c>
      <c r="C49" s="51">
        <f>IF('Town Data'!C45&gt;9,'Town Data'!B45,"*")</f>
        <v>662577.94999999995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709996.16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-6.67865724794907E-2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RICHMOND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321590.03000000003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ROCKINGHAM</v>
      </c>
      <c r="C51" s="51">
        <f>IF('Town Data'!C47&gt;9,'Town Data'!B47,"*")</f>
        <v>434632.09</v>
      </c>
      <c r="D51" s="43" t="str">
        <f>IF('Town Data'!E47&gt;9,'Town Data'!D47,"*")</f>
        <v>*</v>
      </c>
      <c r="E51" s="44">
        <f>IF('Town Data'!G47&gt;9,'Town Data'!F47,"*")</f>
        <v>57968.94</v>
      </c>
      <c r="F51" s="43">
        <f>IF('Town Data'!I47&gt;9,'Town Data'!H47,"*")</f>
        <v>436435.9</v>
      </c>
      <c r="G51" s="43" t="str">
        <f>IF('Town Data'!K47&gt;9,'Town Data'!J47,"*")</f>
        <v>*</v>
      </c>
      <c r="H51" s="44">
        <f>IF('Town Data'!M47&gt;9,'Town Data'!L47,"*")</f>
        <v>84290.69</v>
      </c>
      <c r="I51" s="22">
        <f t="shared" si="0"/>
        <v>-4.1330468002288481E-3</v>
      </c>
      <c r="J51" s="22" t="str">
        <f t="shared" si="1"/>
        <v/>
      </c>
      <c r="K51" s="22">
        <f t="shared" si="2"/>
        <v>-0.31227351442964818</v>
      </c>
      <c r="L51" s="15"/>
    </row>
    <row r="52" spans="1:12" x14ac:dyDescent="0.25">
      <c r="A52" s="15"/>
      <c r="B52" s="15" t="str">
        <f>'Town Data'!A48</f>
        <v>ROYALTON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358083.76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RUTLAND</v>
      </c>
      <c r="C53" s="51">
        <f>IF('Town Data'!C49&gt;9,'Town Data'!B49,"*")</f>
        <v>3444451.09</v>
      </c>
      <c r="D53" s="43">
        <f>IF('Town Data'!E49&gt;9,'Town Data'!D49,"*")</f>
        <v>111648.12</v>
      </c>
      <c r="E53" s="44">
        <f>IF('Town Data'!G49&gt;9,'Town Data'!F49,"*")</f>
        <v>308504.59999999998</v>
      </c>
      <c r="F53" s="43">
        <f>IF('Town Data'!I49&gt;9,'Town Data'!H49,"*")</f>
        <v>3390627.75</v>
      </c>
      <c r="G53" s="43">
        <f>IF('Town Data'!K49&gt;9,'Town Data'!J49,"*")</f>
        <v>380939.97</v>
      </c>
      <c r="H53" s="44">
        <f>IF('Town Data'!M49&gt;9,'Town Data'!L49,"*")</f>
        <v>392924.5</v>
      </c>
      <c r="I53" s="22">
        <f t="shared" si="0"/>
        <v>1.5874151917738492E-2</v>
      </c>
      <c r="J53" s="22">
        <f t="shared" si="1"/>
        <v>-0.70691413662892866</v>
      </c>
      <c r="K53" s="22">
        <f t="shared" si="2"/>
        <v>-0.21485018114166976</v>
      </c>
      <c r="L53" s="15"/>
    </row>
    <row r="54" spans="1:12" x14ac:dyDescent="0.25">
      <c r="A54" s="15"/>
      <c r="B54" s="15" t="str">
        <f>'Town Data'!A50</f>
        <v>RUTLAND TOWN</v>
      </c>
      <c r="C54" s="50">
        <f>IF('Town Data'!C50&gt;9,'Town Data'!B50,"*")</f>
        <v>1191408.69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1528671.95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-0.22062500721623107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SHELBURNE</v>
      </c>
      <c r="C55" s="51">
        <f>IF('Town Data'!C51&gt;9,'Town Data'!B51,"*")</f>
        <v>760460.72</v>
      </c>
      <c r="D55" s="43" t="str">
        <f>IF('Town Data'!E51&gt;9,'Town Data'!D51,"*")</f>
        <v>*</v>
      </c>
      <c r="E55" s="44">
        <f>IF('Town Data'!G51&gt;9,'Town Data'!F51,"*")</f>
        <v>94895.39</v>
      </c>
      <c r="F55" s="43">
        <f>IF('Town Data'!I51&gt;9,'Town Data'!H51,"*")</f>
        <v>1143864.97</v>
      </c>
      <c r="G55" s="43" t="str">
        <f>IF('Town Data'!K51&gt;9,'Town Data'!J51,"*")</f>
        <v>*</v>
      </c>
      <c r="H55" s="44">
        <f>IF('Town Data'!M51&gt;9,'Town Data'!L51,"*")</f>
        <v>257427.72</v>
      </c>
      <c r="I55" s="22">
        <f t="shared" si="0"/>
        <v>-0.33518313791880522</v>
      </c>
      <c r="J55" s="22" t="str">
        <f t="shared" si="1"/>
        <v/>
      </c>
      <c r="K55" s="22">
        <f t="shared" si="2"/>
        <v>-0.63137073971676405</v>
      </c>
      <c r="L55" s="15"/>
    </row>
    <row r="56" spans="1:12" x14ac:dyDescent="0.25">
      <c r="A56" s="15"/>
      <c r="B56" s="15" t="str">
        <f>'Town Data'!A52</f>
        <v>SOUTH BURLINGTON</v>
      </c>
      <c r="C56" s="50">
        <f>IF('Town Data'!C52&gt;9,'Town Data'!B52,"*")</f>
        <v>6144104.8499999996</v>
      </c>
      <c r="D56" s="46">
        <f>IF('Town Data'!E52&gt;9,'Town Data'!D52,"*")</f>
        <v>1402102.42</v>
      </c>
      <c r="E56" s="47">
        <f>IF('Town Data'!G52&gt;9,'Town Data'!F52,"*")</f>
        <v>378309.27</v>
      </c>
      <c r="F56" s="45">
        <f>IF('Town Data'!I52&gt;9,'Town Data'!H52,"*")</f>
        <v>7724612.2999999998</v>
      </c>
      <c r="G56" s="46">
        <f>IF('Town Data'!K52&gt;9,'Town Data'!J52,"*")</f>
        <v>4304153.24</v>
      </c>
      <c r="H56" s="47">
        <f>IF('Town Data'!M52&gt;9,'Town Data'!L52,"*")</f>
        <v>913261.64</v>
      </c>
      <c r="I56" s="9">
        <f t="shared" si="0"/>
        <v>-0.20460670239721937</v>
      </c>
      <c r="J56" s="9">
        <f t="shared" si="1"/>
        <v>-0.67424430734255181</v>
      </c>
      <c r="K56" s="9">
        <f t="shared" si="2"/>
        <v>-0.58576025376473706</v>
      </c>
      <c r="L56" s="15"/>
    </row>
    <row r="57" spans="1:12" x14ac:dyDescent="0.25">
      <c r="A57" s="15"/>
      <c r="B57" s="27" t="str">
        <f>'Town Data'!A53</f>
        <v>SOUTH HERO</v>
      </c>
      <c r="C57" s="51">
        <f>IF('Town Data'!C53&gt;9,'Town Data'!B53,"*")</f>
        <v>312282.59000000003</v>
      </c>
      <c r="D57" s="43">
        <f>IF('Town Data'!E53&gt;9,'Town Data'!D53,"*")</f>
        <v>75576.5</v>
      </c>
      <c r="E57" s="44" t="str">
        <f>IF('Town Data'!G53&gt;9,'Town Data'!F53,"*")</f>
        <v>*</v>
      </c>
      <c r="F57" s="43">
        <f>IF('Town Data'!I53&gt;9,'Town Data'!H53,"*")</f>
        <v>322963.65000000002</v>
      </c>
      <c r="G57" s="43">
        <f>IF('Town Data'!K53&gt;9,'Town Data'!J53,"*")</f>
        <v>96307.23</v>
      </c>
      <c r="H57" s="44" t="str">
        <f>IF('Town Data'!M53&gt;9,'Town Data'!L53,"*")</f>
        <v>*</v>
      </c>
      <c r="I57" s="22">
        <f t="shared" si="0"/>
        <v>-3.3072019095647442E-2</v>
      </c>
      <c r="J57" s="22">
        <f t="shared" si="1"/>
        <v>-0.21525621700468384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SPRINGFIELD</v>
      </c>
      <c r="C58" s="50">
        <f>IF('Town Data'!C54&gt;9,'Town Data'!B54,"*")</f>
        <v>1055418.19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996373.13</v>
      </c>
      <c r="G58" s="46" t="str">
        <f>IF('Town Data'!K54&gt;9,'Town Data'!J54,"*")</f>
        <v>*</v>
      </c>
      <c r="H58" s="47">
        <f>IF('Town Data'!M54&gt;9,'Town Data'!L54,"*")</f>
        <v>97590.76</v>
      </c>
      <c r="I58" s="9">
        <f t="shared" si="0"/>
        <v>5.9259988273670065E-2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ALBANS</v>
      </c>
      <c r="C59" s="51">
        <f>IF('Town Data'!C55&gt;9,'Town Data'!B55,"*")</f>
        <v>1688131.98</v>
      </c>
      <c r="D59" s="43" t="str">
        <f>IF('Town Data'!E55&gt;9,'Town Data'!D55,"*")</f>
        <v>*</v>
      </c>
      <c r="E59" s="44">
        <f>IF('Town Data'!G55&gt;9,'Town Data'!F55,"*")</f>
        <v>122434.63</v>
      </c>
      <c r="F59" s="43">
        <f>IF('Town Data'!I55&gt;9,'Town Data'!H55,"*")</f>
        <v>1586277.92</v>
      </c>
      <c r="G59" s="43" t="str">
        <f>IF('Town Data'!K55&gt;9,'Town Data'!J55,"*")</f>
        <v>*</v>
      </c>
      <c r="H59" s="44">
        <f>IF('Town Data'!M55&gt;9,'Town Data'!L55,"*")</f>
        <v>194511.76</v>
      </c>
      <c r="I59" s="22">
        <f t="shared" si="0"/>
        <v>6.4209467153145558E-2</v>
      </c>
      <c r="J59" s="22" t="str">
        <f t="shared" si="1"/>
        <v/>
      </c>
      <c r="K59" s="22">
        <f t="shared" si="2"/>
        <v>-0.37055409914547072</v>
      </c>
      <c r="L59" s="15"/>
    </row>
    <row r="60" spans="1:12" x14ac:dyDescent="0.25">
      <c r="A60" s="15"/>
      <c r="B60" s="15" t="str">
        <f>'Town Data'!A56</f>
        <v>ST ALBANS TOWN</v>
      </c>
      <c r="C60" s="50">
        <f>IF('Town Data'!C56&gt;9,'Town Data'!B56,"*")</f>
        <v>864174.54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913193.47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-5.3678581385388065E-2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JOHNSBURY</v>
      </c>
      <c r="C61" s="51">
        <f>IF('Town Data'!C57&gt;9,'Town Data'!B57,"*")</f>
        <v>1065634.8</v>
      </c>
      <c r="D61" s="43" t="str">
        <f>IF('Town Data'!E57&gt;9,'Town Data'!D57,"*")</f>
        <v>*</v>
      </c>
      <c r="E61" s="44">
        <f>IF('Town Data'!G57&gt;9,'Town Data'!F57,"*")</f>
        <v>68499.55</v>
      </c>
      <c r="F61" s="43">
        <f>IF('Town Data'!I57&gt;9,'Town Data'!H57,"*")</f>
        <v>1131301.45</v>
      </c>
      <c r="G61" s="43" t="str">
        <f>IF('Town Data'!K57&gt;9,'Town Data'!J57,"*")</f>
        <v>*</v>
      </c>
      <c r="H61" s="44">
        <f>IF('Town Data'!M57&gt;9,'Town Data'!L57,"*")</f>
        <v>111312.09</v>
      </c>
      <c r="I61" s="22">
        <f t="shared" si="0"/>
        <v>-5.8045227467886575E-2</v>
      </c>
      <c r="J61" s="22" t="str">
        <f t="shared" si="1"/>
        <v/>
      </c>
      <c r="K61" s="22">
        <f t="shared" si="2"/>
        <v>-0.38461716063367418</v>
      </c>
      <c r="L61" s="15"/>
    </row>
    <row r="62" spans="1:12" x14ac:dyDescent="0.25">
      <c r="A62" s="15"/>
      <c r="B62" s="15" t="str">
        <f>'Town Data'!A58</f>
        <v>STOWE</v>
      </c>
      <c r="C62" s="50">
        <f>IF('Town Data'!C58&gt;9,'Town Data'!B58,"*")</f>
        <v>2893865.14</v>
      </c>
      <c r="D62" s="46">
        <f>IF('Town Data'!E58&gt;9,'Town Data'!D58,"*")</f>
        <v>2708299.35</v>
      </c>
      <c r="E62" s="47">
        <f>IF('Town Data'!G58&gt;9,'Town Data'!F58,"*")</f>
        <v>1037758.21</v>
      </c>
      <c r="F62" s="45">
        <f>IF('Town Data'!I58&gt;9,'Town Data'!H58,"*")</f>
        <v>4775149.01</v>
      </c>
      <c r="G62" s="46">
        <f>IF('Town Data'!K58&gt;9,'Town Data'!J58,"*")</f>
        <v>5595467.1200000001</v>
      </c>
      <c r="H62" s="47">
        <f>IF('Town Data'!M58&gt;9,'Town Data'!L58,"*")</f>
        <v>1658076.6</v>
      </c>
      <c r="I62" s="9">
        <f t="shared" si="0"/>
        <v>-0.39397385632579446</v>
      </c>
      <c r="J62" s="9">
        <f t="shared" si="1"/>
        <v>-0.51598333223696968</v>
      </c>
      <c r="K62" s="9">
        <f t="shared" si="2"/>
        <v>-0.3741192596288978</v>
      </c>
      <c r="L62" s="15"/>
    </row>
    <row r="63" spans="1:12" x14ac:dyDescent="0.25">
      <c r="A63" s="15"/>
      <c r="B63" s="27" t="str">
        <f>'Town Data'!A59</f>
        <v>SWANTON</v>
      </c>
      <c r="C63" s="51">
        <f>IF('Town Data'!C59&gt;9,'Town Data'!B59,"*")</f>
        <v>534725.31000000006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540422.07999999996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-1.0541334654572038E-2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VERGENNES</v>
      </c>
      <c r="C64" s="50">
        <f>IF('Town Data'!C60&gt;9,'Town Data'!B60,"*")</f>
        <v>322706.75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407654.35</v>
      </c>
      <c r="G64" s="46" t="str">
        <f>IF('Town Data'!K60&gt;9,'Town Data'!J60,"*")</f>
        <v>*</v>
      </c>
      <c r="H64" s="47">
        <f>IF('Town Data'!M60&gt;9,'Town Data'!L60,"*")</f>
        <v>81932.31</v>
      </c>
      <c r="I64" s="9">
        <f t="shared" si="0"/>
        <v>-0.20838143883414953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WAITSFIELD</v>
      </c>
      <c r="C65" s="51">
        <f>IF('Town Data'!C61&gt;9,'Town Data'!B61,"*")</f>
        <v>687882.36</v>
      </c>
      <c r="D65" s="43">
        <f>IF('Town Data'!E61&gt;9,'Town Data'!D61,"*")</f>
        <v>132735.26</v>
      </c>
      <c r="E65" s="44">
        <f>IF('Town Data'!G61&gt;9,'Town Data'!F61,"*")</f>
        <v>138181.68</v>
      </c>
      <c r="F65" s="43">
        <f>IF('Town Data'!I61&gt;9,'Town Data'!H61,"*")</f>
        <v>1092314.22</v>
      </c>
      <c r="G65" s="43">
        <f>IF('Town Data'!K61&gt;9,'Town Data'!J61,"*")</f>
        <v>428927.9</v>
      </c>
      <c r="H65" s="44">
        <f>IF('Town Data'!M61&gt;9,'Town Data'!L61,"*")</f>
        <v>417750.88</v>
      </c>
      <c r="I65" s="22">
        <f t="shared" si="0"/>
        <v>-0.3702523070696635</v>
      </c>
      <c r="J65" s="22">
        <f t="shared" si="1"/>
        <v>-0.69054179035684082</v>
      </c>
      <c r="K65" s="22">
        <f t="shared" si="2"/>
        <v>-0.66922468242317046</v>
      </c>
      <c r="L65" s="15"/>
    </row>
    <row r="66" spans="1:12" x14ac:dyDescent="0.25">
      <c r="A66" s="15"/>
      <c r="B66" s="15" t="str">
        <f>'Town Data'!A62</f>
        <v>WARREN</v>
      </c>
      <c r="C66" s="50">
        <f>IF('Town Data'!C62&gt;9,'Town Data'!B62,"*")</f>
        <v>216432.82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413778.46</v>
      </c>
      <c r="G66" s="46">
        <f>IF('Town Data'!K62&gt;9,'Town Data'!J62,"*")</f>
        <v>537085.18999999994</v>
      </c>
      <c r="H66" s="47" t="str">
        <f>IF('Town Data'!M62&gt;9,'Town Data'!L62,"*")</f>
        <v>*</v>
      </c>
      <c r="I66" s="9">
        <f t="shared" si="0"/>
        <v>-0.47693550795273393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WATERBURY</v>
      </c>
      <c r="C67" s="51">
        <f>IF('Town Data'!C63&gt;9,'Town Data'!B63,"*")</f>
        <v>1122799.92</v>
      </c>
      <c r="D67" s="43" t="str">
        <f>IF('Town Data'!E63&gt;9,'Town Data'!D63,"*")</f>
        <v>*</v>
      </c>
      <c r="E67" s="44">
        <f>IF('Town Data'!G63&gt;9,'Town Data'!F63,"*")</f>
        <v>233959.5</v>
      </c>
      <c r="F67" s="43">
        <f>IF('Town Data'!I63&gt;9,'Town Data'!H63,"*")</f>
        <v>1484237.3</v>
      </c>
      <c r="G67" s="43" t="str">
        <f>IF('Town Data'!K63&gt;9,'Town Data'!J63,"*")</f>
        <v>*</v>
      </c>
      <c r="H67" s="44">
        <f>IF('Town Data'!M63&gt;9,'Town Data'!L63,"*")</f>
        <v>362746.69</v>
      </c>
      <c r="I67" s="22">
        <f t="shared" si="0"/>
        <v>-0.24351724619776105</v>
      </c>
      <c r="J67" s="22" t="str">
        <f t="shared" si="1"/>
        <v/>
      </c>
      <c r="K67" s="22">
        <f t="shared" si="2"/>
        <v>-0.35503339809937345</v>
      </c>
      <c r="L67" s="15"/>
    </row>
    <row r="68" spans="1:12" x14ac:dyDescent="0.25">
      <c r="A68" s="15"/>
      <c r="B68" s="15" t="str">
        <f>'Town Data'!A64</f>
        <v>WEST RUTLAND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139921.29999999999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WILLISTON</v>
      </c>
      <c r="C69" s="51">
        <f>IF('Town Data'!C65&gt;9,'Town Data'!B65,"*")</f>
        <v>2625200.14</v>
      </c>
      <c r="D69" s="43" t="str">
        <f>IF('Town Data'!E65&gt;9,'Town Data'!D65,"*")</f>
        <v>*</v>
      </c>
      <c r="E69" s="44">
        <f>IF('Town Data'!G65&gt;9,'Town Data'!F65,"*")</f>
        <v>202945.72</v>
      </c>
      <c r="F69" s="43">
        <f>IF('Town Data'!I65&gt;9,'Town Data'!H65,"*")</f>
        <v>3623026.59</v>
      </c>
      <c r="G69" s="43" t="str">
        <f>IF('Town Data'!K65&gt;9,'Town Data'!J65,"*")</f>
        <v>*</v>
      </c>
      <c r="H69" s="44">
        <f>IF('Town Data'!M65&gt;9,'Town Data'!L65,"*")</f>
        <v>351113.44</v>
      </c>
      <c r="I69" s="22">
        <f t="shared" si="0"/>
        <v>-0.27541240043728182</v>
      </c>
      <c r="J69" s="22" t="str">
        <f t="shared" si="1"/>
        <v/>
      </c>
      <c r="K69" s="22">
        <f t="shared" si="2"/>
        <v>-0.42199387183811593</v>
      </c>
      <c r="L69" s="15"/>
    </row>
    <row r="70" spans="1:12" x14ac:dyDescent="0.25">
      <c r="A70" s="15"/>
      <c r="B70" s="15" t="str">
        <f>'Town Data'!A66</f>
        <v>WILMINGTON</v>
      </c>
      <c r="C70" s="50">
        <f>IF('Town Data'!C66&gt;9,'Town Data'!B66,"*")</f>
        <v>571201.09</v>
      </c>
      <c r="D70" s="46">
        <f>IF('Town Data'!E66&gt;9,'Town Data'!D66,"*")</f>
        <v>105868.54</v>
      </c>
      <c r="E70" s="47">
        <f>IF('Town Data'!G66&gt;9,'Town Data'!F66,"*")</f>
        <v>85892.02</v>
      </c>
      <c r="F70" s="45">
        <f>IF('Town Data'!I66&gt;9,'Town Data'!H66,"*")</f>
        <v>562349.62</v>
      </c>
      <c r="G70" s="46">
        <f>IF('Town Data'!K66&gt;9,'Town Data'!J66,"*")</f>
        <v>136158.32999999999</v>
      </c>
      <c r="H70" s="47">
        <f>IF('Town Data'!M66&gt;9,'Town Data'!L66,"*")</f>
        <v>101126.29</v>
      </c>
      <c r="I70" s="9">
        <f t="shared" ref="I70:I133" si="3">IFERROR((C70-F70)/F70,"")</f>
        <v>1.5740154674595445E-2</v>
      </c>
      <c r="J70" s="9">
        <f t="shared" ref="J70:J133" si="4">IFERROR((D70-G70)/G70,"")</f>
        <v>-0.2224600580809121</v>
      </c>
      <c r="K70" s="9">
        <f t="shared" ref="K70:K133" si="5">IFERROR((E70-H70)/H70,"")</f>
        <v>-0.15064598928725648</v>
      </c>
      <c r="L70" s="15"/>
    </row>
    <row r="71" spans="1:12" x14ac:dyDescent="0.25">
      <c r="A71" s="15"/>
      <c r="B71" s="27" t="str">
        <f>'Town Data'!A67</f>
        <v>WINDSOR</v>
      </c>
      <c r="C71" s="51">
        <f>IF('Town Data'!C67&gt;9,'Town Data'!B67,"*")</f>
        <v>373619.77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383046.52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-2.4609935106576612E-2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WINOOSKI</v>
      </c>
      <c r="C72" s="50">
        <f>IF('Town Data'!C68&gt;9,'Town Data'!B68,"*")</f>
        <v>826744.46</v>
      </c>
      <c r="D72" s="46" t="str">
        <f>IF('Town Data'!E68&gt;9,'Town Data'!D68,"*")</f>
        <v>*</v>
      </c>
      <c r="E72" s="47">
        <f>IF('Town Data'!G68&gt;9,'Town Data'!F68,"*")</f>
        <v>188145.8</v>
      </c>
      <c r="F72" s="45">
        <f>IF('Town Data'!I68&gt;9,'Town Data'!H68,"*")</f>
        <v>1279891.49</v>
      </c>
      <c r="G72" s="46" t="str">
        <f>IF('Town Data'!K68&gt;9,'Town Data'!J68,"*")</f>
        <v>*</v>
      </c>
      <c r="H72" s="47">
        <f>IF('Town Data'!M68&gt;9,'Town Data'!L68,"*")</f>
        <v>454888.27</v>
      </c>
      <c r="I72" s="9">
        <f t="shared" si="3"/>
        <v>-0.35405113131895272</v>
      </c>
      <c r="J72" s="9" t="str">
        <f t="shared" si="4"/>
        <v/>
      </c>
      <c r="K72" s="9">
        <f t="shared" si="5"/>
        <v>-0.58639118128941869</v>
      </c>
      <c r="L72" s="15"/>
    </row>
    <row r="73" spans="1:12" x14ac:dyDescent="0.25">
      <c r="A73" s="15"/>
      <c r="B73" s="27" t="str">
        <f>'Town Data'!A69</f>
        <v>WOODSTOCK</v>
      </c>
      <c r="C73" s="51">
        <f>IF('Town Data'!C69&gt;9,'Town Data'!B69,"*")</f>
        <v>987938.32</v>
      </c>
      <c r="D73" s="43">
        <f>IF('Town Data'!E69&gt;9,'Town Data'!D69,"*")</f>
        <v>1322867.72</v>
      </c>
      <c r="E73" s="44">
        <f>IF('Town Data'!G69&gt;9,'Town Data'!F69,"*")</f>
        <v>261388.51</v>
      </c>
      <c r="F73" s="43">
        <f>IF('Town Data'!I69&gt;9,'Town Data'!H69,"*")</f>
        <v>1549699.82</v>
      </c>
      <c r="G73" s="43">
        <f>IF('Town Data'!K69&gt;9,'Town Data'!J69,"*")</f>
        <v>2250530.02</v>
      </c>
      <c r="H73" s="44">
        <f>IF('Town Data'!M69&gt;9,'Town Data'!L69,"*")</f>
        <v>401938.87</v>
      </c>
      <c r="I73" s="22">
        <f t="shared" si="3"/>
        <v>-0.36249697699519645</v>
      </c>
      <c r="J73" s="22">
        <f t="shared" si="4"/>
        <v>-0.41219725653781769</v>
      </c>
      <c r="K73" s="22">
        <f t="shared" si="5"/>
        <v>-0.34968093531237721</v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/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1301473.33</v>
      </c>
      <c r="C2" s="39">
        <v>36</v>
      </c>
      <c r="D2" s="39">
        <v>0</v>
      </c>
      <c r="E2" s="39">
        <v>0</v>
      </c>
      <c r="F2" s="39">
        <v>139166.75</v>
      </c>
      <c r="G2" s="39">
        <v>14</v>
      </c>
      <c r="H2" s="39">
        <v>1356033.69</v>
      </c>
      <c r="I2" s="39">
        <v>37</v>
      </c>
      <c r="J2" s="39">
        <v>0</v>
      </c>
      <c r="K2" s="39">
        <v>0</v>
      </c>
      <c r="L2" s="39">
        <v>207826.94</v>
      </c>
      <c r="M2" s="39">
        <v>18</v>
      </c>
    </row>
    <row r="3" spans="1:13" x14ac:dyDescent="0.25">
      <c r="A3" s="38" t="s">
        <v>48</v>
      </c>
      <c r="B3" s="39">
        <v>419644.14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468127.88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240731.88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230895.56</v>
      </c>
      <c r="I4" s="39">
        <v>16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2272580.34</v>
      </c>
      <c r="C5" s="39">
        <v>62</v>
      </c>
      <c r="D5" s="39">
        <v>346614.59</v>
      </c>
      <c r="E5" s="39">
        <v>15</v>
      </c>
      <c r="F5" s="39">
        <v>249181.77</v>
      </c>
      <c r="G5" s="39">
        <v>23</v>
      </c>
      <c r="H5" s="39">
        <v>2681312.83</v>
      </c>
      <c r="I5" s="39">
        <v>71</v>
      </c>
      <c r="J5" s="39">
        <v>794822.51</v>
      </c>
      <c r="K5" s="39">
        <v>20</v>
      </c>
      <c r="L5" s="39">
        <v>378099.59</v>
      </c>
      <c r="M5" s="39">
        <v>28</v>
      </c>
    </row>
    <row r="6" spans="1:13" x14ac:dyDescent="0.25">
      <c r="A6" s="38" t="s">
        <v>51</v>
      </c>
      <c r="B6" s="39">
        <v>1481878.97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1691226.66</v>
      </c>
      <c r="I6" s="39">
        <v>19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424878.17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445628.36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292770.53000000003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370330.27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3169848.4</v>
      </c>
      <c r="C9" s="39">
        <v>67</v>
      </c>
      <c r="D9" s="39">
        <v>467913.35</v>
      </c>
      <c r="E9" s="39">
        <v>14</v>
      </c>
      <c r="F9" s="39">
        <v>287455.15999999997</v>
      </c>
      <c r="G9" s="39">
        <v>28</v>
      </c>
      <c r="H9" s="39">
        <v>3490439.05</v>
      </c>
      <c r="I9" s="39">
        <v>80</v>
      </c>
      <c r="J9" s="39">
        <v>903515.51</v>
      </c>
      <c r="K9" s="39">
        <v>20</v>
      </c>
      <c r="L9" s="39">
        <v>514796.88</v>
      </c>
      <c r="M9" s="39">
        <v>37</v>
      </c>
    </row>
    <row r="10" spans="1:13" x14ac:dyDescent="0.25">
      <c r="A10" s="38" t="s">
        <v>55</v>
      </c>
      <c r="B10" s="39">
        <v>323332.81</v>
      </c>
      <c r="C10" s="39">
        <v>15</v>
      </c>
      <c r="D10" s="39">
        <v>0</v>
      </c>
      <c r="E10" s="39">
        <v>0</v>
      </c>
      <c r="F10" s="39">
        <v>0</v>
      </c>
      <c r="G10" s="39">
        <v>0</v>
      </c>
      <c r="H10" s="39">
        <v>424860.44</v>
      </c>
      <c r="I10" s="39">
        <v>16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164597.76000000001</v>
      </c>
      <c r="C11" s="39">
        <v>12</v>
      </c>
      <c r="D11" s="39">
        <v>188624.82</v>
      </c>
      <c r="E11" s="39">
        <v>15</v>
      </c>
      <c r="F11" s="39">
        <v>0</v>
      </c>
      <c r="G11" s="39">
        <v>0</v>
      </c>
      <c r="H11" s="39">
        <v>347502.43</v>
      </c>
      <c r="I11" s="39">
        <v>14</v>
      </c>
      <c r="J11" s="39">
        <v>457135.45</v>
      </c>
      <c r="K11" s="39">
        <v>22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7489949.9400000004</v>
      </c>
      <c r="C12" s="39">
        <v>172</v>
      </c>
      <c r="D12" s="39">
        <v>2194270.83</v>
      </c>
      <c r="E12" s="39">
        <v>12</v>
      </c>
      <c r="F12" s="39">
        <v>1980992.97</v>
      </c>
      <c r="G12" s="39">
        <v>87</v>
      </c>
      <c r="H12" s="39">
        <v>11245296.460000001</v>
      </c>
      <c r="I12" s="39">
        <v>190</v>
      </c>
      <c r="J12" s="39">
        <v>5703940.1399999997</v>
      </c>
      <c r="K12" s="39">
        <v>22</v>
      </c>
      <c r="L12" s="39">
        <v>3815814.11</v>
      </c>
      <c r="M12" s="39">
        <v>106</v>
      </c>
    </row>
    <row r="13" spans="1:13" x14ac:dyDescent="0.25">
      <c r="A13" s="38" t="s">
        <v>58</v>
      </c>
      <c r="B13" s="39">
        <v>475144.16</v>
      </c>
      <c r="C13" s="39">
        <v>17</v>
      </c>
      <c r="D13" s="39">
        <v>0</v>
      </c>
      <c r="E13" s="39">
        <v>0</v>
      </c>
      <c r="F13" s="39">
        <v>82823.77</v>
      </c>
      <c r="G13" s="39">
        <v>11</v>
      </c>
      <c r="H13" s="39">
        <v>544004.68000000005</v>
      </c>
      <c r="I13" s="39">
        <v>19</v>
      </c>
      <c r="J13" s="39">
        <v>225943.51</v>
      </c>
      <c r="K13" s="39">
        <v>11</v>
      </c>
      <c r="L13" s="39">
        <v>144283.37</v>
      </c>
      <c r="M13" s="39">
        <v>11</v>
      </c>
    </row>
    <row r="14" spans="1:13" x14ac:dyDescent="0.25">
      <c r="A14" s="38" t="s">
        <v>59</v>
      </c>
      <c r="B14" s="39">
        <v>467424.98</v>
      </c>
      <c r="C14" s="39">
        <v>18</v>
      </c>
      <c r="D14" s="39">
        <v>0</v>
      </c>
      <c r="E14" s="39">
        <v>0</v>
      </c>
      <c r="F14" s="39">
        <v>0</v>
      </c>
      <c r="G14" s="39">
        <v>0</v>
      </c>
      <c r="H14" s="39">
        <v>576411</v>
      </c>
      <c r="I14" s="39">
        <v>21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208104.31</v>
      </c>
      <c r="C15" s="39">
        <v>14</v>
      </c>
      <c r="D15" s="39">
        <v>45003.49</v>
      </c>
      <c r="E15" s="39">
        <v>10</v>
      </c>
      <c r="F15" s="39">
        <v>0</v>
      </c>
      <c r="G15" s="39">
        <v>0</v>
      </c>
      <c r="H15" s="39">
        <v>335257.76</v>
      </c>
      <c r="I15" s="39">
        <v>15</v>
      </c>
      <c r="J15" s="39">
        <v>111794.64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2073424.5</v>
      </c>
      <c r="C16" s="39">
        <v>48</v>
      </c>
      <c r="D16" s="39">
        <v>0</v>
      </c>
      <c r="E16" s="39">
        <v>0</v>
      </c>
      <c r="F16" s="39">
        <v>168527.13</v>
      </c>
      <c r="G16" s="39">
        <v>14</v>
      </c>
      <c r="H16" s="39">
        <v>2460637.96</v>
      </c>
      <c r="I16" s="39">
        <v>51</v>
      </c>
      <c r="J16" s="39">
        <v>1561630</v>
      </c>
      <c r="K16" s="39">
        <v>14</v>
      </c>
      <c r="L16" s="39">
        <v>254120</v>
      </c>
      <c r="M16" s="39">
        <v>16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218575.16</v>
      </c>
      <c r="I17" s="39">
        <v>11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828190.06</v>
      </c>
      <c r="C18" s="39">
        <v>21</v>
      </c>
      <c r="D18" s="39">
        <v>0</v>
      </c>
      <c r="E18" s="39">
        <v>0</v>
      </c>
      <c r="F18" s="39">
        <v>0</v>
      </c>
      <c r="G18" s="39">
        <v>0</v>
      </c>
      <c r="H18" s="39">
        <v>928647.31</v>
      </c>
      <c r="I18" s="39">
        <v>24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569978.87</v>
      </c>
      <c r="I19" s="39">
        <v>12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416013.11</v>
      </c>
      <c r="C20" s="39">
        <v>14</v>
      </c>
      <c r="D20" s="39">
        <v>88681.4</v>
      </c>
      <c r="E20" s="39">
        <v>13</v>
      </c>
      <c r="F20" s="39">
        <v>0</v>
      </c>
      <c r="G20" s="39">
        <v>0</v>
      </c>
      <c r="H20" s="39">
        <v>354183.91</v>
      </c>
      <c r="I20" s="39">
        <v>17</v>
      </c>
      <c r="J20" s="39">
        <v>142623.99</v>
      </c>
      <c r="K20" s="39">
        <v>12</v>
      </c>
      <c r="L20" s="39">
        <v>116115.93</v>
      </c>
      <c r="M20" s="39">
        <v>10</v>
      </c>
    </row>
    <row r="21" spans="1:13" x14ac:dyDescent="0.25">
      <c r="A21" s="38" t="s">
        <v>66</v>
      </c>
      <c r="B21" s="39">
        <v>427269.61</v>
      </c>
      <c r="C21" s="39">
        <v>16</v>
      </c>
      <c r="D21" s="39">
        <v>0</v>
      </c>
      <c r="E21" s="39">
        <v>0</v>
      </c>
      <c r="F21" s="39">
        <v>0</v>
      </c>
      <c r="G21" s="39">
        <v>0</v>
      </c>
      <c r="H21" s="39">
        <v>419179.58</v>
      </c>
      <c r="I21" s="39">
        <v>18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3367107.99</v>
      </c>
      <c r="C22" s="39">
        <v>75</v>
      </c>
      <c r="D22" s="39">
        <v>0</v>
      </c>
      <c r="E22" s="39">
        <v>0</v>
      </c>
      <c r="F22" s="39">
        <v>257907.78</v>
      </c>
      <c r="G22" s="39">
        <v>23</v>
      </c>
      <c r="H22" s="39">
        <v>3653645.73</v>
      </c>
      <c r="I22" s="39">
        <v>84</v>
      </c>
      <c r="J22" s="39">
        <v>0</v>
      </c>
      <c r="K22" s="39">
        <v>0</v>
      </c>
      <c r="L22" s="39">
        <v>360643.06</v>
      </c>
      <c r="M22" s="39">
        <v>25</v>
      </c>
    </row>
    <row r="23" spans="1:13" x14ac:dyDescent="0.25">
      <c r="A23" s="38" t="s">
        <v>68</v>
      </c>
      <c r="B23" s="39">
        <v>464441.88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498295.59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211391.51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844073.38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300167.15000000002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352654.38</v>
      </c>
      <c r="I26" s="39">
        <v>18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1718239.27</v>
      </c>
      <c r="C27" s="39">
        <v>37</v>
      </c>
      <c r="D27" s="39">
        <v>803478.27</v>
      </c>
      <c r="E27" s="39">
        <v>15</v>
      </c>
      <c r="F27" s="39">
        <v>231242.91</v>
      </c>
      <c r="G27" s="39">
        <v>17</v>
      </c>
      <c r="H27" s="39">
        <v>2409156.0699999998</v>
      </c>
      <c r="I27" s="39">
        <v>41</v>
      </c>
      <c r="J27" s="39">
        <v>1646479.81</v>
      </c>
      <c r="K27" s="39">
        <v>18</v>
      </c>
      <c r="L27" s="39">
        <v>383854.63</v>
      </c>
      <c r="M27" s="39">
        <v>18</v>
      </c>
    </row>
    <row r="28" spans="1:13" x14ac:dyDescent="0.25">
      <c r="A28" s="38" t="s">
        <v>73</v>
      </c>
      <c r="B28" s="39">
        <v>338045.8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443038.94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394499.88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399240.7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165346.25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215252.34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843896.98</v>
      </c>
      <c r="C31" s="39">
        <v>24</v>
      </c>
      <c r="D31" s="39">
        <v>398246.38</v>
      </c>
      <c r="E31" s="39">
        <v>23</v>
      </c>
      <c r="F31" s="39">
        <v>261720.43</v>
      </c>
      <c r="G31" s="39">
        <v>18</v>
      </c>
      <c r="H31" s="39">
        <v>1244450.51</v>
      </c>
      <c r="I31" s="39">
        <v>28</v>
      </c>
      <c r="J31" s="39">
        <v>1255421.1399999999</v>
      </c>
      <c r="K31" s="39">
        <v>37</v>
      </c>
      <c r="L31" s="39">
        <v>620529.04</v>
      </c>
      <c r="M31" s="39">
        <v>21</v>
      </c>
    </row>
    <row r="32" spans="1:13" x14ac:dyDescent="0.25">
      <c r="A32" s="38" t="s">
        <v>77</v>
      </c>
      <c r="B32" s="39">
        <v>198442.59</v>
      </c>
      <c r="C32" s="39">
        <v>12</v>
      </c>
      <c r="D32" s="39">
        <v>0</v>
      </c>
      <c r="E32" s="39">
        <v>0</v>
      </c>
      <c r="F32" s="39">
        <v>0</v>
      </c>
      <c r="G32" s="39">
        <v>0</v>
      </c>
      <c r="H32" s="39">
        <v>242274.64</v>
      </c>
      <c r="I32" s="39">
        <v>14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648571.05000000005</v>
      </c>
      <c r="C33" s="39">
        <v>34</v>
      </c>
      <c r="D33" s="39">
        <v>141911.73000000001</v>
      </c>
      <c r="E33" s="39">
        <v>13</v>
      </c>
      <c r="F33" s="39">
        <v>183602.19</v>
      </c>
      <c r="G33" s="39">
        <v>19</v>
      </c>
      <c r="H33" s="39">
        <v>875853.96</v>
      </c>
      <c r="I33" s="39">
        <v>36</v>
      </c>
      <c r="J33" s="39">
        <v>145020.53</v>
      </c>
      <c r="K33" s="39">
        <v>15</v>
      </c>
      <c r="L33" s="39">
        <v>289410.73</v>
      </c>
      <c r="M33" s="39">
        <v>21</v>
      </c>
    </row>
    <row r="34" spans="1:13" x14ac:dyDescent="0.25">
      <c r="A34" s="38" t="s">
        <v>79</v>
      </c>
      <c r="B34" s="39">
        <v>1096384.26</v>
      </c>
      <c r="C34" s="39">
        <v>24</v>
      </c>
      <c r="D34" s="39">
        <v>0</v>
      </c>
      <c r="E34" s="39">
        <v>0</v>
      </c>
      <c r="F34" s="39">
        <v>61909.9</v>
      </c>
      <c r="G34" s="39">
        <v>11</v>
      </c>
      <c r="H34" s="39">
        <v>1209768.42</v>
      </c>
      <c r="I34" s="39">
        <v>25</v>
      </c>
      <c r="J34" s="39">
        <v>0</v>
      </c>
      <c r="K34" s="39">
        <v>0</v>
      </c>
      <c r="L34" s="39">
        <v>107962.03</v>
      </c>
      <c r="M34" s="39">
        <v>12</v>
      </c>
    </row>
    <row r="35" spans="1:13" x14ac:dyDescent="0.25">
      <c r="A35" s="38" t="s">
        <v>80</v>
      </c>
      <c r="B35" s="39">
        <v>2270405.13</v>
      </c>
      <c r="C35" s="39">
        <v>54</v>
      </c>
      <c r="D35" s="39">
        <v>1460478.85</v>
      </c>
      <c r="E35" s="39">
        <v>23</v>
      </c>
      <c r="F35" s="39">
        <v>501045.54</v>
      </c>
      <c r="G35" s="39">
        <v>30</v>
      </c>
      <c r="H35" s="39">
        <v>3108193.14</v>
      </c>
      <c r="I35" s="39">
        <v>59</v>
      </c>
      <c r="J35" s="39">
        <v>3080130.91</v>
      </c>
      <c r="K35" s="39">
        <v>29</v>
      </c>
      <c r="L35" s="39">
        <v>835020.81</v>
      </c>
      <c r="M35" s="39">
        <v>37</v>
      </c>
    </row>
    <row r="36" spans="1:13" x14ac:dyDescent="0.25">
      <c r="A36" s="38" t="s">
        <v>81</v>
      </c>
      <c r="B36" s="39">
        <v>1766840.99</v>
      </c>
      <c r="C36" s="39">
        <v>46</v>
      </c>
      <c r="D36" s="39">
        <v>0</v>
      </c>
      <c r="E36" s="39">
        <v>0</v>
      </c>
      <c r="F36" s="39">
        <v>159564.81</v>
      </c>
      <c r="G36" s="39">
        <v>19</v>
      </c>
      <c r="H36" s="39">
        <v>2339932.33</v>
      </c>
      <c r="I36" s="39">
        <v>51</v>
      </c>
      <c r="J36" s="39">
        <v>0</v>
      </c>
      <c r="K36" s="39">
        <v>0</v>
      </c>
      <c r="L36" s="39">
        <v>361352.38</v>
      </c>
      <c r="M36" s="39">
        <v>22</v>
      </c>
    </row>
    <row r="37" spans="1:13" x14ac:dyDescent="0.25">
      <c r="A37" s="38" t="s">
        <v>82</v>
      </c>
      <c r="B37" s="39">
        <v>914733.11</v>
      </c>
      <c r="C37" s="39">
        <v>22</v>
      </c>
      <c r="D37" s="39">
        <v>0</v>
      </c>
      <c r="E37" s="39">
        <v>0</v>
      </c>
      <c r="F37" s="39">
        <v>0</v>
      </c>
      <c r="G37" s="39">
        <v>0</v>
      </c>
      <c r="H37" s="39">
        <v>862238.6</v>
      </c>
      <c r="I37" s="39">
        <v>20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115027.24</v>
      </c>
      <c r="I38" s="39">
        <v>10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1375726.93</v>
      </c>
      <c r="C39" s="39">
        <v>47</v>
      </c>
      <c r="D39" s="39">
        <v>0</v>
      </c>
      <c r="E39" s="39">
        <v>0</v>
      </c>
      <c r="F39" s="39">
        <v>144826.96</v>
      </c>
      <c r="G39" s="39">
        <v>18</v>
      </c>
      <c r="H39" s="39">
        <v>2220294.21</v>
      </c>
      <c r="I39" s="39">
        <v>54</v>
      </c>
      <c r="J39" s="39">
        <v>0</v>
      </c>
      <c r="K39" s="39">
        <v>0</v>
      </c>
      <c r="L39" s="39">
        <v>396189.75</v>
      </c>
      <c r="M39" s="39">
        <v>27</v>
      </c>
    </row>
    <row r="40" spans="1:13" x14ac:dyDescent="0.25">
      <c r="A40" s="38" t="s">
        <v>85</v>
      </c>
      <c r="B40" s="39">
        <v>1340542.1599999999</v>
      </c>
      <c r="C40" s="39">
        <v>31</v>
      </c>
      <c r="D40" s="39">
        <v>0</v>
      </c>
      <c r="E40" s="39">
        <v>0</v>
      </c>
      <c r="F40" s="39">
        <v>103911.37</v>
      </c>
      <c r="G40" s="39">
        <v>10</v>
      </c>
      <c r="H40" s="39">
        <v>1322133.83</v>
      </c>
      <c r="I40" s="39">
        <v>34</v>
      </c>
      <c r="J40" s="39">
        <v>0</v>
      </c>
      <c r="K40" s="39">
        <v>0</v>
      </c>
      <c r="L40" s="39">
        <v>130538.55</v>
      </c>
      <c r="M40" s="39">
        <v>12</v>
      </c>
    </row>
    <row r="41" spans="1:13" x14ac:dyDescent="0.25">
      <c r="A41" s="38" t="s">
        <v>86</v>
      </c>
      <c r="B41" s="39">
        <v>1079388.1499999999</v>
      </c>
      <c r="C41" s="39">
        <v>27</v>
      </c>
      <c r="D41" s="39">
        <v>0</v>
      </c>
      <c r="E41" s="39">
        <v>0</v>
      </c>
      <c r="F41" s="39">
        <v>134280.03</v>
      </c>
      <c r="G41" s="39">
        <v>11</v>
      </c>
      <c r="H41" s="39">
        <v>1029564.35</v>
      </c>
      <c r="I41" s="39">
        <v>29</v>
      </c>
      <c r="J41" s="39">
        <v>0</v>
      </c>
      <c r="K41" s="39">
        <v>0</v>
      </c>
      <c r="L41" s="39">
        <v>152488.04999999999</v>
      </c>
      <c r="M41" s="39">
        <v>13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179063.3</v>
      </c>
      <c r="E42" s="39">
        <v>11</v>
      </c>
      <c r="F42" s="39">
        <v>0</v>
      </c>
      <c r="G42" s="39">
        <v>0</v>
      </c>
      <c r="H42" s="39">
        <v>0</v>
      </c>
      <c r="I42" s="39">
        <v>0</v>
      </c>
      <c r="J42" s="39">
        <v>227468.24</v>
      </c>
      <c r="K42" s="39">
        <v>14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302224.86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376581.97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200009.31</v>
      </c>
      <c r="C44" s="39">
        <v>13</v>
      </c>
      <c r="D44" s="39">
        <v>0</v>
      </c>
      <c r="E44" s="39">
        <v>0</v>
      </c>
      <c r="F44" s="39">
        <v>0</v>
      </c>
      <c r="G44" s="39">
        <v>0</v>
      </c>
      <c r="H44" s="39">
        <v>239621.36</v>
      </c>
      <c r="I44" s="39">
        <v>15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662577.94999999995</v>
      </c>
      <c r="C45" s="39">
        <v>22</v>
      </c>
      <c r="D45" s="39">
        <v>0</v>
      </c>
      <c r="E45" s="39">
        <v>0</v>
      </c>
      <c r="F45" s="39">
        <v>0</v>
      </c>
      <c r="G45" s="39">
        <v>0</v>
      </c>
      <c r="H45" s="39">
        <v>709996.16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321590.03000000003</v>
      </c>
      <c r="I46" s="39">
        <v>11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434632.09</v>
      </c>
      <c r="C47" s="39">
        <v>32</v>
      </c>
      <c r="D47" s="39">
        <v>0</v>
      </c>
      <c r="E47" s="39">
        <v>0</v>
      </c>
      <c r="F47" s="39">
        <v>57968.94</v>
      </c>
      <c r="G47" s="39">
        <v>11</v>
      </c>
      <c r="H47" s="39">
        <v>436435.9</v>
      </c>
      <c r="I47" s="39">
        <v>33</v>
      </c>
      <c r="J47" s="39">
        <v>0</v>
      </c>
      <c r="K47" s="39">
        <v>0</v>
      </c>
      <c r="L47" s="39">
        <v>84290.69</v>
      </c>
      <c r="M47" s="39">
        <v>13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358083.76</v>
      </c>
      <c r="I48" s="39">
        <v>11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3444451.09</v>
      </c>
      <c r="C49" s="39">
        <v>72</v>
      </c>
      <c r="D49" s="39">
        <v>111648.12</v>
      </c>
      <c r="E49" s="39">
        <v>10</v>
      </c>
      <c r="F49" s="39">
        <v>308504.59999999998</v>
      </c>
      <c r="G49" s="39">
        <v>25</v>
      </c>
      <c r="H49" s="39">
        <v>3390627.75</v>
      </c>
      <c r="I49" s="39">
        <v>81</v>
      </c>
      <c r="J49" s="39">
        <v>380939.97</v>
      </c>
      <c r="K49" s="39">
        <v>12</v>
      </c>
      <c r="L49" s="39">
        <v>392924.5</v>
      </c>
      <c r="M49" s="39">
        <v>34</v>
      </c>
    </row>
    <row r="50" spans="1:13" x14ac:dyDescent="0.25">
      <c r="A50" s="38" t="s">
        <v>95</v>
      </c>
      <c r="B50" s="39">
        <v>1191408.69</v>
      </c>
      <c r="C50" s="39">
        <v>14</v>
      </c>
      <c r="D50" s="39">
        <v>0</v>
      </c>
      <c r="E50" s="39">
        <v>0</v>
      </c>
      <c r="F50" s="39">
        <v>0</v>
      </c>
      <c r="G50" s="39">
        <v>0</v>
      </c>
      <c r="H50" s="39">
        <v>1528671.95</v>
      </c>
      <c r="I50" s="39">
        <v>19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760460.72</v>
      </c>
      <c r="C51" s="39">
        <v>22</v>
      </c>
      <c r="D51" s="39">
        <v>0</v>
      </c>
      <c r="E51" s="39">
        <v>0</v>
      </c>
      <c r="F51" s="39">
        <v>94895.39</v>
      </c>
      <c r="G51" s="39">
        <v>10</v>
      </c>
      <c r="H51" s="39">
        <v>1143864.97</v>
      </c>
      <c r="I51" s="39">
        <v>24</v>
      </c>
      <c r="J51" s="39">
        <v>0</v>
      </c>
      <c r="K51" s="39">
        <v>0</v>
      </c>
      <c r="L51" s="39">
        <v>257427.72</v>
      </c>
      <c r="M51" s="39">
        <v>16</v>
      </c>
    </row>
    <row r="52" spans="1:13" x14ac:dyDescent="0.25">
      <c r="A52" s="38" t="s">
        <v>97</v>
      </c>
      <c r="B52" s="39">
        <v>6144104.8499999996</v>
      </c>
      <c r="C52" s="39">
        <v>84</v>
      </c>
      <c r="D52" s="39">
        <v>1402102.42</v>
      </c>
      <c r="E52" s="39">
        <v>16</v>
      </c>
      <c r="F52" s="39">
        <v>378309.27</v>
      </c>
      <c r="G52" s="39">
        <v>29</v>
      </c>
      <c r="H52" s="39">
        <v>7724612.2999999998</v>
      </c>
      <c r="I52" s="39">
        <v>102</v>
      </c>
      <c r="J52" s="39">
        <v>4304153.24</v>
      </c>
      <c r="K52" s="39">
        <v>21</v>
      </c>
      <c r="L52" s="39">
        <v>913261.64</v>
      </c>
      <c r="M52" s="39">
        <v>37</v>
      </c>
    </row>
    <row r="53" spans="1:13" x14ac:dyDescent="0.25">
      <c r="A53" s="38" t="s">
        <v>98</v>
      </c>
      <c r="B53" s="39">
        <v>312282.59000000003</v>
      </c>
      <c r="C53" s="39">
        <v>14</v>
      </c>
      <c r="D53" s="39">
        <v>75576.5</v>
      </c>
      <c r="E53" s="39">
        <v>10</v>
      </c>
      <c r="F53" s="39">
        <v>0</v>
      </c>
      <c r="G53" s="39">
        <v>0</v>
      </c>
      <c r="H53" s="39">
        <v>322963.65000000002</v>
      </c>
      <c r="I53" s="39">
        <v>14</v>
      </c>
      <c r="J53" s="39">
        <v>96307.23</v>
      </c>
      <c r="K53" s="39">
        <v>13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1055418.19</v>
      </c>
      <c r="C54" s="39">
        <v>32</v>
      </c>
      <c r="D54" s="39">
        <v>0</v>
      </c>
      <c r="E54" s="39">
        <v>0</v>
      </c>
      <c r="F54" s="39">
        <v>0</v>
      </c>
      <c r="G54" s="39">
        <v>0</v>
      </c>
      <c r="H54" s="39">
        <v>996373.13</v>
      </c>
      <c r="I54" s="39">
        <v>35</v>
      </c>
      <c r="J54" s="39">
        <v>0</v>
      </c>
      <c r="K54" s="39">
        <v>0</v>
      </c>
      <c r="L54" s="39">
        <v>97590.76</v>
      </c>
      <c r="M54" s="39">
        <v>15</v>
      </c>
    </row>
    <row r="55" spans="1:13" x14ac:dyDescent="0.25">
      <c r="A55" s="38" t="s">
        <v>100</v>
      </c>
      <c r="B55" s="39">
        <v>1688131.98</v>
      </c>
      <c r="C55" s="39">
        <v>34</v>
      </c>
      <c r="D55" s="39">
        <v>0</v>
      </c>
      <c r="E55" s="39">
        <v>0</v>
      </c>
      <c r="F55" s="39">
        <v>122434.63</v>
      </c>
      <c r="G55" s="39">
        <v>11</v>
      </c>
      <c r="H55" s="39">
        <v>1586277.92</v>
      </c>
      <c r="I55" s="39">
        <v>39</v>
      </c>
      <c r="J55" s="39">
        <v>0</v>
      </c>
      <c r="K55" s="39">
        <v>0</v>
      </c>
      <c r="L55" s="39">
        <v>194511.76</v>
      </c>
      <c r="M55" s="39">
        <v>15</v>
      </c>
    </row>
    <row r="56" spans="1:13" x14ac:dyDescent="0.25">
      <c r="A56" s="38" t="s">
        <v>101</v>
      </c>
      <c r="B56" s="39">
        <v>864174.54</v>
      </c>
      <c r="C56" s="39">
        <v>20</v>
      </c>
      <c r="D56" s="39">
        <v>0</v>
      </c>
      <c r="E56" s="39">
        <v>0</v>
      </c>
      <c r="F56" s="39">
        <v>0</v>
      </c>
      <c r="G56" s="39">
        <v>0</v>
      </c>
      <c r="H56" s="39">
        <v>913193.47</v>
      </c>
      <c r="I56" s="39">
        <v>21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1065634.8</v>
      </c>
      <c r="C57" s="39">
        <v>45</v>
      </c>
      <c r="D57" s="39">
        <v>0</v>
      </c>
      <c r="E57" s="39">
        <v>0</v>
      </c>
      <c r="F57" s="39">
        <v>68499.55</v>
      </c>
      <c r="G57" s="39">
        <v>17</v>
      </c>
      <c r="H57" s="39">
        <v>1131301.45</v>
      </c>
      <c r="I57" s="39">
        <v>47</v>
      </c>
      <c r="J57" s="39">
        <v>0</v>
      </c>
      <c r="K57" s="39">
        <v>0</v>
      </c>
      <c r="L57" s="39">
        <v>111312.09</v>
      </c>
      <c r="M57" s="39">
        <v>21</v>
      </c>
    </row>
    <row r="58" spans="1:13" x14ac:dyDescent="0.25">
      <c r="A58" s="38" t="s">
        <v>103</v>
      </c>
      <c r="B58" s="39">
        <v>2893865.14</v>
      </c>
      <c r="C58" s="39">
        <v>57</v>
      </c>
      <c r="D58" s="39">
        <v>2708299.35</v>
      </c>
      <c r="E58" s="39">
        <v>57</v>
      </c>
      <c r="F58" s="39">
        <v>1037758.21</v>
      </c>
      <c r="G58" s="39">
        <v>41</v>
      </c>
      <c r="H58" s="39">
        <v>4775149.01</v>
      </c>
      <c r="I58" s="39">
        <v>62</v>
      </c>
      <c r="J58" s="39">
        <v>5595467.1200000001</v>
      </c>
      <c r="K58" s="39">
        <v>78</v>
      </c>
      <c r="L58" s="39">
        <v>1658076.6</v>
      </c>
      <c r="M58" s="39">
        <v>44</v>
      </c>
    </row>
    <row r="59" spans="1:13" x14ac:dyDescent="0.25">
      <c r="A59" s="38" t="s">
        <v>104</v>
      </c>
      <c r="B59" s="39">
        <v>534725.31000000006</v>
      </c>
      <c r="C59" s="39">
        <v>16</v>
      </c>
      <c r="D59" s="39">
        <v>0</v>
      </c>
      <c r="E59" s="39">
        <v>0</v>
      </c>
      <c r="F59" s="39">
        <v>0</v>
      </c>
      <c r="G59" s="39">
        <v>0</v>
      </c>
      <c r="H59" s="39">
        <v>540422.07999999996</v>
      </c>
      <c r="I59" s="39">
        <v>15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322706.75</v>
      </c>
      <c r="C60" s="39">
        <v>16</v>
      </c>
      <c r="D60" s="39">
        <v>0</v>
      </c>
      <c r="E60" s="39">
        <v>0</v>
      </c>
      <c r="F60" s="39">
        <v>0</v>
      </c>
      <c r="G60" s="39">
        <v>0</v>
      </c>
      <c r="H60" s="39">
        <v>407654.35</v>
      </c>
      <c r="I60" s="39">
        <v>15</v>
      </c>
      <c r="J60" s="39">
        <v>0</v>
      </c>
      <c r="K60" s="39">
        <v>0</v>
      </c>
      <c r="L60" s="39">
        <v>81932.31</v>
      </c>
      <c r="M60" s="39">
        <v>10</v>
      </c>
    </row>
    <row r="61" spans="1:13" x14ac:dyDescent="0.25">
      <c r="A61" s="38" t="s">
        <v>106</v>
      </c>
      <c r="B61" s="39">
        <v>687882.36</v>
      </c>
      <c r="C61" s="39">
        <v>28</v>
      </c>
      <c r="D61" s="39">
        <v>132735.26</v>
      </c>
      <c r="E61" s="39">
        <v>12</v>
      </c>
      <c r="F61" s="39">
        <v>138181.68</v>
      </c>
      <c r="G61" s="39">
        <v>17</v>
      </c>
      <c r="H61" s="39">
        <v>1092314.22</v>
      </c>
      <c r="I61" s="39">
        <v>33</v>
      </c>
      <c r="J61" s="39">
        <v>428927.9</v>
      </c>
      <c r="K61" s="39">
        <v>17</v>
      </c>
      <c r="L61" s="39">
        <v>417750.88</v>
      </c>
      <c r="M61" s="39">
        <v>20</v>
      </c>
    </row>
    <row r="62" spans="1:13" x14ac:dyDescent="0.25">
      <c r="A62" s="38" t="s">
        <v>107</v>
      </c>
      <c r="B62" s="39">
        <v>216432.82</v>
      </c>
      <c r="C62" s="39">
        <v>12</v>
      </c>
      <c r="D62" s="39">
        <v>0</v>
      </c>
      <c r="E62" s="39">
        <v>0</v>
      </c>
      <c r="F62" s="39">
        <v>0</v>
      </c>
      <c r="G62" s="39">
        <v>0</v>
      </c>
      <c r="H62" s="39">
        <v>413778.46</v>
      </c>
      <c r="I62" s="39">
        <v>12</v>
      </c>
      <c r="J62" s="39">
        <v>537085.18999999994</v>
      </c>
      <c r="K62" s="39">
        <v>15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1122799.92</v>
      </c>
      <c r="C63" s="39">
        <v>38</v>
      </c>
      <c r="D63" s="39">
        <v>0</v>
      </c>
      <c r="E63" s="39">
        <v>0</v>
      </c>
      <c r="F63" s="39">
        <v>233959.5</v>
      </c>
      <c r="G63" s="39">
        <v>15</v>
      </c>
      <c r="H63" s="39">
        <v>1484237.3</v>
      </c>
      <c r="I63" s="39">
        <v>43</v>
      </c>
      <c r="J63" s="39">
        <v>0</v>
      </c>
      <c r="K63" s="39">
        <v>0</v>
      </c>
      <c r="L63" s="39">
        <v>362746.69</v>
      </c>
      <c r="M63" s="39">
        <v>18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139921.29999999999</v>
      </c>
      <c r="I64" s="39">
        <v>10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2625200.14</v>
      </c>
      <c r="C65" s="39">
        <v>43</v>
      </c>
      <c r="D65" s="39">
        <v>0</v>
      </c>
      <c r="E65" s="39">
        <v>0</v>
      </c>
      <c r="F65" s="39">
        <v>202945.72</v>
      </c>
      <c r="G65" s="39">
        <v>18</v>
      </c>
      <c r="H65" s="39">
        <v>3623026.59</v>
      </c>
      <c r="I65" s="39">
        <v>49</v>
      </c>
      <c r="J65" s="39">
        <v>0</v>
      </c>
      <c r="K65" s="39">
        <v>0</v>
      </c>
      <c r="L65" s="39">
        <v>351113.44</v>
      </c>
      <c r="M65" s="39">
        <v>19</v>
      </c>
    </row>
    <row r="66" spans="1:13" x14ac:dyDescent="0.25">
      <c r="A66" s="38" t="s">
        <v>111</v>
      </c>
      <c r="B66" s="39">
        <v>571201.09</v>
      </c>
      <c r="C66" s="39">
        <v>27</v>
      </c>
      <c r="D66" s="39">
        <v>105868.54</v>
      </c>
      <c r="E66" s="39">
        <v>11</v>
      </c>
      <c r="F66" s="39">
        <v>85892.02</v>
      </c>
      <c r="G66" s="39">
        <v>13</v>
      </c>
      <c r="H66" s="39">
        <v>562349.62</v>
      </c>
      <c r="I66" s="39">
        <v>25</v>
      </c>
      <c r="J66" s="39">
        <v>136158.32999999999</v>
      </c>
      <c r="K66" s="39">
        <v>15</v>
      </c>
      <c r="L66" s="39">
        <v>101126.29</v>
      </c>
      <c r="M66" s="39">
        <v>13</v>
      </c>
    </row>
    <row r="67" spans="1:13" x14ac:dyDescent="0.25">
      <c r="A67" s="38" t="s">
        <v>112</v>
      </c>
      <c r="B67" s="39">
        <v>373619.77</v>
      </c>
      <c r="C67" s="39">
        <v>11</v>
      </c>
      <c r="D67" s="39">
        <v>0</v>
      </c>
      <c r="E67" s="39">
        <v>0</v>
      </c>
      <c r="F67" s="39">
        <v>0</v>
      </c>
      <c r="G67" s="39">
        <v>0</v>
      </c>
      <c r="H67" s="39">
        <v>383046.52</v>
      </c>
      <c r="I67" s="39">
        <v>13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826744.46</v>
      </c>
      <c r="C68" s="39">
        <v>27</v>
      </c>
      <c r="D68" s="39">
        <v>0</v>
      </c>
      <c r="E68" s="39">
        <v>0</v>
      </c>
      <c r="F68" s="39">
        <v>188145.8</v>
      </c>
      <c r="G68" s="39">
        <v>14</v>
      </c>
      <c r="H68" s="39">
        <v>1279891.49</v>
      </c>
      <c r="I68" s="39">
        <v>31</v>
      </c>
      <c r="J68" s="39">
        <v>0</v>
      </c>
      <c r="K68" s="39">
        <v>0</v>
      </c>
      <c r="L68" s="39">
        <v>454888.27</v>
      </c>
      <c r="M68" s="39">
        <v>16</v>
      </c>
    </row>
    <row r="69" spans="1:13" x14ac:dyDescent="0.25">
      <c r="A69" s="38" t="s">
        <v>114</v>
      </c>
      <c r="B69" s="39">
        <v>987938.32</v>
      </c>
      <c r="C69" s="39">
        <v>23</v>
      </c>
      <c r="D69" s="39">
        <v>1322867.72</v>
      </c>
      <c r="E69" s="39">
        <v>18</v>
      </c>
      <c r="F69" s="39">
        <v>261388.51</v>
      </c>
      <c r="G69" s="39">
        <v>11</v>
      </c>
      <c r="H69" s="39">
        <v>1549699.82</v>
      </c>
      <c r="I69" s="39">
        <v>23</v>
      </c>
      <c r="J69" s="39">
        <v>2250530.02</v>
      </c>
      <c r="K69" s="39">
        <v>24</v>
      </c>
      <c r="L69" s="39">
        <v>401938.87</v>
      </c>
      <c r="M69" s="39">
        <v>13</v>
      </c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115</v>
      </c>
      <c r="B2" s="35">
        <v>3200140.04</v>
      </c>
      <c r="C2" s="36">
        <v>118</v>
      </c>
      <c r="D2" s="35">
        <v>928553.69</v>
      </c>
      <c r="E2" s="36">
        <v>46</v>
      </c>
      <c r="F2" s="35">
        <v>320410.55</v>
      </c>
      <c r="G2" s="36">
        <v>43</v>
      </c>
      <c r="H2" s="35">
        <v>4591616.2699999996</v>
      </c>
      <c r="I2" s="36">
        <v>131</v>
      </c>
      <c r="J2" s="35">
        <v>1705976.48</v>
      </c>
      <c r="K2" s="36">
        <v>60</v>
      </c>
      <c r="L2" s="35">
        <v>794402.35</v>
      </c>
      <c r="M2" s="37">
        <v>56</v>
      </c>
      <c r="N2" s="35"/>
      <c r="O2" s="35"/>
      <c r="P2" s="35"/>
      <c r="Q2" s="35"/>
      <c r="R2" s="35"/>
    </row>
    <row r="3" spans="1:18" x14ac:dyDescent="0.25">
      <c r="A3" s="35" t="s">
        <v>116</v>
      </c>
      <c r="B3" s="35">
        <v>5387266.3700000001</v>
      </c>
      <c r="C3" s="36">
        <v>158</v>
      </c>
      <c r="D3" s="35">
        <v>2048042.31</v>
      </c>
      <c r="E3" s="36">
        <v>66</v>
      </c>
      <c r="F3" s="35">
        <v>949779.43</v>
      </c>
      <c r="G3" s="36">
        <v>74</v>
      </c>
      <c r="H3" s="35">
        <v>6863891.25</v>
      </c>
      <c r="I3" s="36">
        <v>176</v>
      </c>
      <c r="J3" s="35">
        <v>4486778.09</v>
      </c>
      <c r="K3" s="36">
        <v>93</v>
      </c>
      <c r="L3" s="35">
        <v>1524675.8</v>
      </c>
      <c r="M3" s="37">
        <v>89</v>
      </c>
      <c r="N3" s="35"/>
      <c r="O3" s="35"/>
      <c r="P3" s="35"/>
      <c r="Q3" s="35"/>
      <c r="R3" s="35"/>
    </row>
    <row r="4" spans="1:18" x14ac:dyDescent="0.25">
      <c r="A4" s="35" t="s">
        <v>117</v>
      </c>
      <c r="B4" s="35">
        <v>3121268.97</v>
      </c>
      <c r="C4" s="36">
        <v>118</v>
      </c>
      <c r="D4" s="35">
        <v>566152.37</v>
      </c>
      <c r="E4" s="36">
        <v>32</v>
      </c>
      <c r="F4" s="35">
        <v>290883.15000000002</v>
      </c>
      <c r="G4" s="36">
        <v>46</v>
      </c>
      <c r="H4" s="35">
        <v>3393223.65</v>
      </c>
      <c r="I4" s="36">
        <v>126</v>
      </c>
      <c r="J4" s="35">
        <v>1206676.58</v>
      </c>
      <c r="K4" s="36">
        <v>56</v>
      </c>
      <c r="L4" s="35">
        <v>557689.03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118</v>
      </c>
      <c r="B5" s="35">
        <v>25294909.07</v>
      </c>
      <c r="C5" s="36">
        <v>538</v>
      </c>
      <c r="D5" s="35">
        <v>5212922.47</v>
      </c>
      <c r="E5" s="36">
        <v>66</v>
      </c>
      <c r="F5" s="35">
        <v>3473824.73</v>
      </c>
      <c r="G5" s="36">
        <v>219</v>
      </c>
      <c r="H5" s="35">
        <v>33401125.579999998</v>
      </c>
      <c r="I5" s="36">
        <v>604</v>
      </c>
      <c r="J5" s="35">
        <v>14073549.949999999</v>
      </c>
      <c r="K5" s="36">
        <v>93</v>
      </c>
      <c r="L5" s="35">
        <v>6735297.6299999999</v>
      </c>
      <c r="M5" s="37">
        <v>258</v>
      </c>
      <c r="N5" s="35"/>
      <c r="O5" s="35"/>
      <c r="P5" s="35"/>
      <c r="Q5" s="35"/>
      <c r="R5" s="35"/>
    </row>
    <row r="6" spans="1:18" x14ac:dyDescent="0.25">
      <c r="A6" s="35" t="s">
        <v>119</v>
      </c>
      <c r="B6" s="35">
        <v>290480.88</v>
      </c>
      <c r="C6" s="36">
        <v>18</v>
      </c>
      <c r="D6" s="35">
        <v>0</v>
      </c>
      <c r="E6" s="36">
        <v>0</v>
      </c>
      <c r="F6" s="35">
        <v>57915.62</v>
      </c>
      <c r="G6" s="36">
        <v>12</v>
      </c>
      <c r="H6" s="35">
        <v>200854.02</v>
      </c>
      <c r="I6" s="36">
        <v>17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120</v>
      </c>
      <c r="B7" s="35">
        <v>4111975.05</v>
      </c>
      <c r="C7" s="36">
        <v>124</v>
      </c>
      <c r="D7" s="35">
        <v>443377.07</v>
      </c>
      <c r="E7" s="36">
        <v>22</v>
      </c>
      <c r="F7" s="35">
        <v>287363.39</v>
      </c>
      <c r="G7" s="36">
        <v>38</v>
      </c>
      <c r="H7" s="35">
        <v>4152958.7</v>
      </c>
      <c r="I7" s="36">
        <v>136</v>
      </c>
      <c r="J7" s="35">
        <v>1622043.19</v>
      </c>
      <c r="K7" s="36">
        <v>30</v>
      </c>
      <c r="L7" s="35">
        <v>446341.99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121</v>
      </c>
      <c r="B8" s="35">
        <v>626671.43000000005</v>
      </c>
      <c r="C8" s="36">
        <v>29</v>
      </c>
      <c r="D8" s="35">
        <v>349760.6</v>
      </c>
      <c r="E8" s="36">
        <v>36</v>
      </c>
      <c r="F8" s="35">
        <v>98378.83</v>
      </c>
      <c r="G8" s="36">
        <v>10</v>
      </c>
      <c r="H8" s="35">
        <v>716661.9</v>
      </c>
      <c r="I8" s="36">
        <v>37</v>
      </c>
      <c r="J8" s="35">
        <v>402785.94</v>
      </c>
      <c r="K8" s="36">
        <v>47</v>
      </c>
      <c r="L8" s="35">
        <v>154001.94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122</v>
      </c>
      <c r="B9" s="35">
        <v>4989377.5199999996</v>
      </c>
      <c r="C9" s="36">
        <v>123</v>
      </c>
      <c r="D9" s="35">
        <v>3026763.98</v>
      </c>
      <c r="E9" s="36">
        <v>75</v>
      </c>
      <c r="F9" s="35">
        <v>1252199.97</v>
      </c>
      <c r="G9" s="36">
        <v>68</v>
      </c>
      <c r="H9" s="35">
        <v>7036137.2999999998</v>
      </c>
      <c r="I9" s="36">
        <v>138</v>
      </c>
      <c r="J9" s="35">
        <v>5942710.7199999997</v>
      </c>
      <c r="K9" s="36">
        <v>105</v>
      </c>
      <c r="L9" s="35">
        <v>1990551.22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123</v>
      </c>
      <c r="B10" s="35">
        <v>1617987.52</v>
      </c>
      <c r="C10" s="36">
        <v>64</v>
      </c>
      <c r="D10" s="35">
        <v>276523.37</v>
      </c>
      <c r="E10" s="36">
        <v>18</v>
      </c>
      <c r="F10" s="35">
        <v>111565.17</v>
      </c>
      <c r="G10" s="36">
        <v>13</v>
      </c>
      <c r="H10" s="35">
        <v>1925448.61</v>
      </c>
      <c r="I10" s="36">
        <v>76</v>
      </c>
      <c r="J10" s="35">
        <v>819656.22</v>
      </c>
      <c r="K10" s="36">
        <v>24</v>
      </c>
      <c r="L10" s="35">
        <v>269268.09999999998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124</v>
      </c>
      <c r="B11" s="35">
        <v>2826008.97</v>
      </c>
      <c r="C11" s="36">
        <v>102</v>
      </c>
      <c r="D11" s="35">
        <v>413211.48</v>
      </c>
      <c r="E11" s="36">
        <v>44</v>
      </c>
      <c r="F11" s="35">
        <v>322293.48</v>
      </c>
      <c r="G11" s="36">
        <v>33</v>
      </c>
      <c r="H11" s="35">
        <v>2931650.41</v>
      </c>
      <c r="I11" s="36">
        <v>110</v>
      </c>
      <c r="J11" s="35">
        <v>571206.02</v>
      </c>
      <c r="K11" s="36">
        <v>49</v>
      </c>
      <c r="L11" s="35">
        <v>455013.64</v>
      </c>
      <c r="M11" s="37">
        <v>39</v>
      </c>
      <c r="N11" s="35"/>
      <c r="O11" s="35"/>
      <c r="P11" s="35"/>
      <c r="Q11" s="35"/>
      <c r="R11" s="35"/>
    </row>
    <row r="12" spans="1:18" x14ac:dyDescent="0.25">
      <c r="A12" s="35" t="s">
        <v>125</v>
      </c>
      <c r="B12" s="35">
        <v>1555616.8</v>
      </c>
      <c r="C12" s="36">
        <v>37</v>
      </c>
      <c r="D12" s="35">
        <v>17315504.390000001</v>
      </c>
      <c r="E12" s="36">
        <v>25</v>
      </c>
      <c r="F12" s="35">
        <v>241077.79</v>
      </c>
      <c r="G12" s="36">
        <v>11</v>
      </c>
      <c r="H12" s="35">
        <v>1859400.72</v>
      </c>
      <c r="I12" s="36">
        <v>51</v>
      </c>
      <c r="J12" s="35">
        <v>9693317.6600000001</v>
      </c>
      <c r="K12" s="36">
        <v>37</v>
      </c>
      <c r="L12" s="35">
        <v>465706.99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126</v>
      </c>
      <c r="B13" s="35">
        <v>7914317.4800000004</v>
      </c>
      <c r="C13" s="36">
        <v>229</v>
      </c>
      <c r="D13" s="35">
        <v>1452963.13</v>
      </c>
      <c r="E13" s="36">
        <v>65</v>
      </c>
      <c r="F13" s="35">
        <v>947784.76</v>
      </c>
      <c r="G13" s="36">
        <v>86</v>
      </c>
      <c r="H13" s="35">
        <v>9301458.9399999995</v>
      </c>
      <c r="I13" s="36">
        <v>266</v>
      </c>
      <c r="J13" s="35">
        <v>3777049.19</v>
      </c>
      <c r="K13" s="36">
        <v>103</v>
      </c>
      <c r="L13" s="35">
        <v>1762358.18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127</v>
      </c>
      <c r="B14" s="35">
        <v>7308242.7000000002</v>
      </c>
      <c r="C14" s="36">
        <v>230</v>
      </c>
      <c r="D14" s="35">
        <v>1073023</v>
      </c>
      <c r="E14" s="36">
        <v>47</v>
      </c>
      <c r="F14" s="35">
        <v>807711.63</v>
      </c>
      <c r="G14" s="36">
        <v>87</v>
      </c>
      <c r="H14" s="35">
        <v>9573913.3800000008</v>
      </c>
      <c r="I14" s="36">
        <v>262</v>
      </c>
      <c r="J14" s="35">
        <v>2870089.02</v>
      </c>
      <c r="K14" s="36">
        <v>77</v>
      </c>
      <c r="L14" s="35">
        <v>1737832.85</v>
      </c>
      <c r="M14" s="37">
        <v>110</v>
      </c>
      <c r="N14" s="35"/>
      <c r="O14" s="35"/>
      <c r="P14" s="35"/>
      <c r="Q14" s="35"/>
      <c r="R14" s="35"/>
    </row>
    <row r="15" spans="1:18" x14ac:dyDescent="0.25">
      <c r="A15" s="35" t="s">
        <v>128</v>
      </c>
      <c r="B15" s="35">
        <v>5612592.2400000002</v>
      </c>
      <c r="C15" s="36">
        <v>193</v>
      </c>
      <c r="D15" s="35">
        <v>886528.88</v>
      </c>
      <c r="E15" s="36">
        <v>68</v>
      </c>
      <c r="F15" s="35">
        <v>660854.03</v>
      </c>
      <c r="G15" s="36">
        <v>82</v>
      </c>
      <c r="H15" s="35">
        <v>6421734.5300000003</v>
      </c>
      <c r="I15" s="36">
        <v>225</v>
      </c>
      <c r="J15" s="35">
        <v>2061511.95</v>
      </c>
      <c r="K15" s="36">
        <v>95</v>
      </c>
      <c r="L15" s="35">
        <v>1176975.2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129</v>
      </c>
      <c r="B16" s="35">
        <v>6508649.9500000002</v>
      </c>
      <c r="C16" s="36">
        <v>217</v>
      </c>
      <c r="D16" s="35">
        <v>3721798.65</v>
      </c>
      <c r="E16" s="36">
        <v>91</v>
      </c>
      <c r="F16" s="35">
        <v>1125093.02</v>
      </c>
      <c r="G16" s="36">
        <v>88</v>
      </c>
      <c r="H16" s="35">
        <v>8856578.5500000007</v>
      </c>
      <c r="I16" s="36">
        <v>245</v>
      </c>
      <c r="J16" s="35">
        <v>6031636.8399999999</v>
      </c>
      <c r="K16" s="36">
        <v>125</v>
      </c>
      <c r="L16" s="35">
        <v>1864987.55</v>
      </c>
      <c r="M16" s="37">
        <v>116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2021-04-12T15:58:15Z</dcterms:modified>
</cp:coreProperties>
</file>