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351D7C8-66EB-4921-ADDB-47E4F0E213A7}" xr6:coauthVersionLast="46" xr6:coauthVersionMax="46" xr10:uidLastSave="{00000000-0000-0000-0000-000000000000}"/>
  <bookViews>
    <workbookView xWindow="1425" yWindow="225" windowWidth="16590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J470" i="3"/>
  <c r="H470" i="3"/>
  <c r="G470" i="3"/>
  <c r="F470" i="3"/>
  <c r="E470" i="3"/>
  <c r="D470" i="3"/>
  <c r="C470" i="3"/>
  <c r="I470" i="3" s="1"/>
  <c r="B470" i="3"/>
  <c r="H469" i="3"/>
  <c r="G469" i="3"/>
  <c r="F469" i="3"/>
  <c r="E469" i="3"/>
  <c r="K469" i="3" s="1"/>
  <c r="D469" i="3"/>
  <c r="J469" i="3" s="1"/>
  <c r="C469" i="3"/>
  <c r="I469" i="3" s="1"/>
  <c r="B469" i="3"/>
  <c r="H468" i="3"/>
  <c r="G468" i="3"/>
  <c r="F468" i="3"/>
  <c r="E468" i="3"/>
  <c r="K468" i="3" s="1"/>
  <c r="D468" i="3"/>
  <c r="J468" i="3" s="1"/>
  <c r="C468" i="3"/>
  <c r="B468" i="3"/>
  <c r="I467" i="3"/>
  <c r="H467" i="3"/>
  <c r="G467" i="3"/>
  <c r="F467" i="3"/>
  <c r="E467" i="3"/>
  <c r="D467" i="3"/>
  <c r="J467" i="3" s="1"/>
  <c r="C467" i="3"/>
  <c r="B467" i="3"/>
  <c r="K466" i="3"/>
  <c r="J466" i="3"/>
  <c r="H466" i="3"/>
  <c r="G466" i="3"/>
  <c r="F466" i="3"/>
  <c r="E466" i="3"/>
  <c r="D466" i="3"/>
  <c r="C466" i="3"/>
  <c r="I466" i="3" s="1"/>
  <c r="B466" i="3"/>
  <c r="H465" i="3"/>
  <c r="G465" i="3"/>
  <c r="F465" i="3"/>
  <c r="E465" i="3"/>
  <c r="K465" i="3" s="1"/>
  <c r="D465" i="3"/>
  <c r="J465" i="3" s="1"/>
  <c r="C465" i="3"/>
  <c r="I465" i="3" s="1"/>
  <c r="B465" i="3"/>
  <c r="H464" i="3"/>
  <c r="G464" i="3"/>
  <c r="F464" i="3"/>
  <c r="E464" i="3"/>
  <c r="K464" i="3" s="1"/>
  <c r="D464" i="3"/>
  <c r="C464" i="3"/>
  <c r="I464" i="3" s="1"/>
  <c r="B464" i="3"/>
  <c r="I463" i="3"/>
  <c r="H463" i="3"/>
  <c r="G463" i="3"/>
  <c r="F463" i="3"/>
  <c r="E463" i="3"/>
  <c r="D463" i="3"/>
  <c r="J463" i="3" s="1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H461" i="3"/>
  <c r="G461" i="3"/>
  <c r="F461" i="3"/>
  <c r="E461" i="3"/>
  <c r="K461" i="3" s="1"/>
  <c r="D461" i="3"/>
  <c r="J461" i="3" s="1"/>
  <c r="C461" i="3"/>
  <c r="I461" i="3" s="1"/>
  <c r="B461" i="3"/>
  <c r="H460" i="3"/>
  <c r="G460" i="3"/>
  <c r="F460" i="3"/>
  <c r="E460" i="3"/>
  <c r="K460" i="3" s="1"/>
  <c r="D460" i="3"/>
  <c r="C460" i="3"/>
  <c r="B460" i="3"/>
  <c r="I459" i="3"/>
  <c r="H459" i="3"/>
  <c r="G459" i="3"/>
  <c r="F459" i="3"/>
  <c r="E459" i="3"/>
  <c r="D459" i="3"/>
  <c r="J459" i="3" s="1"/>
  <c r="C459" i="3"/>
  <c r="B459" i="3"/>
  <c r="K458" i="3"/>
  <c r="J458" i="3"/>
  <c r="H458" i="3"/>
  <c r="G458" i="3"/>
  <c r="F458" i="3"/>
  <c r="E458" i="3"/>
  <c r="D458" i="3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H456" i="3"/>
  <c r="G456" i="3"/>
  <c r="F456" i="3"/>
  <c r="E456" i="3"/>
  <c r="K456" i="3" s="1"/>
  <c r="D456" i="3"/>
  <c r="C456" i="3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J454" i="3"/>
  <c r="H454" i="3"/>
  <c r="G454" i="3"/>
  <c r="F454" i="3"/>
  <c r="E454" i="3"/>
  <c r="D454" i="3"/>
  <c r="C454" i="3"/>
  <c r="I454" i="3" s="1"/>
  <c r="B454" i="3"/>
  <c r="H453" i="3"/>
  <c r="G453" i="3"/>
  <c r="F453" i="3"/>
  <c r="E453" i="3"/>
  <c r="K453" i="3" s="1"/>
  <c r="D453" i="3"/>
  <c r="J453" i="3" s="1"/>
  <c r="C453" i="3"/>
  <c r="I453" i="3" s="1"/>
  <c r="B453" i="3"/>
  <c r="H452" i="3"/>
  <c r="G452" i="3"/>
  <c r="J452" i="3" s="1"/>
  <c r="F452" i="3"/>
  <c r="E452" i="3"/>
  <c r="K452" i="3" s="1"/>
  <c r="D452" i="3"/>
  <c r="C452" i="3"/>
  <c r="B452" i="3"/>
  <c r="I451" i="3"/>
  <c r="H451" i="3"/>
  <c r="G451" i="3"/>
  <c r="F451" i="3"/>
  <c r="E451" i="3"/>
  <c r="K451" i="3" s="1"/>
  <c r="D451" i="3"/>
  <c r="J451" i="3" s="1"/>
  <c r="C451" i="3"/>
  <c r="B451" i="3"/>
  <c r="K450" i="3"/>
  <c r="J450" i="3"/>
  <c r="H450" i="3"/>
  <c r="G450" i="3"/>
  <c r="F450" i="3"/>
  <c r="E450" i="3"/>
  <c r="D450" i="3"/>
  <c r="C450" i="3"/>
  <c r="I450" i="3" s="1"/>
  <c r="B450" i="3"/>
  <c r="H449" i="3"/>
  <c r="G449" i="3"/>
  <c r="F449" i="3"/>
  <c r="E449" i="3"/>
  <c r="K449" i="3" s="1"/>
  <c r="D449" i="3"/>
  <c r="J449" i="3" s="1"/>
  <c r="C449" i="3"/>
  <c r="I449" i="3" s="1"/>
  <c r="B449" i="3"/>
  <c r="H448" i="3"/>
  <c r="G448" i="3"/>
  <c r="J448" i="3" s="1"/>
  <c r="F448" i="3"/>
  <c r="E448" i="3"/>
  <c r="K448" i="3" s="1"/>
  <c r="D448" i="3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J446" i="3"/>
  <c r="H446" i="3"/>
  <c r="G446" i="3"/>
  <c r="F446" i="3"/>
  <c r="E446" i="3"/>
  <c r="D446" i="3"/>
  <c r="C446" i="3"/>
  <c r="I446" i="3" s="1"/>
  <c r="B446" i="3"/>
  <c r="H445" i="3"/>
  <c r="G445" i="3"/>
  <c r="F445" i="3"/>
  <c r="E445" i="3"/>
  <c r="K445" i="3" s="1"/>
  <c r="D445" i="3"/>
  <c r="J445" i="3" s="1"/>
  <c r="C445" i="3"/>
  <c r="I445" i="3" s="1"/>
  <c r="B445" i="3"/>
  <c r="H444" i="3"/>
  <c r="G444" i="3"/>
  <c r="J444" i="3" s="1"/>
  <c r="F444" i="3"/>
  <c r="E444" i="3"/>
  <c r="K444" i="3" s="1"/>
  <c r="D444" i="3"/>
  <c r="C444" i="3"/>
  <c r="I444" i="3" s="1"/>
  <c r="B444" i="3"/>
  <c r="I443" i="3"/>
  <c r="H443" i="3"/>
  <c r="G443" i="3"/>
  <c r="F443" i="3"/>
  <c r="E443" i="3"/>
  <c r="D443" i="3"/>
  <c r="J443" i="3" s="1"/>
  <c r="C443" i="3"/>
  <c r="B443" i="3"/>
  <c r="K442" i="3"/>
  <c r="J442" i="3"/>
  <c r="H442" i="3"/>
  <c r="G442" i="3"/>
  <c r="F442" i="3"/>
  <c r="E442" i="3"/>
  <c r="D442" i="3"/>
  <c r="C442" i="3"/>
  <c r="I442" i="3" s="1"/>
  <c r="B442" i="3"/>
  <c r="H441" i="3"/>
  <c r="G441" i="3"/>
  <c r="F441" i="3"/>
  <c r="E441" i="3"/>
  <c r="K441" i="3" s="1"/>
  <c r="D441" i="3"/>
  <c r="J441" i="3" s="1"/>
  <c r="C441" i="3"/>
  <c r="I441" i="3" s="1"/>
  <c r="B441" i="3"/>
  <c r="H440" i="3"/>
  <c r="G440" i="3"/>
  <c r="F440" i="3"/>
  <c r="E440" i="3"/>
  <c r="K440" i="3" s="1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J438" i="3"/>
  <c r="H438" i="3"/>
  <c r="G438" i="3"/>
  <c r="F438" i="3"/>
  <c r="E438" i="3"/>
  <c r="D438" i="3"/>
  <c r="C438" i="3"/>
  <c r="I438" i="3" s="1"/>
  <c r="B438" i="3"/>
  <c r="H437" i="3"/>
  <c r="G437" i="3"/>
  <c r="F437" i="3"/>
  <c r="E437" i="3"/>
  <c r="K437" i="3" s="1"/>
  <c r="D437" i="3"/>
  <c r="J437" i="3" s="1"/>
  <c r="C437" i="3"/>
  <c r="I437" i="3" s="1"/>
  <c r="B437" i="3"/>
  <c r="H436" i="3"/>
  <c r="G436" i="3"/>
  <c r="F436" i="3"/>
  <c r="E436" i="3"/>
  <c r="K436" i="3" s="1"/>
  <c r="D436" i="3"/>
  <c r="J436" i="3" s="1"/>
  <c r="C436" i="3"/>
  <c r="B436" i="3"/>
  <c r="I435" i="3"/>
  <c r="H435" i="3"/>
  <c r="G435" i="3"/>
  <c r="F435" i="3"/>
  <c r="E435" i="3"/>
  <c r="D435" i="3"/>
  <c r="J435" i="3" s="1"/>
  <c r="C435" i="3"/>
  <c r="B435" i="3"/>
  <c r="K434" i="3"/>
  <c r="J434" i="3"/>
  <c r="H434" i="3"/>
  <c r="G434" i="3"/>
  <c r="F434" i="3"/>
  <c r="E434" i="3"/>
  <c r="D434" i="3"/>
  <c r="C434" i="3"/>
  <c r="I434" i="3" s="1"/>
  <c r="B434" i="3"/>
  <c r="H433" i="3"/>
  <c r="G433" i="3"/>
  <c r="F433" i="3"/>
  <c r="E433" i="3"/>
  <c r="K433" i="3" s="1"/>
  <c r="D433" i="3"/>
  <c r="J433" i="3" s="1"/>
  <c r="C433" i="3"/>
  <c r="I433" i="3" s="1"/>
  <c r="B433" i="3"/>
  <c r="H432" i="3"/>
  <c r="G432" i="3"/>
  <c r="F432" i="3"/>
  <c r="E432" i="3"/>
  <c r="K432" i="3" s="1"/>
  <c r="D432" i="3"/>
  <c r="C432" i="3"/>
  <c r="I432" i="3" s="1"/>
  <c r="B432" i="3"/>
  <c r="I431" i="3"/>
  <c r="H431" i="3"/>
  <c r="G431" i="3"/>
  <c r="F431" i="3"/>
  <c r="E431" i="3"/>
  <c r="D431" i="3"/>
  <c r="J431" i="3" s="1"/>
  <c r="C431" i="3"/>
  <c r="B431" i="3"/>
  <c r="K430" i="3"/>
  <c r="J430" i="3"/>
  <c r="H430" i="3"/>
  <c r="G430" i="3"/>
  <c r="F430" i="3"/>
  <c r="E430" i="3"/>
  <c r="D430" i="3"/>
  <c r="C430" i="3"/>
  <c r="I430" i="3" s="1"/>
  <c r="B430" i="3"/>
  <c r="H429" i="3"/>
  <c r="G429" i="3"/>
  <c r="F429" i="3"/>
  <c r="E429" i="3"/>
  <c r="K429" i="3" s="1"/>
  <c r="D429" i="3"/>
  <c r="J429" i="3" s="1"/>
  <c r="C429" i="3"/>
  <c r="I429" i="3" s="1"/>
  <c r="B429" i="3"/>
  <c r="H428" i="3"/>
  <c r="G428" i="3"/>
  <c r="F428" i="3"/>
  <c r="E428" i="3"/>
  <c r="K428" i="3" s="1"/>
  <c r="D428" i="3"/>
  <c r="C428" i="3"/>
  <c r="B428" i="3"/>
  <c r="I427" i="3"/>
  <c r="H427" i="3"/>
  <c r="G427" i="3"/>
  <c r="F427" i="3"/>
  <c r="E427" i="3"/>
  <c r="D427" i="3"/>
  <c r="J427" i="3" s="1"/>
  <c r="C427" i="3"/>
  <c r="B427" i="3"/>
  <c r="K426" i="3"/>
  <c r="J426" i="3"/>
  <c r="H426" i="3"/>
  <c r="G426" i="3"/>
  <c r="F426" i="3"/>
  <c r="E426" i="3"/>
  <c r="D426" i="3"/>
  <c r="C426" i="3"/>
  <c r="I426" i="3" s="1"/>
  <c r="B426" i="3"/>
  <c r="H425" i="3"/>
  <c r="G425" i="3"/>
  <c r="F425" i="3"/>
  <c r="E425" i="3"/>
  <c r="K425" i="3" s="1"/>
  <c r="D425" i="3"/>
  <c r="J425" i="3" s="1"/>
  <c r="C425" i="3"/>
  <c r="I425" i="3" s="1"/>
  <c r="B425" i="3"/>
  <c r="H424" i="3"/>
  <c r="G424" i="3"/>
  <c r="F424" i="3"/>
  <c r="E424" i="3"/>
  <c r="K424" i="3" s="1"/>
  <c r="D424" i="3"/>
  <c r="C424" i="3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J422" i="3"/>
  <c r="H422" i="3"/>
  <c r="G422" i="3"/>
  <c r="F422" i="3"/>
  <c r="E422" i="3"/>
  <c r="D422" i="3"/>
  <c r="C422" i="3"/>
  <c r="I422" i="3" s="1"/>
  <c r="B422" i="3"/>
  <c r="H421" i="3"/>
  <c r="G421" i="3"/>
  <c r="F421" i="3"/>
  <c r="E421" i="3"/>
  <c r="K421" i="3" s="1"/>
  <c r="D421" i="3"/>
  <c r="J421" i="3" s="1"/>
  <c r="C421" i="3"/>
  <c r="I421" i="3" s="1"/>
  <c r="B421" i="3"/>
  <c r="H420" i="3"/>
  <c r="G420" i="3"/>
  <c r="F420" i="3"/>
  <c r="E420" i="3"/>
  <c r="K420" i="3" s="1"/>
  <c r="D420" i="3"/>
  <c r="J420" i="3" s="1"/>
  <c r="C420" i="3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J418" i="3"/>
  <c r="H418" i="3"/>
  <c r="G418" i="3"/>
  <c r="F418" i="3"/>
  <c r="E418" i="3"/>
  <c r="D418" i="3"/>
  <c r="C418" i="3"/>
  <c r="I418" i="3" s="1"/>
  <c r="B418" i="3"/>
  <c r="H417" i="3"/>
  <c r="G417" i="3"/>
  <c r="F417" i="3"/>
  <c r="E417" i="3"/>
  <c r="K417" i="3" s="1"/>
  <c r="D417" i="3"/>
  <c r="J417" i="3" s="1"/>
  <c r="C417" i="3"/>
  <c r="I417" i="3" s="1"/>
  <c r="B417" i="3"/>
  <c r="H416" i="3"/>
  <c r="G416" i="3"/>
  <c r="F416" i="3"/>
  <c r="E416" i="3"/>
  <c r="K416" i="3" s="1"/>
  <c r="D416" i="3"/>
  <c r="J416" i="3" s="1"/>
  <c r="C416" i="3"/>
  <c r="I416" i="3" s="1"/>
  <c r="B416" i="3"/>
  <c r="I415" i="3"/>
  <c r="H415" i="3"/>
  <c r="G415" i="3"/>
  <c r="F415" i="3"/>
  <c r="E415" i="3"/>
  <c r="K415" i="3" s="1"/>
  <c r="D415" i="3"/>
  <c r="J415" i="3" s="1"/>
  <c r="C415" i="3"/>
  <c r="B415" i="3"/>
  <c r="K414" i="3"/>
  <c r="J414" i="3"/>
  <c r="H414" i="3"/>
  <c r="G414" i="3"/>
  <c r="F414" i="3"/>
  <c r="E414" i="3"/>
  <c r="D414" i="3"/>
  <c r="C414" i="3"/>
  <c r="I414" i="3" s="1"/>
  <c r="B414" i="3"/>
  <c r="H413" i="3"/>
  <c r="G413" i="3"/>
  <c r="F413" i="3"/>
  <c r="E413" i="3"/>
  <c r="K413" i="3" s="1"/>
  <c r="D413" i="3"/>
  <c r="J413" i="3" s="1"/>
  <c r="C413" i="3"/>
  <c r="I413" i="3" s="1"/>
  <c r="B413" i="3"/>
  <c r="H412" i="3"/>
  <c r="G412" i="3"/>
  <c r="F412" i="3"/>
  <c r="E412" i="3"/>
  <c r="K412" i="3" s="1"/>
  <c r="D412" i="3"/>
  <c r="J412" i="3" s="1"/>
  <c r="C412" i="3"/>
  <c r="I412" i="3" s="1"/>
  <c r="B412" i="3"/>
  <c r="I411" i="3"/>
  <c r="H411" i="3"/>
  <c r="G411" i="3"/>
  <c r="F411" i="3"/>
  <c r="E411" i="3"/>
  <c r="D411" i="3"/>
  <c r="J411" i="3" s="1"/>
  <c r="C411" i="3"/>
  <c r="B411" i="3"/>
  <c r="K410" i="3"/>
  <c r="J410" i="3"/>
  <c r="H410" i="3"/>
  <c r="G410" i="3"/>
  <c r="F410" i="3"/>
  <c r="E410" i="3"/>
  <c r="D410" i="3"/>
  <c r="C410" i="3"/>
  <c r="I410" i="3" s="1"/>
  <c r="B410" i="3"/>
  <c r="H409" i="3"/>
  <c r="G409" i="3"/>
  <c r="F409" i="3"/>
  <c r="E409" i="3"/>
  <c r="K409" i="3" s="1"/>
  <c r="D409" i="3"/>
  <c r="J409" i="3" s="1"/>
  <c r="C409" i="3"/>
  <c r="I409" i="3" s="1"/>
  <c r="B409" i="3"/>
  <c r="H408" i="3"/>
  <c r="G408" i="3"/>
  <c r="F408" i="3"/>
  <c r="E408" i="3"/>
  <c r="K408" i="3" s="1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J406" i="3"/>
  <c r="H406" i="3"/>
  <c r="G406" i="3"/>
  <c r="F406" i="3"/>
  <c r="E406" i="3"/>
  <c r="D406" i="3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H404" i="3"/>
  <c r="G404" i="3"/>
  <c r="F404" i="3"/>
  <c r="E404" i="3"/>
  <c r="K404" i="3" s="1"/>
  <c r="D404" i="3"/>
  <c r="J404" i="3" s="1"/>
  <c r="C404" i="3"/>
  <c r="B404" i="3"/>
  <c r="I403" i="3"/>
  <c r="H403" i="3"/>
  <c r="G403" i="3"/>
  <c r="F403" i="3"/>
  <c r="E403" i="3"/>
  <c r="D403" i="3"/>
  <c r="J403" i="3" s="1"/>
  <c r="C403" i="3"/>
  <c r="B403" i="3"/>
  <c r="K402" i="3"/>
  <c r="J402" i="3"/>
  <c r="H402" i="3"/>
  <c r="G402" i="3"/>
  <c r="F402" i="3"/>
  <c r="E402" i="3"/>
  <c r="D402" i="3"/>
  <c r="C402" i="3"/>
  <c r="I402" i="3" s="1"/>
  <c r="B402" i="3"/>
  <c r="H401" i="3"/>
  <c r="G401" i="3"/>
  <c r="F401" i="3"/>
  <c r="E401" i="3"/>
  <c r="K401" i="3" s="1"/>
  <c r="D401" i="3"/>
  <c r="J401" i="3" s="1"/>
  <c r="C401" i="3"/>
  <c r="I401" i="3" s="1"/>
  <c r="B401" i="3"/>
  <c r="H400" i="3"/>
  <c r="G400" i="3"/>
  <c r="F400" i="3"/>
  <c r="E400" i="3"/>
  <c r="K400" i="3" s="1"/>
  <c r="D400" i="3"/>
  <c r="C400" i="3"/>
  <c r="I400" i="3" s="1"/>
  <c r="B400" i="3"/>
  <c r="I399" i="3"/>
  <c r="H399" i="3"/>
  <c r="G399" i="3"/>
  <c r="F399" i="3"/>
  <c r="E399" i="3"/>
  <c r="D399" i="3"/>
  <c r="J399" i="3" s="1"/>
  <c r="C399" i="3"/>
  <c r="B399" i="3"/>
  <c r="K398" i="3"/>
  <c r="J398" i="3"/>
  <c r="H398" i="3"/>
  <c r="G398" i="3"/>
  <c r="F398" i="3"/>
  <c r="E398" i="3"/>
  <c r="D398" i="3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H396" i="3"/>
  <c r="G396" i="3"/>
  <c r="F396" i="3"/>
  <c r="E396" i="3"/>
  <c r="K396" i="3" s="1"/>
  <c r="D396" i="3"/>
  <c r="C396" i="3"/>
  <c r="B396" i="3"/>
  <c r="I395" i="3"/>
  <c r="H395" i="3"/>
  <c r="G395" i="3"/>
  <c r="F395" i="3"/>
  <c r="E395" i="3"/>
  <c r="D395" i="3"/>
  <c r="J395" i="3" s="1"/>
  <c r="C395" i="3"/>
  <c r="B395" i="3"/>
  <c r="K394" i="3"/>
  <c r="J394" i="3"/>
  <c r="H394" i="3"/>
  <c r="G394" i="3"/>
  <c r="F394" i="3"/>
  <c r="E394" i="3"/>
  <c r="D394" i="3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H392" i="3"/>
  <c r="G392" i="3"/>
  <c r="F392" i="3"/>
  <c r="E392" i="3"/>
  <c r="K392" i="3" s="1"/>
  <c r="D392" i="3"/>
  <c r="C392" i="3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J390" i="3"/>
  <c r="H390" i="3"/>
  <c r="G390" i="3"/>
  <c r="F390" i="3"/>
  <c r="E390" i="3"/>
  <c r="D390" i="3"/>
  <c r="C390" i="3"/>
  <c r="I390" i="3" s="1"/>
  <c r="B390" i="3"/>
  <c r="H389" i="3"/>
  <c r="G389" i="3"/>
  <c r="F389" i="3"/>
  <c r="E389" i="3"/>
  <c r="K389" i="3" s="1"/>
  <c r="D389" i="3"/>
  <c r="J389" i="3" s="1"/>
  <c r="C389" i="3"/>
  <c r="I389" i="3" s="1"/>
  <c r="B389" i="3"/>
  <c r="H388" i="3"/>
  <c r="G388" i="3"/>
  <c r="F388" i="3"/>
  <c r="E388" i="3"/>
  <c r="K388" i="3" s="1"/>
  <c r="D388" i="3"/>
  <c r="J388" i="3" s="1"/>
  <c r="C388" i="3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J386" i="3"/>
  <c r="H386" i="3"/>
  <c r="G386" i="3"/>
  <c r="F386" i="3"/>
  <c r="E386" i="3"/>
  <c r="D386" i="3"/>
  <c r="C386" i="3"/>
  <c r="I386" i="3" s="1"/>
  <c r="B386" i="3"/>
  <c r="H385" i="3"/>
  <c r="G385" i="3"/>
  <c r="F385" i="3"/>
  <c r="E385" i="3"/>
  <c r="K385" i="3" s="1"/>
  <c r="D385" i="3"/>
  <c r="J385" i="3" s="1"/>
  <c r="C385" i="3"/>
  <c r="I385" i="3" s="1"/>
  <c r="B385" i="3"/>
  <c r="H384" i="3"/>
  <c r="G384" i="3"/>
  <c r="F384" i="3"/>
  <c r="E384" i="3"/>
  <c r="K384" i="3" s="1"/>
  <c r="D384" i="3"/>
  <c r="J384" i="3" s="1"/>
  <c r="C384" i="3"/>
  <c r="I384" i="3" s="1"/>
  <c r="B384" i="3"/>
  <c r="I383" i="3"/>
  <c r="H383" i="3"/>
  <c r="G383" i="3"/>
  <c r="F383" i="3"/>
  <c r="E383" i="3"/>
  <c r="K383" i="3" s="1"/>
  <c r="D383" i="3"/>
  <c r="J383" i="3" s="1"/>
  <c r="C383" i="3"/>
  <c r="B383" i="3"/>
  <c r="K382" i="3"/>
  <c r="J382" i="3"/>
  <c r="H382" i="3"/>
  <c r="G382" i="3"/>
  <c r="F382" i="3"/>
  <c r="E382" i="3"/>
  <c r="D382" i="3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H380" i="3"/>
  <c r="G380" i="3"/>
  <c r="F380" i="3"/>
  <c r="E380" i="3"/>
  <c r="K380" i="3" s="1"/>
  <c r="D380" i="3"/>
  <c r="J380" i="3" s="1"/>
  <c r="C380" i="3"/>
  <c r="I380" i="3" s="1"/>
  <c r="B380" i="3"/>
  <c r="I379" i="3"/>
  <c r="H379" i="3"/>
  <c r="G379" i="3"/>
  <c r="F379" i="3"/>
  <c r="E379" i="3"/>
  <c r="D379" i="3"/>
  <c r="J379" i="3" s="1"/>
  <c r="C379" i="3"/>
  <c r="B379" i="3"/>
  <c r="K378" i="3"/>
  <c r="J378" i="3"/>
  <c r="H378" i="3"/>
  <c r="G378" i="3"/>
  <c r="F378" i="3"/>
  <c r="E378" i="3"/>
  <c r="D378" i="3"/>
  <c r="C378" i="3"/>
  <c r="I378" i="3" s="1"/>
  <c r="B378" i="3"/>
  <c r="H377" i="3"/>
  <c r="G377" i="3"/>
  <c r="F377" i="3"/>
  <c r="E377" i="3"/>
  <c r="K377" i="3" s="1"/>
  <c r="D377" i="3"/>
  <c r="J377" i="3" s="1"/>
  <c r="C377" i="3"/>
  <c r="I377" i="3" s="1"/>
  <c r="B377" i="3"/>
  <c r="H376" i="3"/>
  <c r="G376" i="3"/>
  <c r="F376" i="3"/>
  <c r="E376" i="3"/>
  <c r="K376" i="3" s="1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J374" i="3"/>
  <c r="H374" i="3"/>
  <c r="G374" i="3"/>
  <c r="F374" i="3"/>
  <c r="E374" i="3"/>
  <c r="D374" i="3"/>
  <c r="C374" i="3"/>
  <c r="I374" i="3" s="1"/>
  <c r="B374" i="3"/>
  <c r="H373" i="3"/>
  <c r="G373" i="3"/>
  <c r="F373" i="3"/>
  <c r="E373" i="3"/>
  <c r="K373" i="3" s="1"/>
  <c r="D373" i="3"/>
  <c r="J373" i="3" s="1"/>
  <c r="C373" i="3"/>
  <c r="I373" i="3" s="1"/>
  <c r="B373" i="3"/>
  <c r="H372" i="3"/>
  <c r="G372" i="3"/>
  <c r="F372" i="3"/>
  <c r="E372" i="3"/>
  <c r="K372" i="3" s="1"/>
  <c r="D372" i="3"/>
  <c r="J372" i="3" s="1"/>
  <c r="C372" i="3"/>
  <c r="B372" i="3"/>
  <c r="I371" i="3"/>
  <c r="H371" i="3"/>
  <c r="G371" i="3"/>
  <c r="F371" i="3"/>
  <c r="E371" i="3"/>
  <c r="D371" i="3"/>
  <c r="J371" i="3" s="1"/>
  <c r="C371" i="3"/>
  <c r="B371" i="3"/>
  <c r="K370" i="3"/>
  <c r="J370" i="3"/>
  <c r="H370" i="3"/>
  <c r="G370" i="3"/>
  <c r="F370" i="3"/>
  <c r="E370" i="3"/>
  <c r="D370" i="3"/>
  <c r="C370" i="3"/>
  <c r="I370" i="3" s="1"/>
  <c r="B370" i="3"/>
  <c r="H369" i="3"/>
  <c r="G369" i="3"/>
  <c r="F369" i="3"/>
  <c r="E369" i="3"/>
  <c r="K369" i="3" s="1"/>
  <c r="D369" i="3"/>
  <c r="J369" i="3" s="1"/>
  <c r="C369" i="3"/>
  <c r="I369" i="3" s="1"/>
  <c r="B369" i="3"/>
  <c r="H368" i="3"/>
  <c r="G368" i="3"/>
  <c r="F368" i="3"/>
  <c r="E368" i="3"/>
  <c r="K368" i="3" s="1"/>
  <c r="D368" i="3"/>
  <c r="C368" i="3"/>
  <c r="I368" i="3" s="1"/>
  <c r="B368" i="3"/>
  <c r="I367" i="3"/>
  <c r="H367" i="3"/>
  <c r="G367" i="3"/>
  <c r="F367" i="3"/>
  <c r="E367" i="3"/>
  <c r="D367" i="3"/>
  <c r="J367" i="3" s="1"/>
  <c r="C367" i="3"/>
  <c r="B367" i="3"/>
  <c r="K366" i="3"/>
  <c r="J366" i="3"/>
  <c r="H366" i="3"/>
  <c r="G366" i="3"/>
  <c r="F366" i="3"/>
  <c r="E366" i="3"/>
  <c r="D366" i="3"/>
  <c r="C366" i="3"/>
  <c r="I366" i="3" s="1"/>
  <c r="B366" i="3"/>
  <c r="H365" i="3"/>
  <c r="G365" i="3"/>
  <c r="F365" i="3"/>
  <c r="E365" i="3"/>
  <c r="K365" i="3" s="1"/>
  <c r="D365" i="3"/>
  <c r="J365" i="3" s="1"/>
  <c r="C365" i="3"/>
  <c r="I365" i="3" s="1"/>
  <c r="B365" i="3"/>
  <c r="H364" i="3"/>
  <c r="G364" i="3"/>
  <c r="F364" i="3"/>
  <c r="E364" i="3"/>
  <c r="K364" i="3" s="1"/>
  <c r="D364" i="3"/>
  <c r="C364" i="3"/>
  <c r="B364" i="3"/>
  <c r="I363" i="3"/>
  <c r="H363" i="3"/>
  <c r="G363" i="3"/>
  <c r="F363" i="3"/>
  <c r="E363" i="3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H360" i="3"/>
  <c r="G360" i="3"/>
  <c r="F360" i="3"/>
  <c r="E360" i="3"/>
  <c r="K360" i="3" s="1"/>
  <c r="D360" i="3"/>
  <c r="C360" i="3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J358" i="3"/>
  <c r="H358" i="3"/>
  <c r="G358" i="3"/>
  <c r="F358" i="3"/>
  <c r="E358" i="3"/>
  <c r="D358" i="3"/>
  <c r="C358" i="3"/>
  <c r="I358" i="3" s="1"/>
  <c r="B358" i="3"/>
  <c r="H357" i="3"/>
  <c r="G357" i="3"/>
  <c r="F357" i="3"/>
  <c r="E357" i="3"/>
  <c r="K357" i="3" s="1"/>
  <c r="D357" i="3"/>
  <c r="J357" i="3" s="1"/>
  <c r="C357" i="3"/>
  <c r="I357" i="3" s="1"/>
  <c r="B357" i="3"/>
  <c r="H356" i="3"/>
  <c r="G356" i="3"/>
  <c r="F356" i="3"/>
  <c r="E356" i="3"/>
  <c r="K356" i="3" s="1"/>
  <c r="D356" i="3"/>
  <c r="J356" i="3" s="1"/>
  <c r="C356" i="3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J354" i="3"/>
  <c r="H354" i="3"/>
  <c r="G354" i="3"/>
  <c r="F354" i="3"/>
  <c r="E354" i="3"/>
  <c r="D354" i="3"/>
  <c r="C354" i="3"/>
  <c r="I354" i="3" s="1"/>
  <c r="B354" i="3"/>
  <c r="H353" i="3"/>
  <c r="G353" i="3"/>
  <c r="F353" i="3"/>
  <c r="E353" i="3"/>
  <c r="K353" i="3" s="1"/>
  <c r="D353" i="3"/>
  <c r="J353" i="3" s="1"/>
  <c r="C353" i="3"/>
  <c r="I353" i="3" s="1"/>
  <c r="B353" i="3"/>
  <c r="H352" i="3"/>
  <c r="G352" i="3"/>
  <c r="F352" i="3"/>
  <c r="E352" i="3"/>
  <c r="K352" i="3" s="1"/>
  <c r="D352" i="3"/>
  <c r="J352" i="3" s="1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J350" i="3"/>
  <c r="H350" i="3"/>
  <c r="G350" i="3"/>
  <c r="F350" i="3"/>
  <c r="E350" i="3"/>
  <c r="D350" i="3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I347" i="3"/>
  <c r="H347" i="3"/>
  <c r="G347" i="3"/>
  <c r="F347" i="3"/>
  <c r="E347" i="3"/>
  <c r="D347" i="3"/>
  <c r="J347" i="3" s="1"/>
  <c r="C347" i="3"/>
  <c r="B347" i="3"/>
  <c r="K346" i="3"/>
  <c r="J346" i="3"/>
  <c r="I346" i="3"/>
  <c r="H346" i="3"/>
  <c r="G346" i="3"/>
  <c r="F346" i="3"/>
  <c r="E346" i="3"/>
  <c r="D346" i="3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F340" i="3"/>
  <c r="E340" i="3"/>
  <c r="K340" i="3" s="1"/>
  <c r="D340" i="3"/>
  <c r="J340" i="3" s="1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J338" i="3"/>
  <c r="I338" i="3"/>
  <c r="H338" i="3"/>
  <c r="G338" i="3"/>
  <c r="F338" i="3"/>
  <c r="E338" i="3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H336" i="3"/>
  <c r="G336" i="3"/>
  <c r="F336" i="3"/>
  <c r="E336" i="3"/>
  <c r="K336" i="3" s="1"/>
  <c r="D336" i="3"/>
  <c r="C336" i="3"/>
  <c r="B336" i="3"/>
  <c r="I335" i="3"/>
  <c r="H335" i="3"/>
  <c r="G335" i="3"/>
  <c r="F335" i="3"/>
  <c r="E335" i="3"/>
  <c r="K335" i="3" s="1"/>
  <c r="D335" i="3"/>
  <c r="C335" i="3"/>
  <c r="B335" i="3"/>
  <c r="K334" i="3"/>
  <c r="J334" i="3"/>
  <c r="H334" i="3"/>
  <c r="G334" i="3"/>
  <c r="F334" i="3"/>
  <c r="E334" i="3"/>
  <c r="D334" i="3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F332" i="3"/>
  <c r="E332" i="3"/>
  <c r="K332" i="3" s="1"/>
  <c r="D332" i="3"/>
  <c r="C332" i="3"/>
  <c r="B332" i="3"/>
  <c r="I331" i="3"/>
  <c r="H331" i="3"/>
  <c r="G331" i="3"/>
  <c r="F331" i="3"/>
  <c r="E331" i="3"/>
  <c r="D331" i="3"/>
  <c r="C331" i="3"/>
  <c r="B331" i="3"/>
  <c r="K330" i="3"/>
  <c r="J330" i="3"/>
  <c r="I330" i="3"/>
  <c r="H330" i="3"/>
  <c r="G330" i="3"/>
  <c r="F330" i="3"/>
  <c r="E330" i="3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H328" i="3"/>
  <c r="G328" i="3"/>
  <c r="F328" i="3"/>
  <c r="E328" i="3"/>
  <c r="K328" i="3" s="1"/>
  <c r="D328" i="3"/>
  <c r="C328" i="3"/>
  <c r="I328" i="3" s="1"/>
  <c r="B328" i="3"/>
  <c r="I327" i="3"/>
  <c r="H327" i="3"/>
  <c r="G327" i="3"/>
  <c r="F327" i="3"/>
  <c r="E327" i="3"/>
  <c r="D327" i="3"/>
  <c r="C327" i="3"/>
  <c r="B327" i="3"/>
  <c r="K326" i="3"/>
  <c r="J326" i="3"/>
  <c r="I326" i="3"/>
  <c r="H326" i="3"/>
  <c r="G326" i="3"/>
  <c r="F326" i="3"/>
  <c r="E326" i="3"/>
  <c r="D326" i="3"/>
  <c r="C326" i="3"/>
  <c r="B326" i="3"/>
  <c r="K325" i="3"/>
  <c r="H325" i="3"/>
  <c r="G325" i="3"/>
  <c r="F325" i="3"/>
  <c r="E325" i="3"/>
  <c r="D325" i="3"/>
  <c r="J325" i="3" s="1"/>
  <c r="C325" i="3"/>
  <c r="I325" i="3" s="1"/>
  <c r="B325" i="3"/>
  <c r="H324" i="3"/>
  <c r="G324" i="3"/>
  <c r="F324" i="3"/>
  <c r="E324" i="3"/>
  <c r="K324" i="3" s="1"/>
  <c r="D324" i="3"/>
  <c r="J324" i="3" s="1"/>
  <c r="C324" i="3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G320" i="3"/>
  <c r="F320" i="3"/>
  <c r="E320" i="3"/>
  <c r="K320" i="3" s="1"/>
  <c r="D320" i="3"/>
  <c r="C320" i="3"/>
  <c r="I320" i="3" s="1"/>
  <c r="B320" i="3"/>
  <c r="I319" i="3"/>
  <c r="H319" i="3"/>
  <c r="G319" i="3"/>
  <c r="F319" i="3"/>
  <c r="E319" i="3"/>
  <c r="K319" i="3" s="1"/>
  <c r="D319" i="3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K317" i="3"/>
  <c r="H317" i="3"/>
  <c r="G317" i="3"/>
  <c r="F317" i="3"/>
  <c r="E317" i="3"/>
  <c r="D317" i="3"/>
  <c r="J317" i="3" s="1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I315" i="3" s="1"/>
  <c r="E315" i="3"/>
  <c r="D315" i="3"/>
  <c r="J315" i="3" s="1"/>
  <c r="C315" i="3"/>
  <c r="B315" i="3"/>
  <c r="J314" i="3"/>
  <c r="I314" i="3"/>
  <c r="H314" i="3"/>
  <c r="K314" i="3" s="1"/>
  <c r="G314" i="3"/>
  <c r="F314" i="3"/>
  <c r="E314" i="3"/>
  <c r="D314" i="3"/>
  <c r="C314" i="3"/>
  <c r="B314" i="3"/>
  <c r="J313" i="3"/>
  <c r="H313" i="3"/>
  <c r="G313" i="3"/>
  <c r="F313" i="3"/>
  <c r="E313" i="3"/>
  <c r="K313" i="3" s="1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I310" i="3"/>
  <c r="H310" i="3"/>
  <c r="K310" i="3" s="1"/>
  <c r="G310" i="3"/>
  <c r="F310" i="3"/>
  <c r="E310" i="3"/>
  <c r="D310" i="3"/>
  <c r="C310" i="3"/>
  <c r="B310" i="3"/>
  <c r="J309" i="3"/>
  <c r="H309" i="3"/>
  <c r="G309" i="3"/>
  <c r="F309" i="3"/>
  <c r="E309" i="3"/>
  <c r="K309" i="3" s="1"/>
  <c r="D309" i="3"/>
  <c r="C309" i="3"/>
  <c r="I309" i="3" s="1"/>
  <c r="B309" i="3"/>
  <c r="H308" i="3"/>
  <c r="G308" i="3"/>
  <c r="J308" i="3" s="1"/>
  <c r="F308" i="3"/>
  <c r="E308" i="3"/>
  <c r="K308" i="3" s="1"/>
  <c r="D308" i="3"/>
  <c r="C308" i="3"/>
  <c r="I308" i="3" s="1"/>
  <c r="B308" i="3"/>
  <c r="I307" i="3"/>
  <c r="H307" i="3"/>
  <c r="G307" i="3"/>
  <c r="F307" i="3"/>
  <c r="E307" i="3"/>
  <c r="D307" i="3"/>
  <c r="C307" i="3"/>
  <c r="B307" i="3"/>
  <c r="K306" i="3"/>
  <c r="J306" i="3"/>
  <c r="I306" i="3"/>
  <c r="H306" i="3"/>
  <c r="G306" i="3"/>
  <c r="F306" i="3"/>
  <c r="E306" i="3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F304" i="3"/>
  <c r="E304" i="3"/>
  <c r="K304" i="3" s="1"/>
  <c r="D304" i="3"/>
  <c r="J304" i="3" s="1"/>
  <c r="C304" i="3"/>
  <c r="B304" i="3"/>
  <c r="H303" i="3"/>
  <c r="G303" i="3"/>
  <c r="F303" i="3"/>
  <c r="E303" i="3"/>
  <c r="K303" i="3" s="1"/>
  <c r="D303" i="3"/>
  <c r="C303" i="3"/>
  <c r="I303" i="3" s="1"/>
  <c r="B303" i="3"/>
  <c r="I302" i="3"/>
  <c r="H302" i="3"/>
  <c r="G302" i="3"/>
  <c r="J302" i="3" s="1"/>
  <c r="F302" i="3"/>
  <c r="E302" i="3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J299" i="3" s="1"/>
  <c r="F299" i="3"/>
  <c r="E299" i="3"/>
  <c r="K299" i="3" s="1"/>
  <c r="D299" i="3"/>
  <c r="C299" i="3"/>
  <c r="B299" i="3"/>
  <c r="I298" i="3"/>
  <c r="H298" i="3"/>
  <c r="G298" i="3"/>
  <c r="J298" i="3" s="1"/>
  <c r="F298" i="3"/>
  <c r="E298" i="3"/>
  <c r="D298" i="3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I295" i="3" s="1"/>
  <c r="B295" i="3"/>
  <c r="I294" i="3"/>
  <c r="H294" i="3"/>
  <c r="G294" i="3"/>
  <c r="J294" i="3" s="1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J291" i="3" s="1"/>
  <c r="F291" i="3"/>
  <c r="E291" i="3"/>
  <c r="K291" i="3" s="1"/>
  <c r="D291" i="3"/>
  <c r="C291" i="3"/>
  <c r="I291" i="3" s="1"/>
  <c r="B291" i="3"/>
  <c r="I290" i="3"/>
  <c r="H290" i="3"/>
  <c r="G290" i="3"/>
  <c r="J290" i="3" s="1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J287" i="3" s="1"/>
  <c r="F287" i="3"/>
  <c r="E287" i="3"/>
  <c r="K287" i="3" s="1"/>
  <c r="D287" i="3"/>
  <c r="C287" i="3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J283" i="3" s="1"/>
  <c r="F283" i="3"/>
  <c r="E283" i="3"/>
  <c r="K283" i="3" s="1"/>
  <c r="D283" i="3"/>
  <c r="C283" i="3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J279" i="3" s="1"/>
  <c r="F279" i="3"/>
  <c r="E279" i="3"/>
  <c r="K279" i="3" s="1"/>
  <c r="D279" i="3"/>
  <c r="C279" i="3"/>
  <c r="B279" i="3"/>
  <c r="I278" i="3"/>
  <c r="H278" i="3"/>
  <c r="G278" i="3"/>
  <c r="J278" i="3" s="1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J275" i="3" s="1"/>
  <c r="F275" i="3"/>
  <c r="E275" i="3"/>
  <c r="K275" i="3" s="1"/>
  <c r="D275" i="3"/>
  <c r="C275" i="3"/>
  <c r="B275" i="3"/>
  <c r="I274" i="3"/>
  <c r="H274" i="3"/>
  <c r="G274" i="3"/>
  <c r="J274" i="3" s="1"/>
  <c r="F274" i="3"/>
  <c r="E274" i="3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I271" i="3" s="1"/>
  <c r="B271" i="3"/>
  <c r="I270" i="3"/>
  <c r="H270" i="3"/>
  <c r="G270" i="3"/>
  <c r="J270" i="3" s="1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J267" i="3" s="1"/>
  <c r="F267" i="3"/>
  <c r="E267" i="3"/>
  <c r="K267" i="3" s="1"/>
  <c r="D267" i="3"/>
  <c r="C267" i="3"/>
  <c r="B267" i="3"/>
  <c r="I266" i="3"/>
  <c r="H266" i="3"/>
  <c r="G266" i="3"/>
  <c r="J266" i="3" s="1"/>
  <c r="F266" i="3"/>
  <c r="E266" i="3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J263" i="3" s="1"/>
  <c r="F263" i="3"/>
  <c r="E263" i="3"/>
  <c r="K263" i="3" s="1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J259" i="3" s="1"/>
  <c r="F259" i="3"/>
  <c r="E259" i="3"/>
  <c r="K259" i="3" s="1"/>
  <c r="D259" i="3"/>
  <c r="C259" i="3"/>
  <c r="I259" i="3" s="1"/>
  <c r="B259" i="3"/>
  <c r="I258" i="3"/>
  <c r="H258" i="3"/>
  <c r="G258" i="3"/>
  <c r="J258" i="3" s="1"/>
  <c r="F258" i="3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J255" i="3" s="1"/>
  <c r="F255" i="3"/>
  <c r="E255" i="3"/>
  <c r="K255" i="3" s="1"/>
  <c r="D255" i="3"/>
  <c r="C255" i="3"/>
  <c r="B255" i="3"/>
  <c r="I254" i="3"/>
  <c r="H254" i="3"/>
  <c r="G254" i="3"/>
  <c r="J254" i="3" s="1"/>
  <c r="F254" i="3"/>
  <c r="E254" i="3"/>
  <c r="K254" i="3" s="1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J251" i="3" s="1"/>
  <c r="F251" i="3"/>
  <c r="E251" i="3"/>
  <c r="K251" i="3" s="1"/>
  <c r="D251" i="3"/>
  <c r="C251" i="3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J249" i="3"/>
  <c r="I249" i="3"/>
  <c r="H249" i="3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J247" i="3" s="1"/>
  <c r="F247" i="3"/>
  <c r="E247" i="3"/>
  <c r="K247" i="3" s="1"/>
  <c r="D247" i="3"/>
  <c r="C247" i="3"/>
  <c r="B247" i="3"/>
  <c r="I246" i="3"/>
  <c r="H246" i="3"/>
  <c r="G246" i="3"/>
  <c r="J246" i="3" s="1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J243" i="3" s="1"/>
  <c r="F243" i="3"/>
  <c r="E243" i="3"/>
  <c r="K243" i="3" s="1"/>
  <c r="D243" i="3"/>
  <c r="C243" i="3"/>
  <c r="B243" i="3"/>
  <c r="I242" i="3"/>
  <c r="H242" i="3"/>
  <c r="G242" i="3"/>
  <c r="J242" i="3" s="1"/>
  <c r="F242" i="3"/>
  <c r="E242" i="3"/>
  <c r="D242" i="3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J239" i="3" s="1"/>
  <c r="F239" i="3"/>
  <c r="E239" i="3"/>
  <c r="K239" i="3" s="1"/>
  <c r="D239" i="3"/>
  <c r="C239" i="3"/>
  <c r="I239" i="3" s="1"/>
  <c r="B239" i="3"/>
  <c r="I238" i="3"/>
  <c r="H238" i="3"/>
  <c r="G238" i="3"/>
  <c r="J238" i="3" s="1"/>
  <c r="F238" i="3"/>
  <c r="E238" i="3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J235" i="3" s="1"/>
  <c r="F235" i="3"/>
  <c r="E235" i="3"/>
  <c r="K235" i="3" s="1"/>
  <c r="D235" i="3"/>
  <c r="C235" i="3"/>
  <c r="I235" i="3" s="1"/>
  <c r="B235" i="3"/>
  <c r="I234" i="3"/>
  <c r="H234" i="3"/>
  <c r="G234" i="3"/>
  <c r="J234" i="3" s="1"/>
  <c r="F234" i="3"/>
  <c r="E234" i="3"/>
  <c r="D234" i="3"/>
  <c r="C234" i="3"/>
  <c r="B234" i="3"/>
  <c r="K233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J231" i="3" s="1"/>
  <c r="F231" i="3"/>
  <c r="E231" i="3"/>
  <c r="K231" i="3" s="1"/>
  <c r="D231" i="3"/>
  <c r="C231" i="3"/>
  <c r="I231" i="3" s="1"/>
  <c r="B231" i="3"/>
  <c r="I230" i="3"/>
  <c r="H230" i="3"/>
  <c r="G230" i="3"/>
  <c r="J230" i="3" s="1"/>
  <c r="F230" i="3"/>
  <c r="E230" i="3"/>
  <c r="K230" i="3" s="1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J226" i="3" s="1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E219" i="3"/>
  <c r="K219" i="3" s="1"/>
  <c r="D219" i="3"/>
  <c r="C219" i="3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J215" i="3" s="1"/>
  <c r="F215" i="3"/>
  <c r="E215" i="3"/>
  <c r="K215" i="3" s="1"/>
  <c r="D215" i="3"/>
  <c r="C215" i="3"/>
  <c r="B215" i="3"/>
  <c r="I214" i="3"/>
  <c r="H214" i="3"/>
  <c r="G214" i="3"/>
  <c r="J214" i="3" s="1"/>
  <c r="F214" i="3"/>
  <c r="E214" i="3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J211" i="3" s="1"/>
  <c r="F211" i="3"/>
  <c r="E211" i="3"/>
  <c r="K211" i="3" s="1"/>
  <c r="D211" i="3"/>
  <c r="C211" i="3"/>
  <c r="B211" i="3"/>
  <c r="I210" i="3"/>
  <c r="H210" i="3"/>
  <c r="G210" i="3"/>
  <c r="J210" i="3" s="1"/>
  <c r="F210" i="3"/>
  <c r="E210" i="3"/>
  <c r="D210" i="3"/>
  <c r="C210" i="3"/>
  <c r="B210" i="3"/>
  <c r="K209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J207" i="3" s="1"/>
  <c r="F207" i="3"/>
  <c r="E207" i="3"/>
  <c r="K207" i="3" s="1"/>
  <c r="D207" i="3"/>
  <c r="C207" i="3"/>
  <c r="I207" i="3" s="1"/>
  <c r="B207" i="3"/>
  <c r="I206" i="3"/>
  <c r="H206" i="3"/>
  <c r="G206" i="3"/>
  <c r="J206" i="3" s="1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I202" i="3"/>
  <c r="H202" i="3"/>
  <c r="G202" i="3"/>
  <c r="J202" i="3" s="1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I198" i="3"/>
  <c r="H198" i="3"/>
  <c r="G198" i="3"/>
  <c r="J198" i="3" s="1"/>
  <c r="F198" i="3"/>
  <c r="E198" i="3"/>
  <c r="K198" i="3" s="1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E191" i="3"/>
  <c r="K191" i="3" s="1"/>
  <c r="D191" i="3"/>
  <c r="C191" i="3"/>
  <c r="B191" i="3"/>
  <c r="I190" i="3"/>
  <c r="H190" i="3"/>
  <c r="G190" i="3"/>
  <c r="J190" i="3" s="1"/>
  <c r="F190" i="3"/>
  <c r="E190" i="3"/>
  <c r="K190" i="3" s="1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E187" i="3"/>
  <c r="K187" i="3" s="1"/>
  <c r="D187" i="3"/>
  <c r="C187" i="3"/>
  <c r="B187" i="3"/>
  <c r="I186" i="3"/>
  <c r="H186" i="3"/>
  <c r="G186" i="3"/>
  <c r="J186" i="3" s="1"/>
  <c r="F186" i="3"/>
  <c r="E186" i="3"/>
  <c r="K186" i="3" s="1"/>
  <c r="D186" i="3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J183" i="3" s="1"/>
  <c r="F183" i="3"/>
  <c r="E183" i="3"/>
  <c r="K183" i="3" s="1"/>
  <c r="D183" i="3"/>
  <c r="C183" i="3"/>
  <c r="B183" i="3"/>
  <c r="I182" i="3"/>
  <c r="H182" i="3"/>
  <c r="G182" i="3"/>
  <c r="J182" i="3" s="1"/>
  <c r="F182" i="3"/>
  <c r="E182" i="3"/>
  <c r="D182" i="3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J179" i="3" s="1"/>
  <c r="F179" i="3"/>
  <c r="E179" i="3"/>
  <c r="K179" i="3" s="1"/>
  <c r="D179" i="3"/>
  <c r="C179" i="3"/>
  <c r="B179" i="3"/>
  <c r="I178" i="3"/>
  <c r="H178" i="3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I174" i="3"/>
  <c r="H174" i="3"/>
  <c r="G174" i="3"/>
  <c r="J174" i="3" s="1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E171" i="3"/>
  <c r="K171" i="3" s="1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F169" i="3"/>
  <c r="I169" i="3" s="1"/>
  <c r="E169" i="3"/>
  <c r="D169" i="3"/>
  <c r="J169" i="3" s="1"/>
  <c r="C169" i="3"/>
  <c r="B169" i="3"/>
  <c r="H168" i="3"/>
  <c r="G168" i="3"/>
  <c r="F168" i="3"/>
  <c r="E168" i="3"/>
  <c r="K168" i="3" s="1"/>
  <c r="D168" i="3"/>
  <c r="C168" i="3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I163" i="3"/>
  <c r="H163" i="3"/>
  <c r="G163" i="3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J160" i="3" s="1"/>
  <c r="F160" i="3"/>
  <c r="E160" i="3"/>
  <c r="K160" i="3" s="1"/>
  <c r="D160" i="3"/>
  <c r="C160" i="3"/>
  <c r="I160" i="3" s="1"/>
  <c r="B160" i="3"/>
  <c r="I159" i="3"/>
  <c r="H159" i="3"/>
  <c r="G159" i="3"/>
  <c r="F159" i="3"/>
  <c r="E159" i="3"/>
  <c r="D159" i="3"/>
  <c r="J159" i="3" s="1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J156" i="3" s="1"/>
  <c r="F156" i="3"/>
  <c r="E156" i="3"/>
  <c r="K156" i="3" s="1"/>
  <c r="D156" i="3"/>
  <c r="C156" i="3"/>
  <c r="B156" i="3"/>
  <c r="I155" i="3"/>
  <c r="H155" i="3"/>
  <c r="G155" i="3"/>
  <c r="F155" i="3"/>
  <c r="E155" i="3"/>
  <c r="D155" i="3"/>
  <c r="J155" i="3" s="1"/>
  <c r="C155" i="3"/>
  <c r="B155" i="3"/>
  <c r="K154" i="3"/>
  <c r="J154" i="3"/>
  <c r="I154" i="3"/>
  <c r="H154" i="3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J152" i="3" s="1"/>
  <c r="F152" i="3"/>
  <c r="I152" i="3" s="1"/>
  <c r="E152" i="3"/>
  <c r="K152" i="3" s="1"/>
  <c r="D152" i="3"/>
  <c r="C152" i="3"/>
  <c r="B152" i="3"/>
  <c r="I151" i="3"/>
  <c r="H151" i="3"/>
  <c r="G151" i="3"/>
  <c r="F151" i="3"/>
  <c r="E151" i="3"/>
  <c r="K151" i="3" s="1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J148" i="3" s="1"/>
  <c r="F148" i="3"/>
  <c r="I148" i="3" s="1"/>
  <c r="E148" i="3"/>
  <c r="K148" i="3" s="1"/>
  <c r="D148" i="3"/>
  <c r="C148" i="3"/>
  <c r="B148" i="3"/>
  <c r="I147" i="3"/>
  <c r="H147" i="3"/>
  <c r="G147" i="3"/>
  <c r="F147" i="3"/>
  <c r="E147" i="3"/>
  <c r="D147" i="3"/>
  <c r="J147" i="3" s="1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I143" i="3"/>
  <c r="H143" i="3"/>
  <c r="G143" i="3"/>
  <c r="F143" i="3"/>
  <c r="E143" i="3"/>
  <c r="K143" i="3" s="1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J140" i="3" s="1"/>
  <c r="F140" i="3"/>
  <c r="I140" i="3" s="1"/>
  <c r="E140" i="3"/>
  <c r="K140" i="3" s="1"/>
  <c r="D140" i="3"/>
  <c r="C140" i="3"/>
  <c r="B140" i="3"/>
  <c r="I139" i="3"/>
  <c r="H139" i="3"/>
  <c r="G139" i="3"/>
  <c r="F139" i="3"/>
  <c r="E139" i="3"/>
  <c r="D139" i="3"/>
  <c r="J139" i="3" s="1"/>
  <c r="C139" i="3"/>
  <c r="B139" i="3"/>
  <c r="K138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J136" i="3" s="1"/>
  <c r="F136" i="3"/>
  <c r="E136" i="3"/>
  <c r="K136" i="3" s="1"/>
  <c r="D136" i="3"/>
  <c r="C136" i="3"/>
  <c r="B136" i="3"/>
  <c r="I135" i="3"/>
  <c r="H135" i="3"/>
  <c r="G135" i="3"/>
  <c r="F135" i="3"/>
  <c r="E135" i="3"/>
  <c r="K135" i="3" s="1"/>
  <c r="D135" i="3"/>
  <c r="C135" i="3"/>
  <c r="B135" i="3"/>
  <c r="K134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J132" i="3" s="1"/>
  <c r="F132" i="3"/>
  <c r="E132" i="3"/>
  <c r="K132" i="3" s="1"/>
  <c r="D132" i="3"/>
  <c r="C132" i="3"/>
  <c r="B132" i="3"/>
  <c r="I131" i="3"/>
  <c r="H131" i="3"/>
  <c r="G131" i="3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J128" i="3" s="1"/>
  <c r="F128" i="3"/>
  <c r="E128" i="3"/>
  <c r="K128" i="3" s="1"/>
  <c r="D128" i="3"/>
  <c r="C128" i="3"/>
  <c r="I128" i="3" s="1"/>
  <c r="B128" i="3"/>
  <c r="I127" i="3"/>
  <c r="H127" i="3"/>
  <c r="G127" i="3"/>
  <c r="F127" i="3"/>
  <c r="E127" i="3"/>
  <c r="D127" i="3"/>
  <c r="C127" i="3"/>
  <c r="B127" i="3"/>
  <c r="K126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J124" i="3" s="1"/>
  <c r="F124" i="3"/>
  <c r="E124" i="3"/>
  <c r="K124" i="3" s="1"/>
  <c r="D124" i="3"/>
  <c r="C124" i="3"/>
  <c r="B124" i="3"/>
  <c r="I123" i="3"/>
  <c r="H123" i="3"/>
  <c r="G123" i="3"/>
  <c r="F123" i="3"/>
  <c r="E123" i="3"/>
  <c r="D123" i="3"/>
  <c r="J123" i="3" s="1"/>
  <c r="C123" i="3"/>
  <c r="B123" i="3"/>
  <c r="K122" i="3"/>
  <c r="J122" i="3"/>
  <c r="I122" i="3"/>
  <c r="H122" i="3"/>
  <c r="G122" i="3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J120" i="3" s="1"/>
  <c r="F120" i="3"/>
  <c r="E120" i="3"/>
  <c r="K120" i="3" s="1"/>
  <c r="D120" i="3"/>
  <c r="C120" i="3"/>
  <c r="I120" i="3" s="1"/>
  <c r="B120" i="3"/>
  <c r="I119" i="3"/>
  <c r="H119" i="3"/>
  <c r="G119" i="3"/>
  <c r="F119" i="3"/>
  <c r="E119" i="3"/>
  <c r="K119" i="3" s="1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J116" i="3" s="1"/>
  <c r="F116" i="3"/>
  <c r="E116" i="3"/>
  <c r="K116" i="3" s="1"/>
  <c r="D116" i="3"/>
  <c r="C116" i="3"/>
  <c r="B116" i="3"/>
  <c r="I115" i="3"/>
  <c r="H115" i="3"/>
  <c r="G115" i="3"/>
  <c r="F115" i="3"/>
  <c r="E115" i="3"/>
  <c r="D115" i="3"/>
  <c r="J115" i="3" s="1"/>
  <c r="C115" i="3"/>
  <c r="B115" i="3"/>
  <c r="K114" i="3"/>
  <c r="J114" i="3"/>
  <c r="I114" i="3"/>
  <c r="H114" i="3"/>
  <c r="G114" i="3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J112" i="3" s="1"/>
  <c r="F112" i="3"/>
  <c r="E112" i="3"/>
  <c r="K112" i="3" s="1"/>
  <c r="D112" i="3"/>
  <c r="C112" i="3"/>
  <c r="I112" i="3" s="1"/>
  <c r="B112" i="3"/>
  <c r="I111" i="3"/>
  <c r="H111" i="3"/>
  <c r="G111" i="3"/>
  <c r="F111" i="3"/>
  <c r="E111" i="3"/>
  <c r="K111" i="3" s="1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J108" i="3" s="1"/>
  <c r="F108" i="3"/>
  <c r="E108" i="3"/>
  <c r="K108" i="3" s="1"/>
  <c r="D108" i="3"/>
  <c r="C108" i="3"/>
  <c r="B108" i="3"/>
  <c r="I107" i="3"/>
  <c r="H107" i="3"/>
  <c r="G107" i="3"/>
  <c r="F107" i="3"/>
  <c r="E107" i="3"/>
  <c r="D107" i="3"/>
  <c r="J107" i="3" s="1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J104" i="3" s="1"/>
  <c r="F104" i="3"/>
  <c r="E104" i="3"/>
  <c r="K104" i="3" s="1"/>
  <c r="D104" i="3"/>
  <c r="C104" i="3"/>
  <c r="B104" i="3"/>
  <c r="I103" i="3"/>
  <c r="H103" i="3"/>
  <c r="G103" i="3"/>
  <c r="F103" i="3"/>
  <c r="E103" i="3"/>
  <c r="K103" i="3" s="1"/>
  <c r="D103" i="3"/>
  <c r="C103" i="3"/>
  <c r="B103" i="3"/>
  <c r="K102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J100" i="3" s="1"/>
  <c r="F100" i="3"/>
  <c r="E100" i="3"/>
  <c r="K100" i="3" s="1"/>
  <c r="D100" i="3"/>
  <c r="C100" i="3"/>
  <c r="B100" i="3"/>
  <c r="I99" i="3"/>
  <c r="H99" i="3"/>
  <c r="G99" i="3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J96" i="3" s="1"/>
  <c r="F96" i="3"/>
  <c r="E96" i="3"/>
  <c r="K96" i="3" s="1"/>
  <c r="D96" i="3"/>
  <c r="C96" i="3"/>
  <c r="I96" i="3" s="1"/>
  <c r="B96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J92" i="3" s="1"/>
  <c r="F92" i="3"/>
  <c r="E92" i="3"/>
  <c r="K92" i="3" s="1"/>
  <c r="D92" i="3"/>
  <c r="C92" i="3"/>
  <c r="B92" i="3"/>
  <c r="I91" i="3"/>
  <c r="H91" i="3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J88" i="3" s="1"/>
  <c r="F88" i="3"/>
  <c r="I88" i="3" s="1"/>
  <c r="E88" i="3"/>
  <c r="K88" i="3" s="1"/>
  <c r="D88" i="3"/>
  <c r="C88" i="3"/>
  <c r="B88" i="3"/>
  <c r="I87" i="3"/>
  <c r="H87" i="3"/>
  <c r="G87" i="3"/>
  <c r="F87" i="3"/>
  <c r="E87" i="3"/>
  <c r="K87" i="3" s="1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H84" i="3"/>
  <c r="G84" i="3"/>
  <c r="J84" i="3" s="1"/>
  <c r="F84" i="3"/>
  <c r="E84" i="3"/>
  <c r="K84" i="3" s="1"/>
  <c r="D84" i="3"/>
  <c r="C84" i="3"/>
  <c r="B84" i="3"/>
  <c r="I83" i="3"/>
  <c r="H83" i="3"/>
  <c r="G83" i="3"/>
  <c r="F83" i="3"/>
  <c r="E83" i="3"/>
  <c r="D83" i="3"/>
  <c r="J83" i="3" s="1"/>
  <c r="C83" i="3"/>
  <c r="B83" i="3"/>
  <c r="K82" i="3"/>
  <c r="J82" i="3"/>
  <c r="I82" i="3"/>
  <c r="H82" i="3"/>
  <c r="G82" i="3"/>
  <c r="F82" i="3"/>
  <c r="E82" i="3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J80" i="3" s="1"/>
  <c r="F80" i="3"/>
  <c r="E80" i="3"/>
  <c r="K80" i="3" s="1"/>
  <c r="D80" i="3"/>
  <c r="C80" i="3"/>
  <c r="I80" i="3" s="1"/>
  <c r="B80" i="3"/>
  <c r="I79" i="3"/>
  <c r="H79" i="3"/>
  <c r="G79" i="3"/>
  <c r="F79" i="3"/>
  <c r="E79" i="3"/>
  <c r="K79" i="3" s="1"/>
  <c r="D79" i="3"/>
  <c r="C79" i="3"/>
  <c r="B79" i="3"/>
  <c r="K78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E76" i="3"/>
  <c r="K76" i="3" s="1"/>
  <c r="D76" i="3"/>
  <c r="C76" i="3"/>
  <c r="B76" i="3"/>
  <c r="I75" i="3"/>
  <c r="H75" i="3"/>
  <c r="G75" i="3"/>
  <c r="F75" i="3"/>
  <c r="E75" i="3"/>
  <c r="K75" i="3" s="1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K73" i="3"/>
  <c r="H73" i="3"/>
  <c r="G73" i="3"/>
  <c r="F73" i="3"/>
  <c r="E73" i="3"/>
  <c r="D73" i="3"/>
  <c r="J73" i="3" s="1"/>
  <c r="C73" i="3"/>
  <c r="I73" i="3" s="1"/>
  <c r="B73" i="3"/>
  <c r="J72" i="3"/>
  <c r="H72" i="3"/>
  <c r="G72" i="3"/>
  <c r="F72" i="3"/>
  <c r="E72" i="3"/>
  <c r="K72" i="3" s="1"/>
  <c r="D72" i="3"/>
  <c r="C72" i="3"/>
  <c r="I72" i="3" s="1"/>
  <c r="B72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I68" i="3" s="1"/>
  <c r="B68" i="3"/>
  <c r="I67" i="3"/>
  <c r="H67" i="3"/>
  <c r="G67" i="3"/>
  <c r="F67" i="3"/>
  <c r="E67" i="3"/>
  <c r="K67" i="3" s="1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E64" i="3"/>
  <c r="K64" i="3" s="1"/>
  <c r="D64" i="3"/>
  <c r="C64" i="3"/>
  <c r="I64" i="3" s="1"/>
  <c r="B64" i="3"/>
  <c r="I63" i="3"/>
  <c r="H63" i="3"/>
  <c r="G63" i="3"/>
  <c r="F63" i="3"/>
  <c r="E63" i="3"/>
  <c r="K63" i="3" s="1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J60" i="3"/>
  <c r="H60" i="3"/>
  <c r="G60" i="3"/>
  <c r="F60" i="3"/>
  <c r="E60" i="3"/>
  <c r="K60" i="3" s="1"/>
  <c r="D60" i="3"/>
  <c r="C60" i="3"/>
  <c r="B60" i="3"/>
  <c r="I59" i="3"/>
  <c r="H59" i="3"/>
  <c r="G59" i="3"/>
  <c r="F59" i="3"/>
  <c r="E59" i="3"/>
  <c r="K59" i="3" s="1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K57" i="3"/>
  <c r="H57" i="3"/>
  <c r="G57" i="3"/>
  <c r="F57" i="3"/>
  <c r="E57" i="3"/>
  <c r="D57" i="3"/>
  <c r="J57" i="3" s="1"/>
  <c r="C57" i="3"/>
  <c r="I57" i="3" s="1"/>
  <c r="B57" i="3"/>
  <c r="J56" i="3"/>
  <c r="H56" i="3"/>
  <c r="G56" i="3"/>
  <c r="F56" i="3"/>
  <c r="E56" i="3"/>
  <c r="K56" i="3" s="1"/>
  <c r="D56" i="3"/>
  <c r="C56" i="3"/>
  <c r="I56" i="3" s="1"/>
  <c r="B56" i="3"/>
  <c r="I55" i="3"/>
  <c r="H55" i="3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K53" i="3"/>
  <c r="H53" i="3"/>
  <c r="G53" i="3"/>
  <c r="F53" i="3"/>
  <c r="E53" i="3"/>
  <c r="D53" i="3"/>
  <c r="J53" i="3" s="1"/>
  <c r="C53" i="3"/>
  <c r="B53" i="3"/>
  <c r="H52" i="3"/>
  <c r="G52" i="3"/>
  <c r="F52" i="3"/>
  <c r="E52" i="3"/>
  <c r="D52" i="3"/>
  <c r="J52" i="3" s="1"/>
  <c r="C52" i="3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H49" i="3"/>
  <c r="G49" i="3"/>
  <c r="F49" i="3"/>
  <c r="E49" i="3"/>
  <c r="D49" i="3"/>
  <c r="J49" i="3" s="1"/>
  <c r="C49" i="3"/>
  <c r="B49" i="3"/>
  <c r="H48" i="3"/>
  <c r="G48" i="3"/>
  <c r="F48" i="3"/>
  <c r="E48" i="3"/>
  <c r="D48" i="3"/>
  <c r="J48" i="3" s="1"/>
  <c r="C48" i="3"/>
  <c r="B48" i="3"/>
  <c r="I47" i="3"/>
  <c r="H47" i="3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K45" i="3"/>
  <c r="H45" i="3"/>
  <c r="G45" i="3"/>
  <c r="F45" i="3"/>
  <c r="E45" i="3"/>
  <c r="D45" i="3"/>
  <c r="J45" i="3" s="1"/>
  <c r="C45" i="3"/>
  <c r="B45" i="3"/>
  <c r="H44" i="3"/>
  <c r="G44" i="3"/>
  <c r="F44" i="3"/>
  <c r="E44" i="3"/>
  <c r="D44" i="3"/>
  <c r="J44" i="3" s="1"/>
  <c r="C44" i="3"/>
  <c r="B44" i="3"/>
  <c r="I43" i="3"/>
  <c r="H43" i="3"/>
  <c r="G43" i="3"/>
  <c r="J43" i="3" s="1"/>
  <c r="F43" i="3"/>
  <c r="E43" i="3"/>
  <c r="K43" i="3" s="1"/>
  <c r="D43" i="3"/>
  <c r="C43" i="3"/>
  <c r="B43" i="3"/>
  <c r="K42" i="3"/>
  <c r="I42" i="3"/>
  <c r="H42" i="3"/>
  <c r="G42" i="3"/>
  <c r="F42" i="3"/>
  <c r="E42" i="3"/>
  <c r="D42" i="3"/>
  <c r="J42" i="3" s="1"/>
  <c r="C42" i="3"/>
  <c r="B42" i="3"/>
  <c r="K41" i="3"/>
  <c r="H41" i="3"/>
  <c r="G41" i="3"/>
  <c r="F41" i="3"/>
  <c r="E41" i="3"/>
  <c r="D41" i="3"/>
  <c r="J41" i="3" s="1"/>
  <c r="C41" i="3"/>
  <c r="B41" i="3"/>
  <c r="H40" i="3"/>
  <c r="G40" i="3"/>
  <c r="F40" i="3"/>
  <c r="E40" i="3"/>
  <c r="D40" i="3"/>
  <c r="J40" i="3" s="1"/>
  <c r="C40" i="3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K37" i="3"/>
  <c r="H37" i="3"/>
  <c r="G37" i="3"/>
  <c r="F37" i="3"/>
  <c r="E37" i="3"/>
  <c r="D37" i="3"/>
  <c r="J37" i="3" s="1"/>
  <c r="C37" i="3"/>
  <c r="B37" i="3"/>
  <c r="H36" i="3"/>
  <c r="G36" i="3"/>
  <c r="F36" i="3"/>
  <c r="E36" i="3"/>
  <c r="D36" i="3"/>
  <c r="J36" i="3" s="1"/>
  <c r="C36" i="3"/>
  <c r="B36" i="3"/>
  <c r="I35" i="3"/>
  <c r="H35" i="3"/>
  <c r="G35" i="3"/>
  <c r="J35" i="3" s="1"/>
  <c r="F35" i="3"/>
  <c r="E35" i="3"/>
  <c r="K35" i="3" s="1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K33" i="3"/>
  <c r="H33" i="3"/>
  <c r="G33" i="3"/>
  <c r="F33" i="3"/>
  <c r="E33" i="3"/>
  <c r="D33" i="3"/>
  <c r="J33" i="3" s="1"/>
  <c r="C33" i="3"/>
  <c r="B33" i="3"/>
  <c r="H32" i="3"/>
  <c r="G32" i="3"/>
  <c r="F32" i="3"/>
  <c r="E32" i="3"/>
  <c r="D32" i="3"/>
  <c r="J32" i="3" s="1"/>
  <c r="C32" i="3"/>
  <c r="B32" i="3"/>
  <c r="I31" i="3"/>
  <c r="H31" i="3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K29" i="3"/>
  <c r="H29" i="3"/>
  <c r="G29" i="3"/>
  <c r="F29" i="3"/>
  <c r="E29" i="3"/>
  <c r="D29" i="3"/>
  <c r="J29" i="3" s="1"/>
  <c r="C29" i="3"/>
  <c r="B29" i="3"/>
  <c r="H28" i="3"/>
  <c r="G28" i="3"/>
  <c r="F28" i="3"/>
  <c r="E28" i="3"/>
  <c r="D28" i="3"/>
  <c r="J28" i="3" s="1"/>
  <c r="C28" i="3"/>
  <c r="B28" i="3"/>
  <c r="I27" i="3"/>
  <c r="H27" i="3"/>
  <c r="G27" i="3"/>
  <c r="J27" i="3" s="1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H25" i="3"/>
  <c r="G25" i="3"/>
  <c r="F25" i="3"/>
  <c r="E25" i="3"/>
  <c r="D25" i="3"/>
  <c r="J25" i="3" s="1"/>
  <c r="C25" i="3"/>
  <c r="B25" i="3"/>
  <c r="H24" i="3"/>
  <c r="G24" i="3"/>
  <c r="F24" i="3"/>
  <c r="E24" i="3"/>
  <c r="D24" i="3"/>
  <c r="J24" i="3" s="1"/>
  <c r="C24" i="3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I22" i="3" s="1"/>
  <c r="E22" i="3"/>
  <c r="D22" i="3"/>
  <c r="J22" i="3" s="1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I18" i="3" s="1"/>
  <c r="E18" i="3"/>
  <c r="D18" i="3"/>
  <c r="J18" i="3" s="1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I14" i="3" s="1"/>
  <c r="E14" i="3"/>
  <c r="D14" i="3"/>
  <c r="J14" i="3" s="1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H233" i="2"/>
  <c r="K233" i="2" s="1"/>
  <c r="G233" i="2"/>
  <c r="F233" i="2"/>
  <c r="I233" i="2" s="1"/>
  <c r="E233" i="2"/>
  <c r="D233" i="2"/>
  <c r="J233" i="2" s="1"/>
  <c r="C233" i="2"/>
  <c r="B233" i="2"/>
  <c r="J232" i="2"/>
  <c r="H232" i="2"/>
  <c r="K232" i="2" s="1"/>
  <c r="G232" i="2"/>
  <c r="F232" i="2"/>
  <c r="E232" i="2"/>
  <c r="D232" i="2"/>
  <c r="C232" i="2"/>
  <c r="I232" i="2" s="1"/>
  <c r="B232" i="2"/>
  <c r="J231" i="2"/>
  <c r="H231" i="2"/>
  <c r="G231" i="2"/>
  <c r="F231" i="2"/>
  <c r="E231" i="2"/>
  <c r="K231" i="2" s="1"/>
  <c r="D231" i="2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F229" i="2"/>
  <c r="I229" i="2" s="1"/>
  <c r="E229" i="2"/>
  <c r="D229" i="2"/>
  <c r="J229" i="2" s="1"/>
  <c r="C229" i="2"/>
  <c r="B229" i="2"/>
  <c r="J228" i="2"/>
  <c r="H228" i="2"/>
  <c r="K228" i="2" s="1"/>
  <c r="G228" i="2"/>
  <c r="F228" i="2"/>
  <c r="E228" i="2"/>
  <c r="D228" i="2"/>
  <c r="C228" i="2"/>
  <c r="I228" i="2" s="1"/>
  <c r="B228" i="2"/>
  <c r="J227" i="2"/>
  <c r="H227" i="2"/>
  <c r="G227" i="2"/>
  <c r="F227" i="2"/>
  <c r="E227" i="2"/>
  <c r="K227" i="2" s="1"/>
  <c r="D227" i="2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F225" i="2"/>
  <c r="I225" i="2" s="1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J223" i="2"/>
  <c r="H223" i="2"/>
  <c r="G223" i="2"/>
  <c r="F223" i="2"/>
  <c r="E223" i="2"/>
  <c r="K223" i="2" s="1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F221" i="2"/>
  <c r="I221" i="2" s="1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J219" i="2"/>
  <c r="H219" i="2"/>
  <c r="G219" i="2"/>
  <c r="F219" i="2"/>
  <c r="E219" i="2"/>
  <c r="K219" i="2" s="1"/>
  <c r="D219" i="2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F217" i="2"/>
  <c r="I217" i="2" s="1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F213" i="2"/>
  <c r="I213" i="2" s="1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F209" i="2"/>
  <c r="I209" i="2" s="1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F205" i="2"/>
  <c r="I205" i="2" s="1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J203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F201" i="2"/>
  <c r="I201" i="2" s="1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I197" i="2" s="1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F193" i="2"/>
  <c r="I193" i="2" s="1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J191" i="2"/>
  <c r="H191" i="2"/>
  <c r="G191" i="2"/>
  <c r="F191" i="2"/>
  <c r="E191" i="2"/>
  <c r="K191" i="2" s="1"/>
  <c r="D191" i="2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F189" i="2"/>
  <c r="I189" i="2" s="1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J187" i="2"/>
  <c r="H187" i="2"/>
  <c r="G187" i="2"/>
  <c r="F187" i="2"/>
  <c r="E187" i="2"/>
  <c r="K187" i="2" s="1"/>
  <c r="D187" i="2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F185" i="2"/>
  <c r="I185" i="2" s="1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J183" i="2"/>
  <c r="H183" i="2"/>
  <c r="G183" i="2"/>
  <c r="F183" i="2"/>
  <c r="E183" i="2"/>
  <c r="K183" i="2" s="1"/>
  <c r="D183" i="2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F181" i="2"/>
  <c r="I181" i="2" s="1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J179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I178" i="2" s="1"/>
  <c r="E178" i="2"/>
  <c r="K178" i="2" s="1"/>
  <c r="D178" i="2"/>
  <c r="J178" i="2" s="1"/>
  <c r="C178" i="2"/>
  <c r="B178" i="2"/>
  <c r="H177" i="2"/>
  <c r="K177" i="2" s="1"/>
  <c r="G177" i="2"/>
  <c r="F177" i="2"/>
  <c r="I177" i="2" s="1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J175" i="2"/>
  <c r="H175" i="2"/>
  <c r="G175" i="2"/>
  <c r="F175" i="2"/>
  <c r="E175" i="2"/>
  <c r="K175" i="2" s="1"/>
  <c r="D175" i="2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I173" i="2" s="1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J171" i="2"/>
  <c r="H171" i="2"/>
  <c r="G171" i="2"/>
  <c r="F171" i="2"/>
  <c r="E171" i="2"/>
  <c r="K171" i="2" s="1"/>
  <c r="D171" i="2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F169" i="2"/>
  <c r="I169" i="2" s="1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H167" i="2"/>
  <c r="G167" i="2"/>
  <c r="F167" i="2"/>
  <c r="E167" i="2"/>
  <c r="K167" i="2" s="1"/>
  <c r="D167" i="2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I165" i="2" s="1"/>
  <c r="E165" i="2"/>
  <c r="D165" i="2"/>
  <c r="J165" i="2" s="1"/>
  <c r="C165" i="2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J163" i="2" s="1"/>
  <c r="F163" i="2"/>
  <c r="E163" i="2"/>
  <c r="K163" i="2" s="1"/>
  <c r="D163" i="2"/>
  <c r="C163" i="2"/>
  <c r="I163" i="2" s="1"/>
  <c r="B163" i="2"/>
  <c r="I162" i="2"/>
  <c r="H162" i="2"/>
  <c r="G162" i="2"/>
  <c r="F162" i="2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J159" i="2"/>
  <c r="H159" i="2"/>
  <c r="G159" i="2"/>
  <c r="F159" i="2"/>
  <c r="E159" i="2"/>
  <c r="K159" i="2" s="1"/>
  <c r="D159" i="2"/>
  <c r="C159" i="2"/>
  <c r="I159" i="2" s="1"/>
  <c r="B159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I157" i="2" s="1"/>
  <c r="E157" i="2"/>
  <c r="D157" i="2"/>
  <c r="J157" i="2" s="1"/>
  <c r="C157" i="2"/>
  <c r="B157" i="2"/>
  <c r="J156" i="2"/>
  <c r="H156" i="2"/>
  <c r="G156" i="2"/>
  <c r="F156" i="2"/>
  <c r="E156" i="2"/>
  <c r="K156" i="2" s="1"/>
  <c r="D156" i="2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H152" i="2"/>
  <c r="K152" i="2" s="1"/>
  <c r="G152" i="2"/>
  <c r="F152" i="2"/>
  <c r="E152" i="2"/>
  <c r="D152" i="2"/>
  <c r="C152" i="2"/>
  <c r="B152" i="2"/>
  <c r="H151" i="2"/>
  <c r="G151" i="2"/>
  <c r="F151" i="2"/>
  <c r="E151" i="2"/>
  <c r="D151" i="2"/>
  <c r="J151" i="2" s="1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K144" i="2"/>
  <c r="J144" i="2"/>
  <c r="H144" i="2"/>
  <c r="G144" i="2"/>
  <c r="F144" i="2"/>
  <c r="E144" i="2"/>
  <c r="D144" i="2"/>
  <c r="C144" i="2"/>
  <c r="B144" i="2"/>
  <c r="H143" i="2"/>
  <c r="G143" i="2"/>
  <c r="F143" i="2"/>
  <c r="E143" i="2"/>
  <c r="D143" i="2"/>
  <c r="J143" i="2" s="1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H139" i="2"/>
  <c r="G139" i="2"/>
  <c r="J139" i="2" s="1"/>
  <c r="F139" i="2"/>
  <c r="E139" i="2"/>
  <c r="K139" i="2" s="1"/>
  <c r="D139" i="2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I137" i="2"/>
  <c r="H137" i="2"/>
  <c r="K137" i="2" s="1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H135" i="2"/>
  <c r="G135" i="2"/>
  <c r="F135" i="2"/>
  <c r="E135" i="2"/>
  <c r="D135" i="2"/>
  <c r="J135" i="2" s="1"/>
  <c r="C135" i="2"/>
  <c r="I135" i="2" s="1"/>
  <c r="B135" i="2"/>
  <c r="I134" i="2"/>
  <c r="H134" i="2"/>
  <c r="G134" i="2"/>
  <c r="J134" i="2" s="1"/>
  <c r="F134" i="2"/>
  <c r="E134" i="2"/>
  <c r="K134" i="2" s="1"/>
  <c r="D134" i="2"/>
  <c r="C134" i="2"/>
  <c r="B134" i="2"/>
  <c r="K133" i="2"/>
  <c r="H133" i="2"/>
  <c r="G133" i="2"/>
  <c r="F133" i="2"/>
  <c r="I133" i="2" s="1"/>
  <c r="E133" i="2"/>
  <c r="D133" i="2"/>
  <c r="J133" i="2" s="1"/>
  <c r="C133" i="2"/>
  <c r="B133" i="2"/>
  <c r="J132" i="2"/>
  <c r="H132" i="2"/>
  <c r="G132" i="2"/>
  <c r="F132" i="2"/>
  <c r="E132" i="2"/>
  <c r="K132" i="2" s="1"/>
  <c r="D132" i="2"/>
  <c r="C132" i="2"/>
  <c r="I132" i="2" s="1"/>
  <c r="B132" i="2"/>
  <c r="H131" i="2"/>
  <c r="G131" i="2"/>
  <c r="J131" i="2" s="1"/>
  <c r="F131" i="2"/>
  <c r="E131" i="2"/>
  <c r="K131" i="2" s="1"/>
  <c r="D131" i="2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J128" i="2"/>
  <c r="H128" i="2"/>
  <c r="K128" i="2" s="1"/>
  <c r="G128" i="2"/>
  <c r="F128" i="2"/>
  <c r="E128" i="2"/>
  <c r="D128" i="2"/>
  <c r="C128" i="2"/>
  <c r="B128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F125" i="2"/>
  <c r="I125" i="2" s="1"/>
  <c r="E125" i="2"/>
  <c r="D125" i="2"/>
  <c r="J125" i="2" s="1"/>
  <c r="C125" i="2"/>
  <c r="B125" i="2"/>
  <c r="J124" i="2"/>
  <c r="H124" i="2"/>
  <c r="G124" i="2"/>
  <c r="F124" i="2"/>
  <c r="E124" i="2"/>
  <c r="K124" i="2" s="1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I122" i="2" s="1"/>
  <c r="E122" i="2"/>
  <c r="D122" i="2"/>
  <c r="J122" i="2" s="1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J118" i="2"/>
  <c r="H118" i="2"/>
  <c r="G118" i="2"/>
  <c r="F118" i="2"/>
  <c r="I118" i="2" s="1"/>
  <c r="E118" i="2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E115" i="2"/>
  <c r="K115" i="2" s="1"/>
  <c r="D115" i="2"/>
  <c r="C115" i="2"/>
  <c r="I115" i="2" s="1"/>
  <c r="B115" i="2"/>
  <c r="J114" i="2"/>
  <c r="H114" i="2"/>
  <c r="G114" i="2"/>
  <c r="F114" i="2"/>
  <c r="I114" i="2" s="1"/>
  <c r="E114" i="2"/>
  <c r="D114" i="2"/>
  <c r="C114" i="2"/>
  <c r="B114" i="2"/>
  <c r="J113" i="2"/>
  <c r="H113" i="2"/>
  <c r="K113" i="2" s="1"/>
  <c r="G113" i="2"/>
  <c r="F113" i="2"/>
  <c r="I113" i="2" s="1"/>
  <c r="E113" i="2"/>
  <c r="D113" i="2"/>
  <c r="C113" i="2"/>
  <c r="B113" i="2"/>
  <c r="H112" i="2"/>
  <c r="K112" i="2" s="1"/>
  <c r="G112" i="2"/>
  <c r="F112" i="2"/>
  <c r="E112" i="2"/>
  <c r="D112" i="2"/>
  <c r="J112" i="2" s="1"/>
  <c r="C112" i="2"/>
  <c r="I112" i="2" s="1"/>
  <c r="B112" i="2"/>
  <c r="H111" i="2"/>
  <c r="G111" i="2"/>
  <c r="J111" i="2" s="1"/>
  <c r="F111" i="2"/>
  <c r="E111" i="2"/>
  <c r="K111" i="2" s="1"/>
  <c r="D111" i="2"/>
  <c r="C111" i="2"/>
  <c r="I111" i="2" s="1"/>
  <c r="B111" i="2"/>
  <c r="H110" i="2"/>
  <c r="G110" i="2"/>
  <c r="F110" i="2"/>
  <c r="I110" i="2" s="1"/>
  <c r="E110" i="2"/>
  <c r="D110" i="2"/>
  <c r="J110" i="2" s="1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I106" i="2" s="1"/>
  <c r="E106" i="2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J99" i="2"/>
  <c r="H99" i="2"/>
  <c r="G99" i="2"/>
  <c r="F99" i="2"/>
  <c r="I99" i="2" s="1"/>
  <c r="E99" i="2"/>
  <c r="K99" i="2" s="1"/>
  <c r="D99" i="2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H90" i="2"/>
  <c r="K90" i="2" s="1"/>
  <c r="G90" i="2"/>
  <c r="F90" i="2"/>
  <c r="E90" i="2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J87" i="2"/>
  <c r="H87" i="2"/>
  <c r="G87" i="2"/>
  <c r="F87" i="2"/>
  <c r="I87" i="2" s="1"/>
  <c r="E87" i="2"/>
  <c r="K87" i="2" s="1"/>
  <c r="D87" i="2"/>
  <c r="C87" i="2"/>
  <c r="B87" i="2"/>
  <c r="H86" i="2"/>
  <c r="K86" i="2" s="1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H82" i="2"/>
  <c r="K82" i="2" s="1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H78" i="2"/>
  <c r="K78" i="2" s="1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J75" i="2"/>
  <c r="H75" i="2"/>
  <c r="G75" i="2"/>
  <c r="F75" i="2"/>
  <c r="I75" i="2" s="1"/>
  <c r="E75" i="2"/>
  <c r="K75" i="2" s="1"/>
  <c r="D75" i="2"/>
  <c r="C75" i="2"/>
  <c r="B75" i="2"/>
  <c r="H74" i="2"/>
  <c r="K74" i="2" s="1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J67" i="2"/>
  <c r="H67" i="2"/>
  <c r="G67" i="2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J66" i="2" s="1"/>
  <c r="C66" i="2"/>
  <c r="I66" i="2" s="1"/>
  <c r="B66" i="2"/>
  <c r="H65" i="2"/>
  <c r="G65" i="2"/>
  <c r="F65" i="2"/>
  <c r="E65" i="2"/>
  <c r="K65" i="2" s="1"/>
  <c r="D65" i="2"/>
  <c r="J65" i="2" s="1"/>
  <c r="C65" i="2"/>
  <c r="B65" i="2"/>
  <c r="J64" i="2"/>
  <c r="H64" i="2"/>
  <c r="G64" i="2"/>
  <c r="F64" i="2"/>
  <c r="E64" i="2"/>
  <c r="K64" i="2" s="1"/>
  <c r="D64" i="2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H62" i="2"/>
  <c r="K62" i="2" s="1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H58" i="2"/>
  <c r="K58" i="2" s="1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J52" i="2"/>
  <c r="H52" i="2"/>
  <c r="G52" i="2"/>
  <c r="F52" i="2"/>
  <c r="E52" i="2"/>
  <c r="D52" i="2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B49" i="2"/>
  <c r="J48" i="2"/>
  <c r="H48" i="2"/>
  <c r="G48" i="2"/>
  <c r="F48" i="2"/>
  <c r="E48" i="2"/>
  <c r="K48" i="2" s="1"/>
  <c r="D48" i="2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H46" i="2"/>
  <c r="K46" i="2" s="1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I43" i="2" s="1"/>
  <c r="E43" i="2"/>
  <c r="K43" i="2" s="1"/>
  <c r="D43" i="2"/>
  <c r="C43" i="2"/>
  <c r="B43" i="2"/>
  <c r="H42" i="2"/>
  <c r="K42" i="2" s="1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J39" i="2"/>
  <c r="H39" i="2"/>
  <c r="G39" i="2"/>
  <c r="F39" i="2"/>
  <c r="I39" i="2" s="1"/>
  <c r="E39" i="2"/>
  <c r="K39" i="2" s="1"/>
  <c r="D39" i="2"/>
  <c r="C39" i="2"/>
  <c r="B39" i="2"/>
  <c r="H38" i="2"/>
  <c r="K38" i="2" s="1"/>
  <c r="G38" i="2"/>
  <c r="F38" i="2"/>
  <c r="E38" i="2"/>
  <c r="D38" i="2"/>
  <c r="J38" i="2" s="1"/>
  <c r="C38" i="2"/>
  <c r="B38" i="2"/>
  <c r="H37" i="2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D36" i="2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H34" i="2"/>
  <c r="K34" i="2" s="1"/>
  <c r="G34" i="2"/>
  <c r="F34" i="2"/>
  <c r="E34" i="2"/>
  <c r="D34" i="2"/>
  <c r="J34" i="2" s="1"/>
  <c r="C34" i="2"/>
  <c r="B34" i="2"/>
  <c r="H33" i="2"/>
  <c r="G33" i="2"/>
  <c r="F33" i="2"/>
  <c r="E33" i="2"/>
  <c r="K33" i="2" s="1"/>
  <c r="D33" i="2"/>
  <c r="J33" i="2" s="1"/>
  <c r="C33" i="2"/>
  <c r="B33" i="2"/>
  <c r="J32" i="2"/>
  <c r="H32" i="2"/>
  <c r="G32" i="2"/>
  <c r="F32" i="2"/>
  <c r="E32" i="2"/>
  <c r="K32" i="2" s="1"/>
  <c r="D32" i="2"/>
  <c r="C32" i="2"/>
  <c r="B32" i="2"/>
  <c r="J31" i="2"/>
  <c r="H31" i="2"/>
  <c r="G31" i="2"/>
  <c r="F31" i="2"/>
  <c r="I31" i="2" s="1"/>
  <c r="E31" i="2"/>
  <c r="K31" i="2" s="1"/>
  <c r="D31" i="2"/>
  <c r="C31" i="2"/>
  <c r="B31" i="2"/>
  <c r="J30" i="2"/>
  <c r="H30" i="2"/>
  <c r="K30" i="2" s="1"/>
  <c r="G30" i="2"/>
  <c r="F30" i="2"/>
  <c r="E30" i="2"/>
  <c r="D30" i="2"/>
  <c r="C30" i="2"/>
  <c r="B30" i="2"/>
  <c r="H29" i="2"/>
  <c r="G29" i="2"/>
  <c r="F29" i="2"/>
  <c r="E29" i="2"/>
  <c r="K29" i="2" s="1"/>
  <c r="D29" i="2"/>
  <c r="J29" i="2" s="1"/>
  <c r="C29" i="2"/>
  <c r="B29" i="2"/>
  <c r="J28" i="2"/>
  <c r="H28" i="2"/>
  <c r="G28" i="2"/>
  <c r="F28" i="2"/>
  <c r="E28" i="2"/>
  <c r="K28" i="2" s="1"/>
  <c r="D28" i="2"/>
  <c r="C28" i="2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F26" i="2"/>
  <c r="E26" i="2"/>
  <c r="D26" i="2"/>
  <c r="J26" i="2" s="1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F22" i="2"/>
  <c r="E22" i="2"/>
  <c r="D22" i="2"/>
  <c r="J22" i="2" s="1"/>
  <c r="C22" i="2"/>
  <c r="I22" i="2" s="1"/>
  <c r="B22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D20" i="2"/>
  <c r="C20" i="2"/>
  <c r="I20" i="2" s="1"/>
  <c r="B20" i="2"/>
  <c r="H19" i="2"/>
  <c r="G19" i="2"/>
  <c r="F19" i="2"/>
  <c r="I19" i="2" s="1"/>
  <c r="E19" i="2"/>
  <c r="D19" i="2"/>
  <c r="J19" i="2" s="1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J14" i="2"/>
  <c r="H14" i="2"/>
  <c r="K14" i="2" s="1"/>
  <c r="G14" i="2"/>
  <c r="F14" i="2"/>
  <c r="E14" i="2"/>
  <c r="D14" i="2"/>
  <c r="C14" i="2"/>
  <c r="I14" i="2" s="1"/>
  <c r="B14" i="2"/>
  <c r="H13" i="2"/>
  <c r="G13" i="2"/>
  <c r="F13" i="2"/>
  <c r="E13" i="2"/>
  <c r="D13" i="2"/>
  <c r="J13" i="2" s="1"/>
  <c r="C13" i="2"/>
  <c r="B13" i="2"/>
  <c r="J12" i="2"/>
  <c r="H12" i="2"/>
  <c r="G12" i="2"/>
  <c r="F12" i="2"/>
  <c r="E12" i="2"/>
  <c r="D12" i="2"/>
  <c r="C12" i="2"/>
  <c r="B12" i="2"/>
  <c r="J11" i="2"/>
  <c r="H11" i="2"/>
  <c r="G11" i="2"/>
  <c r="F11" i="2"/>
  <c r="I11" i="2" s="1"/>
  <c r="E11" i="2"/>
  <c r="D11" i="2"/>
  <c r="C11" i="2"/>
  <c r="B11" i="2"/>
  <c r="J10" i="2"/>
  <c r="H10" i="2"/>
  <c r="K10" i="2" s="1"/>
  <c r="G10" i="2"/>
  <c r="F10" i="2"/>
  <c r="E10" i="2"/>
  <c r="D10" i="2"/>
  <c r="D6" i="2" s="1"/>
  <c r="J6" i="2" s="1"/>
  <c r="C10" i="2"/>
  <c r="B10" i="2"/>
  <c r="H9" i="2"/>
  <c r="G9" i="2"/>
  <c r="F9" i="2"/>
  <c r="E9" i="2"/>
  <c r="D9" i="2"/>
  <c r="J9" i="2" s="1"/>
  <c r="C9" i="2"/>
  <c r="I9" i="2" s="1"/>
  <c r="B9" i="2"/>
  <c r="J8" i="2"/>
  <c r="H8" i="2"/>
  <c r="G8" i="2"/>
  <c r="F8" i="2"/>
  <c r="E8" i="2"/>
  <c r="D8" i="2"/>
  <c r="C8" i="2"/>
  <c r="I8" i="2" s="1"/>
  <c r="B8" i="2"/>
  <c r="J7" i="2"/>
  <c r="H7" i="2"/>
  <c r="G7" i="2"/>
  <c r="G6" i="2" s="1"/>
  <c r="F7" i="2"/>
  <c r="I7" i="2" s="1"/>
  <c r="E7" i="2"/>
  <c r="D7" i="2"/>
  <c r="C7" i="2"/>
  <c r="B7" i="2"/>
  <c r="F6" i="2"/>
  <c r="C6" i="2"/>
  <c r="F4" i="2"/>
  <c r="C4" i="2"/>
  <c r="I2" i="2"/>
  <c r="G2" i="2"/>
  <c r="H6" i="2" l="1"/>
  <c r="I10" i="2"/>
  <c r="I12" i="2"/>
  <c r="I13" i="2"/>
  <c r="K19" i="2"/>
  <c r="K20" i="2"/>
  <c r="K21" i="2"/>
  <c r="I38" i="2"/>
  <c r="K11" i="2"/>
  <c r="K12" i="2"/>
  <c r="K13" i="2"/>
  <c r="I34" i="2"/>
  <c r="K8" i="2"/>
  <c r="I30" i="2"/>
  <c r="I32" i="2"/>
  <c r="I33" i="2"/>
  <c r="I49" i="2"/>
  <c r="K52" i="2"/>
  <c r="I65" i="2"/>
  <c r="K7" i="2"/>
  <c r="K9" i="2"/>
  <c r="K36" i="2"/>
  <c r="K37" i="2"/>
  <c r="I6" i="2"/>
  <c r="I26" i="2"/>
  <c r="I28" i="2"/>
  <c r="I29" i="2"/>
  <c r="E6" i="2"/>
  <c r="K106" i="2"/>
  <c r="K122" i="2"/>
  <c r="I136" i="2"/>
  <c r="K143" i="2"/>
  <c r="K118" i="2"/>
  <c r="I128" i="2"/>
  <c r="K135" i="2"/>
  <c r="J158" i="2"/>
  <c r="I6" i="3"/>
  <c r="K114" i="2"/>
  <c r="K127" i="2"/>
  <c r="I152" i="2"/>
  <c r="J162" i="2"/>
  <c r="K9" i="3"/>
  <c r="K110" i="2"/>
  <c r="I144" i="2"/>
  <c r="K151" i="2"/>
  <c r="K28" i="3"/>
  <c r="K36" i="3"/>
  <c r="K44" i="3"/>
  <c r="K52" i="3"/>
  <c r="J67" i="3"/>
  <c r="K83" i="3"/>
  <c r="J87" i="3"/>
  <c r="I92" i="3"/>
  <c r="K115" i="3"/>
  <c r="J119" i="3"/>
  <c r="I124" i="3"/>
  <c r="K147" i="3"/>
  <c r="J151" i="3"/>
  <c r="I156" i="3"/>
  <c r="I24" i="3"/>
  <c r="I25" i="3"/>
  <c r="I32" i="3"/>
  <c r="I33" i="3"/>
  <c r="I40" i="3"/>
  <c r="I41" i="3"/>
  <c r="I48" i="3"/>
  <c r="I49" i="3"/>
  <c r="J55" i="3"/>
  <c r="J71" i="3"/>
  <c r="K91" i="3"/>
  <c r="J95" i="3"/>
  <c r="I100" i="3"/>
  <c r="K123" i="3"/>
  <c r="J127" i="3"/>
  <c r="I132" i="3"/>
  <c r="K155" i="3"/>
  <c r="K31" i="3"/>
  <c r="K39" i="3"/>
  <c r="K47" i="3"/>
  <c r="K55" i="3"/>
  <c r="I60" i="3"/>
  <c r="K71" i="3"/>
  <c r="I76" i="3"/>
  <c r="K95" i="3"/>
  <c r="J99" i="3"/>
  <c r="I104" i="3"/>
  <c r="K127" i="3"/>
  <c r="J131" i="3"/>
  <c r="I136" i="3"/>
  <c r="K159" i="3"/>
  <c r="J163" i="3"/>
  <c r="I168" i="3"/>
  <c r="K24" i="3"/>
  <c r="K32" i="3"/>
  <c r="K40" i="3"/>
  <c r="K48" i="3"/>
  <c r="J59" i="3"/>
  <c r="J75" i="3"/>
  <c r="K99" i="3"/>
  <c r="J103" i="3"/>
  <c r="I108" i="3"/>
  <c r="K131" i="3"/>
  <c r="J135" i="3"/>
  <c r="K163" i="3"/>
  <c r="I28" i="3"/>
  <c r="I29" i="3"/>
  <c r="I36" i="3"/>
  <c r="I37" i="3"/>
  <c r="I44" i="3"/>
  <c r="I45" i="3"/>
  <c r="I52" i="3"/>
  <c r="I53" i="3"/>
  <c r="J63" i="3"/>
  <c r="J79" i="3"/>
  <c r="I84" i="3"/>
  <c r="K107" i="3"/>
  <c r="J111" i="3"/>
  <c r="I116" i="3"/>
  <c r="K139" i="3"/>
  <c r="J143" i="3"/>
  <c r="K178" i="3"/>
  <c r="I187" i="3"/>
  <c r="K210" i="3"/>
  <c r="I219" i="3"/>
  <c r="K242" i="3"/>
  <c r="I251" i="3"/>
  <c r="K274" i="3"/>
  <c r="I283" i="3"/>
  <c r="J168" i="3"/>
  <c r="K182" i="3"/>
  <c r="I191" i="3"/>
  <c r="K214" i="3"/>
  <c r="K246" i="3"/>
  <c r="I255" i="3"/>
  <c r="K278" i="3"/>
  <c r="I287" i="3"/>
  <c r="K226" i="3"/>
  <c r="K258" i="3"/>
  <c r="I267" i="3"/>
  <c r="K290" i="3"/>
  <c r="I299" i="3"/>
  <c r="K294" i="3"/>
  <c r="I179" i="3"/>
  <c r="K202" i="3"/>
  <c r="I211" i="3"/>
  <c r="K234" i="3"/>
  <c r="I243" i="3"/>
  <c r="K266" i="3"/>
  <c r="I275" i="3"/>
  <c r="K298" i="3"/>
  <c r="K174" i="3"/>
  <c r="I183" i="3"/>
  <c r="K206" i="3"/>
  <c r="I215" i="3"/>
  <c r="K238" i="3"/>
  <c r="I247" i="3"/>
  <c r="K270" i="3"/>
  <c r="I279" i="3"/>
  <c r="K302" i="3"/>
  <c r="K307" i="3"/>
  <c r="K327" i="3"/>
  <c r="J331" i="3"/>
  <c r="J332" i="3"/>
  <c r="I336" i="3"/>
  <c r="I360" i="3"/>
  <c r="J364" i="3"/>
  <c r="K367" i="3"/>
  <c r="I392" i="3"/>
  <c r="J396" i="3"/>
  <c r="K399" i="3"/>
  <c r="I424" i="3"/>
  <c r="J428" i="3"/>
  <c r="K431" i="3"/>
  <c r="I456" i="3"/>
  <c r="J460" i="3"/>
  <c r="K463" i="3"/>
  <c r="J303" i="3"/>
  <c r="I304" i="3"/>
  <c r="I312" i="3"/>
  <c r="K331" i="3"/>
  <c r="J335" i="3"/>
  <c r="J336" i="3"/>
  <c r="I340" i="3"/>
  <c r="I356" i="3"/>
  <c r="J360" i="3"/>
  <c r="K363" i="3"/>
  <c r="I388" i="3"/>
  <c r="J392" i="3"/>
  <c r="K395" i="3"/>
  <c r="I420" i="3"/>
  <c r="J424" i="3"/>
  <c r="K427" i="3"/>
  <c r="I452" i="3"/>
  <c r="J456" i="3"/>
  <c r="K459" i="3"/>
  <c r="K315" i="3"/>
  <c r="J319" i="3"/>
  <c r="J320" i="3"/>
  <c r="I324" i="3"/>
  <c r="K347" i="3"/>
  <c r="I372" i="3"/>
  <c r="J376" i="3"/>
  <c r="K379" i="3"/>
  <c r="I404" i="3"/>
  <c r="J408" i="3"/>
  <c r="K411" i="3"/>
  <c r="I436" i="3"/>
  <c r="J440" i="3"/>
  <c r="K443" i="3"/>
  <c r="I468" i="3"/>
  <c r="J472" i="3"/>
  <c r="J307" i="3"/>
  <c r="K323" i="3"/>
  <c r="J327" i="3"/>
  <c r="J328" i="3"/>
  <c r="I332" i="3"/>
  <c r="I364" i="3"/>
  <c r="J368" i="3"/>
  <c r="K371" i="3"/>
  <c r="I396" i="3"/>
  <c r="J400" i="3"/>
  <c r="K403" i="3"/>
  <c r="I428" i="3"/>
  <c r="J432" i="3"/>
  <c r="K435" i="3"/>
  <c r="I460" i="3"/>
  <c r="J464" i="3"/>
  <c r="K467" i="3"/>
  <c r="K6" i="2" l="1"/>
</calcChain>
</file>

<file path=xl/sharedStrings.xml><?xml version="1.0" encoding="utf-8"?>
<sst xmlns="http://schemas.openxmlformats.org/spreadsheetml/2006/main" count="271" uniqueCount="234">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</sst>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44104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B22" sqref="B22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07/01/2020 - 09/30/2020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07/01/2019 - 09/30/2019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8439635491.3199997</v>
      </c>
      <c r="D6" s="43">
        <f t="shared" si="0"/>
        <v>1974988687.8799999</v>
      </c>
      <c r="E6" s="44">
        <f t="shared" si="0"/>
        <v>58132681.666666679</v>
      </c>
      <c r="F6" s="42">
        <f t="shared" si="0"/>
        <v>9127576914.2600002</v>
      </c>
      <c r="G6" s="43">
        <f t="shared" si="0"/>
        <v>1774904519.8700001</v>
      </c>
      <c r="H6" s="44">
        <f t="shared" si="0"/>
        <v>71857364.666666672</v>
      </c>
      <c r="I6" s="20">
        <f t="shared" ref="I6:I69" si="1">IFERROR((C6-F6)/F6,"")</f>
        <v>-7.5369556389629611E-2</v>
      </c>
      <c r="J6" s="20">
        <f t="shared" ref="J6:J69" si="2">IFERROR((D6-G6)/G6,"")</f>
        <v>0.11272953884001297</v>
      </c>
      <c r="K6" s="20">
        <f t="shared" ref="K6:K69" si="3">IFERROR((E6-H6)/H6,"")</f>
        <v>-0.19099897503431021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224935706.31</v>
      </c>
      <c r="D7" s="50">
        <f>IF('County Data'!E2&gt;9,'County Data'!D2,"*")</f>
        <v>53385677.689999998</v>
      </c>
      <c r="E7" s="51">
        <f>IF('County Data'!G2&gt;9,'County Data'!F2,"*")</f>
        <v>2084764.3333333344</v>
      </c>
      <c r="F7" s="50">
        <f>IF('County Data'!I2&gt;9,'County Data'!H2,"*")</f>
        <v>234962017.31</v>
      </c>
      <c r="G7" s="50">
        <f>IF('County Data'!K2&gt;9,'County Data'!J2,"*")</f>
        <v>48844886.600000001</v>
      </c>
      <c r="H7" s="51">
        <f>IF('County Data'!M2&gt;9,'County Data'!L2,"*")</f>
        <v>1790447.8333333337</v>
      </c>
      <c r="I7" s="22">
        <f t="shared" si="1"/>
        <v>-4.2672050209594789E-2</v>
      </c>
      <c r="J7" s="22">
        <f t="shared" si="2"/>
        <v>9.2963489242699884E-2</v>
      </c>
      <c r="K7" s="22">
        <f t="shared" si="3"/>
        <v>0.16438149971231628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282802864.58999997</v>
      </c>
      <c r="D8" s="50">
        <f>IF('County Data'!E3&gt;9,'County Data'!D3,"*")</f>
        <v>87383561.530000001</v>
      </c>
      <c r="E8" s="51">
        <f>IF('County Data'!G3&gt;9,'County Data'!F3,"*")</f>
        <v>1601321.6666666665</v>
      </c>
      <c r="F8" s="50">
        <f>IF('County Data'!I3&gt;9,'County Data'!H3,"*")</f>
        <v>288494238.37</v>
      </c>
      <c r="G8" s="50">
        <f>IF('County Data'!K3&gt;9,'County Data'!J3,"*")</f>
        <v>81080098.290000007</v>
      </c>
      <c r="H8" s="51">
        <f>IF('County Data'!M3&gt;9,'County Data'!L3,"*")</f>
        <v>1922156.8333333328</v>
      </c>
      <c r="I8" s="22">
        <f t="shared" si="1"/>
        <v>-1.972785942678246E-2</v>
      </c>
      <c r="J8" s="22">
        <f t="shared" si="2"/>
        <v>7.7743655631180089E-2</v>
      </c>
      <c r="K8" s="22">
        <f t="shared" si="3"/>
        <v>-0.16691414618352754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158562175.49000001</v>
      </c>
      <c r="D9" s="46">
        <f>IF('County Data'!E4&gt;9,'County Data'!D4,"*")</f>
        <v>44707635.170000002</v>
      </c>
      <c r="E9" s="47">
        <f>IF('County Data'!G4&gt;9,'County Data'!F4,"*")</f>
        <v>907793.16666666698</v>
      </c>
      <c r="F9" s="48">
        <f>IF('County Data'!I4&gt;9,'County Data'!H4,"*")</f>
        <v>170770529</v>
      </c>
      <c r="G9" s="46">
        <f>IF('County Data'!K4&gt;9,'County Data'!J4,"*")</f>
        <v>44030966.030000001</v>
      </c>
      <c r="H9" s="47">
        <f>IF('County Data'!M4&gt;9,'County Data'!L4,"*")</f>
        <v>1193513.4999999991</v>
      </c>
      <c r="I9" s="9">
        <f t="shared" si="1"/>
        <v>-7.1489814908285432E-2</v>
      </c>
      <c r="J9" s="9">
        <f t="shared" si="2"/>
        <v>1.5368028481113944E-2</v>
      </c>
      <c r="K9" s="9">
        <f t="shared" si="3"/>
        <v>-0.23939430373710252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1691917888.3599999</v>
      </c>
      <c r="D10" s="50">
        <f>IF('County Data'!E5&gt;9,'County Data'!D5,"*")</f>
        <v>460497314.19999999</v>
      </c>
      <c r="E10" s="51">
        <f>IF('County Data'!G5&gt;9,'County Data'!F5,"*")</f>
        <v>16831566.833333336</v>
      </c>
      <c r="F10" s="50">
        <f>IF('County Data'!I5&gt;9,'County Data'!H5,"*")</f>
        <v>1738665102.1600001</v>
      </c>
      <c r="G10" s="50">
        <f>IF('County Data'!K5&gt;9,'County Data'!J5,"*")</f>
        <v>447405555.80000001</v>
      </c>
      <c r="H10" s="51">
        <f>IF('County Data'!M5&gt;9,'County Data'!L5,"*")</f>
        <v>18479434.000000004</v>
      </c>
      <c r="I10" s="22">
        <f t="shared" si="1"/>
        <v>-2.6886841946689222E-2</v>
      </c>
      <c r="J10" s="22">
        <f t="shared" si="2"/>
        <v>2.9261501629300902E-2</v>
      </c>
      <c r="K10" s="22">
        <f t="shared" si="3"/>
        <v>-8.9173032391937301E-2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5897152.54</v>
      </c>
      <c r="D11" s="46">
        <f>IF('County Data'!E6&gt;9,'County Data'!D6,"*")</f>
        <v>2524264.41</v>
      </c>
      <c r="E11" s="47">
        <f>IF('County Data'!G6&gt;9,'County Data'!F6,"*")</f>
        <v>19840.333333333332</v>
      </c>
      <c r="F11" s="48">
        <f>IF('County Data'!I6&gt;9,'County Data'!H6,"*")</f>
        <v>6928138.9100000001</v>
      </c>
      <c r="G11" s="46">
        <f>IF('County Data'!K6&gt;9,'County Data'!J6,"*")</f>
        <v>2523761.9</v>
      </c>
      <c r="H11" s="47">
        <f>IF('County Data'!M6&gt;9,'County Data'!L6,"*")</f>
        <v>15221.000000000005</v>
      </c>
      <c r="I11" s="9">
        <f t="shared" si="1"/>
        <v>-0.14881144610306321</v>
      </c>
      <c r="J11" s="9">
        <f t="shared" si="2"/>
        <v>1.9911149304545811E-4</v>
      </c>
      <c r="K11" s="9">
        <f t="shared" si="3"/>
        <v>0.30348422136083864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368777330.35000002</v>
      </c>
      <c r="D12" s="50">
        <f>IF('County Data'!E7&gt;9,'County Data'!D7,"*")</f>
        <v>85041417.930000007</v>
      </c>
      <c r="E12" s="51">
        <f>IF('County Data'!G7&gt;9,'County Data'!F7,"*")</f>
        <v>2167736.8333333321</v>
      </c>
      <c r="F12" s="50">
        <f>IF('County Data'!I7&gt;9,'County Data'!H7,"*")</f>
        <v>403665238.80000001</v>
      </c>
      <c r="G12" s="50">
        <f>IF('County Data'!K7&gt;9,'County Data'!J7,"*")</f>
        <v>72807858.579999998</v>
      </c>
      <c r="H12" s="51">
        <f>IF('County Data'!M7&gt;9,'County Data'!L7,"*")</f>
        <v>2405421.333333333</v>
      </c>
      <c r="I12" s="22">
        <f t="shared" si="1"/>
        <v>-8.6427824584830185E-2</v>
      </c>
      <c r="J12" s="22">
        <f t="shared" si="2"/>
        <v>0.16802525975349197</v>
      </c>
      <c r="K12" s="22">
        <f t="shared" si="3"/>
        <v>-9.881200299767344E-2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15723709.75</v>
      </c>
      <c r="D13" s="46">
        <f>IF('County Data'!E8&gt;9,'County Data'!D8,"*")</f>
        <v>6287597.2000000002</v>
      </c>
      <c r="E13" s="47">
        <f>IF('County Data'!G8&gt;9,'County Data'!F8,"*")</f>
        <v>7121.6666666666661</v>
      </c>
      <c r="F13" s="48">
        <f>IF('County Data'!I8&gt;9,'County Data'!H8,"*")</f>
        <v>18027463.050000001</v>
      </c>
      <c r="G13" s="46">
        <f>IF('County Data'!K8&gt;9,'County Data'!J8,"*")</f>
        <v>5712431.96</v>
      </c>
      <c r="H13" s="47">
        <f>IF('County Data'!M8&gt;9,'County Data'!L8,"*")</f>
        <v>110218.33333333333</v>
      </c>
      <c r="I13" s="9">
        <f t="shared" si="1"/>
        <v>-0.12779132003268762</v>
      </c>
      <c r="J13" s="9">
        <f t="shared" si="2"/>
        <v>0.10068658043149809</v>
      </c>
      <c r="K13" s="9">
        <f t="shared" si="3"/>
        <v>-0.93538582510471635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180851852.08000001</v>
      </c>
      <c r="D14" s="50">
        <f>IF('County Data'!E9&gt;9,'County Data'!D9,"*")</f>
        <v>59696123.759999998</v>
      </c>
      <c r="E14" s="51">
        <f>IF('County Data'!G9&gt;9,'County Data'!F9,"*")</f>
        <v>3410673.8333333367</v>
      </c>
      <c r="F14" s="50">
        <f>IF('County Data'!I9&gt;9,'County Data'!H9,"*")</f>
        <v>175497237.81</v>
      </c>
      <c r="G14" s="50">
        <f>IF('County Data'!K9&gt;9,'County Data'!J9,"*")</f>
        <v>56859033.520000003</v>
      </c>
      <c r="H14" s="51">
        <f>IF('County Data'!M9&gt;9,'County Data'!L9,"*")</f>
        <v>2156268.666666667</v>
      </c>
      <c r="I14" s="22">
        <f t="shared" si="1"/>
        <v>3.051110283454786E-2</v>
      </c>
      <c r="J14" s="22">
        <f t="shared" si="2"/>
        <v>4.9896912845028507E-2</v>
      </c>
      <c r="K14" s="22">
        <f t="shared" si="3"/>
        <v>0.58174808457696969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114212567.88</v>
      </c>
      <c r="D15" s="56">
        <f>IF('County Data'!E10&gt;9,'County Data'!D10,"*")</f>
        <v>19054299.07</v>
      </c>
      <c r="E15" s="55">
        <f>IF('County Data'!G10&gt;9,'County Data'!F10,"*")</f>
        <v>772496.83333333337</v>
      </c>
      <c r="F15" s="56">
        <f>IF('County Data'!I10&gt;9,'County Data'!H10,"*")</f>
        <v>115429332.66</v>
      </c>
      <c r="G15" s="56">
        <f>IF('County Data'!K10&gt;9,'County Data'!J10,"*")</f>
        <v>20531608.75</v>
      </c>
      <c r="H15" s="55">
        <f>IF('County Data'!M10&gt;9,'County Data'!L10,"*")</f>
        <v>772350.33333333326</v>
      </c>
      <c r="I15" s="23">
        <f t="shared" si="1"/>
        <v>-1.0541209517203158E-2</v>
      </c>
      <c r="J15" s="23">
        <f t="shared" si="2"/>
        <v>-7.1952943287992455E-2</v>
      </c>
      <c r="K15" s="23">
        <f t="shared" si="3"/>
        <v>1.8968076231397121E-4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220970635.43000001</v>
      </c>
      <c r="D16" s="50">
        <f>IF('County Data'!E11&gt;9,'County Data'!D11,"*")</f>
        <v>56688896.030000001</v>
      </c>
      <c r="E16" s="51">
        <f>IF('County Data'!G11&gt;9,'County Data'!F11,"*")</f>
        <v>1634299.1666666672</v>
      </c>
      <c r="F16" s="50">
        <f>IF('County Data'!I11&gt;9,'County Data'!H11,"*")</f>
        <v>228419354.83000001</v>
      </c>
      <c r="G16" s="50">
        <f>IF('County Data'!K11&gt;9,'County Data'!J11,"*")</f>
        <v>50812031.159999996</v>
      </c>
      <c r="H16" s="51">
        <f>IF('County Data'!M11&gt;9,'County Data'!L11,"*")</f>
        <v>1523874.5000000005</v>
      </c>
      <c r="I16" s="22">
        <f t="shared" si="1"/>
        <v>-3.2609843441435506E-2</v>
      </c>
      <c r="J16" s="22">
        <f t="shared" si="2"/>
        <v>0.11565892438927658</v>
      </c>
      <c r="K16" s="22">
        <f t="shared" si="3"/>
        <v>7.2463097628227724E-2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3482817864.0100002</v>
      </c>
      <c r="D17" s="46">
        <f>IF('County Data'!E12&gt;9,'County Data'!D12,"*")</f>
        <v>713030071.85000002</v>
      </c>
      <c r="E17" s="47">
        <f>IF('County Data'!G12&gt;9,'County Data'!F12,"*")</f>
        <v>14131341.999999998</v>
      </c>
      <c r="F17" s="48">
        <f>IF('County Data'!I12&gt;9,'County Data'!H12,"*")</f>
        <v>4165974029.52</v>
      </c>
      <c r="G17" s="46">
        <f>IF('County Data'!K12&gt;9,'County Data'!J12,"*")</f>
        <v>589069281.92999995</v>
      </c>
      <c r="H17" s="47">
        <f>IF('County Data'!M12&gt;9,'County Data'!L12,"*")</f>
        <v>22125341.166666668</v>
      </c>
      <c r="I17" s="9">
        <f t="shared" si="1"/>
        <v>-0.163984739383676</v>
      </c>
      <c r="J17" s="9">
        <f t="shared" si="2"/>
        <v>0.2104349924916481</v>
      </c>
      <c r="K17" s="9">
        <f t="shared" si="3"/>
        <v>-0.361305125487067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373830962.39999998</v>
      </c>
      <c r="D18" s="50">
        <f>IF('County Data'!E13&gt;9,'County Data'!D13,"*")</f>
        <v>132623263.51000001</v>
      </c>
      <c r="E18" s="51">
        <f>IF('County Data'!G13&gt;9,'County Data'!F13,"*")</f>
        <v>6540870.5000000047</v>
      </c>
      <c r="F18" s="50">
        <f>IF('County Data'!I13&gt;9,'County Data'!H13,"*")</f>
        <v>368471292.63999999</v>
      </c>
      <c r="G18" s="50">
        <f>IF('County Data'!K13&gt;9,'County Data'!J13,"*")</f>
        <v>116569552.02</v>
      </c>
      <c r="H18" s="51">
        <f>IF('County Data'!M13&gt;9,'County Data'!L13,"*")</f>
        <v>8917576.6666666698</v>
      </c>
      <c r="I18" s="22">
        <f t="shared" si="1"/>
        <v>1.4545691528909525E-2</v>
      </c>
      <c r="J18" s="22">
        <f t="shared" si="2"/>
        <v>0.13771787925585965</v>
      </c>
      <c r="K18" s="22">
        <f t="shared" si="3"/>
        <v>-0.2665192860691224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694130114.25999999</v>
      </c>
      <c r="D19" s="46">
        <f>IF('County Data'!E14&gt;9,'County Data'!D14,"*")</f>
        <v>114674754.02</v>
      </c>
      <c r="E19" s="47">
        <f>IF('County Data'!G14&gt;9,'County Data'!F14,"*")</f>
        <v>3885073.8333333354</v>
      </c>
      <c r="F19" s="48">
        <f>IF('County Data'!I14&gt;9,'County Data'!H14,"*")</f>
        <v>673095265.15999997</v>
      </c>
      <c r="G19" s="46">
        <f>IF('County Data'!K14&gt;9,'County Data'!J14,"*")</f>
        <v>109554369.02</v>
      </c>
      <c r="H19" s="47">
        <f>IF('County Data'!M14&gt;9,'County Data'!L14,"*")</f>
        <v>4800580.666666667</v>
      </c>
      <c r="I19" s="9">
        <f t="shared" si="1"/>
        <v>3.1250924183815018E-2</v>
      </c>
      <c r="J19" s="9">
        <f t="shared" si="2"/>
        <v>4.6738300314296315E-2</v>
      </c>
      <c r="K19" s="9">
        <f t="shared" si="3"/>
        <v>-0.19070751996529273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286148699.55000001</v>
      </c>
      <c r="D20" s="50">
        <f>IF('County Data'!E15&gt;9,'County Data'!D15,"*")</f>
        <v>61880956.719999999</v>
      </c>
      <c r="E20" s="51">
        <f>IF('County Data'!G15&gt;9,'County Data'!F15,"*")</f>
        <v>1971598.1666666667</v>
      </c>
      <c r="F20" s="50">
        <f>IF('County Data'!I15&gt;9,'County Data'!H15,"*")</f>
        <v>248347306.99000001</v>
      </c>
      <c r="G20" s="50">
        <f>IF('County Data'!K15&gt;9,'County Data'!J15,"*")</f>
        <v>54955224.390000001</v>
      </c>
      <c r="H20" s="51">
        <f>IF('County Data'!M15&gt;9,'County Data'!L15,"*")</f>
        <v>2335810.8333333344</v>
      </c>
      <c r="I20" s="22">
        <f t="shared" si="1"/>
        <v>0.15221180780318314</v>
      </c>
      <c r="J20" s="22">
        <f t="shared" si="2"/>
        <v>0.12602500320716092</v>
      </c>
      <c r="K20" s="22">
        <f t="shared" si="3"/>
        <v>-0.15592558330030329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338055968.31999999</v>
      </c>
      <c r="D21" s="46">
        <f>IF('County Data'!E16&gt;9,'County Data'!D16,"*")</f>
        <v>77512854.790000007</v>
      </c>
      <c r="E21" s="47">
        <f>IF('County Data'!G16&gt;9,'County Data'!F16,"*")</f>
        <v>2166182.5</v>
      </c>
      <c r="F21" s="48">
        <f>IF('County Data'!I16&gt;9,'County Data'!H16,"*")</f>
        <v>290830367.05000001</v>
      </c>
      <c r="G21" s="46">
        <f>IF('County Data'!K16&gt;9,'County Data'!J16,"*")</f>
        <v>74147859.920000002</v>
      </c>
      <c r="H21" s="47">
        <f>IF('County Data'!M16&gt;9,'County Data'!L16,"*")</f>
        <v>3309149.0000000005</v>
      </c>
      <c r="I21" s="9">
        <f t="shared" si="1"/>
        <v>0.16238194707460132</v>
      </c>
      <c r="J21" s="9">
        <f t="shared" si="2"/>
        <v>4.5382225105762765E-2</v>
      </c>
      <c r="K21" s="9">
        <f t="shared" si="3"/>
        <v>-0.34539590087965222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171" sqref="H17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07/01/2020 - 09/30/2020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07/01/2019 - 09/30/2019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1604681.22</v>
      </c>
      <c r="D6" s="43">
        <f>IF('Town Data'!E2&gt;9,'Town Data'!D2,"*")</f>
        <v>573486.03</v>
      </c>
      <c r="E6" s="44" t="str">
        <f>IF('Town Data'!G2&gt;9,'Town Data'!F2,"*")</f>
        <v>*</v>
      </c>
      <c r="F6" s="43">
        <f>IF('Town Data'!I2&gt;9,'Town Data'!H2,"*")</f>
        <v>1625983.08</v>
      </c>
      <c r="G6" s="43">
        <f>IF('Town Data'!K2&gt;9,'Town Data'!J2,"*")</f>
        <v>474802.3</v>
      </c>
      <c r="H6" s="44" t="str">
        <f>IF('Town Data'!M2&gt;9,'Town Data'!L2,"*")</f>
        <v>*</v>
      </c>
      <c r="I6" s="20">
        <f t="shared" ref="I6:I69" si="0">IFERROR((C6-F6)/F6,"")</f>
        <v>-1.3100911234574533E-2</v>
      </c>
      <c r="J6" s="20">
        <f t="shared" ref="J6:J69" si="1">IFERROR((D6-G6)/G6,"")</f>
        <v>0.20784172696720307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4694045.24</v>
      </c>
      <c r="D7" s="46">
        <f>IF('Town Data'!E3&gt;9,'Town Data'!D3,"*")</f>
        <v>1579716.95</v>
      </c>
      <c r="E7" s="47" t="str">
        <f>IF('Town Data'!G3&gt;9,'Town Data'!F3,"*")</f>
        <v>*</v>
      </c>
      <c r="F7" s="48">
        <f>IF('Town Data'!I3&gt;9,'Town Data'!H3,"*")</f>
        <v>6389605.0700000003</v>
      </c>
      <c r="G7" s="46">
        <f>IF('Town Data'!K3&gt;9,'Town Data'!J3,"*")</f>
        <v>1571160.89</v>
      </c>
      <c r="H7" s="47" t="str">
        <f>IF('Town Data'!M3&gt;9,'Town Data'!L3,"*")</f>
        <v>*</v>
      </c>
      <c r="I7" s="9">
        <f t="shared" si="0"/>
        <v>-0.26536222683947508</v>
      </c>
      <c r="J7" s="9">
        <f t="shared" si="1"/>
        <v>5.4456930887581195E-3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36854717.520000003</v>
      </c>
      <c r="D8" s="50">
        <f>IF('Town Data'!E4&gt;9,'Town Data'!D4,"*")</f>
        <v>1587167.77</v>
      </c>
      <c r="E8" s="51" t="str">
        <f>IF('Town Data'!G4&gt;9,'Town Data'!F4,"*")</f>
        <v>*</v>
      </c>
      <c r="F8" s="50">
        <f>IF('Town Data'!I4&gt;9,'Town Data'!H4,"*")</f>
        <v>39775328.009999998</v>
      </c>
      <c r="G8" s="50">
        <f>IF('Town Data'!K4&gt;9,'Town Data'!J4,"*")</f>
        <v>1524456.17</v>
      </c>
      <c r="H8" s="51" t="str">
        <f>IF('Town Data'!M4&gt;9,'Town Data'!L4,"*")</f>
        <v>*</v>
      </c>
      <c r="I8" s="22">
        <f t="shared" si="0"/>
        <v>-7.3427690885810373E-2</v>
      </c>
      <c r="J8" s="22">
        <f t="shared" si="1"/>
        <v>4.1137030525449675E-2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BARNET</v>
      </c>
      <c r="C9" s="45">
        <f>IF('Town Data'!C5&gt;9,'Town Data'!B5,"*")</f>
        <v>2021923.94</v>
      </c>
      <c r="D9" s="46">
        <f>IF('Town Data'!E5&gt;9,'Town Data'!D5,"*")</f>
        <v>513091.13</v>
      </c>
      <c r="E9" s="47" t="str">
        <f>IF('Town Data'!G5&gt;9,'Town Data'!F5,"*")</f>
        <v>*</v>
      </c>
      <c r="F9" s="48">
        <f>IF('Town Data'!I5&gt;9,'Town Data'!H5,"*")</f>
        <v>1685120.48</v>
      </c>
      <c r="G9" s="46">
        <f>IF('Town Data'!K5&gt;9,'Town Data'!J5,"*")</f>
        <v>503046.28</v>
      </c>
      <c r="H9" s="47" t="str">
        <f>IF('Town Data'!M5&gt;9,'Town Data'!L5,"*")</f>
        <v>*</v>
      </c>
      <c r="I9" s="9">
        <f t="shared" si="0"/>
        <v>0.19986906811553318</v>
      </c>
      <c r="J9" s="9">
        <f t="shared" si="1"/>
        <v>1.9968043496912405E-2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49">
        <f>IF('Town Data'!C6&gt;9,'Town Data'!B6,"*")</f>
        <v>183312468.18000001</v>
      </c>
      <c r="D10" s="50">
        <f>IF('Town Data'!E6&gt;9,'Town Data'!D6,"*")</f>
        <v>35706930.159999996</v>
      </c>
      <c r="E10" s="51">
        <f>IF('Town Data'!G6&gt;9,'Town Data'!F6,"*")</f>
        <v>1338849.1666666672</v>
      </c>
      <c r="F10" s="50">
        <f>IF('Town Data'!I6&gt;9,'Town Data'!H6,"*")</f>
        <v>148627289.84</v>
      </c>
      <c r="G10" s="50">
        <f>IF('Town Data'!K6&gt;9,'Town Data'!J6,"*")</f>
        <v>33039212.379999999</v>
      </c>
      <c r="H10" s="51">
        <f>IF('Town Data'!M6&gt;9,'Town Data'!L6,"*")</f>
        <v>1573769.1666666674</v>
      </c>
      <c r="I10" s="22">
        <f t="shared" si="0"/>
        <v>0.23337018643977989</v>
      </c>
      <c r="J10" s="22">
        <f t="shared" si="1"/>
        <v>8.0743988365015548E-2</v>
      </c>
      <c r="K10" s="22">
        <f t="shared" si="2"/>
        <v>-0.14927220902260663</v>
      </c>
      <c r="L10" s="15"/>
    </row>
    <row r="11" spans="1:12" x14ac:dyDescent="0.25">
      <c r="A11" s="15"/>
      <c r="B11" s="15" t="str">
        <f>'Town Data'!A7</f>
        <v>BARRE TOWN</v>
      </c>
      <c r="C11" s="45">
        <f>IF('Town Data'!C7&gt;9,'Town Data'!B7,"*")</f>
        <v>28230190.629999999</v>
      </c>
      <c r="D11" s="46">
        <f>IF('Town Data'!E7&gt;9,'Town Data'!D7,"*")</f>
        <v>3351904.3</v>
      </c>
      <c r="E11" s="47" t="str">
        <f>IF('Town Data'!G7&gt;9,'Town Data'!F7,"*")</f>
        <v>*</v>
      </c>
      <c r="F11" s="48">
        <f>IF('Town Data'!I7&gt;9,'Town Data'!H7,"*")</f>
        <v>29972665.760000002</v>
      </c>
      <c r="G11" s="46">
        <f>IF('Town Data'!K7&gt;9,'Town Data'!J7,"*")</f>
        <v>3337766.56</v>
      </c>
      <c r="H11" s="47">
        <f>IF('Town Data'!M7&gt;9,'Town Data'!L7,"*")</f>
        <v>195982.99999999971</v>
      </c>
      <c r="I11" s="9">
        <f t="shared" si="0"/>
        <v>-5.8135473966597309E-2</v>
      </c>
      <c r="J11" s="9">
        <f t="shared" si="1"/>
        <v>4.2356886696113816E-3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49">
        <f>IF('Town Data'!C8&gt;9,'Town Data'!B8,"*")</f>
        <v>47586203.479999997</v>
      </c>
      <c r="D12" s="50">
        <f>IF('Town Data'!E8&gt;9,'Town Data'!D8,"*")</f>
        <v>5791098.29</v>
      </c>
      <c r="E12" s="51">
        <f>IF('Town Data'!G8&gt;9,'Town Data'!F8,"*")</f>
        <v>128634.16666666667</v>
      </c>
      <c r="F12" s="50">
        <f>IF('Town Data'!I8&gt;9,'Town Data'!H8,"*")</f>
        <v>57276529.399999999</v>
      </c>
      <c r="G12" s="50">
        <f>IF('Town Data'!K8&gt;9,'Town Data'!J8,"*")</f>
        <v>4807554.45</v>
      </c>
      <c r="H12" s="51">
        <f>IF('Town Data'!M8&gt;9,'Town Data'!L8,"*")</f>
        <v>118589.49999999996</v>
      </c>
      <c r="I12" s="22">
        <f t="shared" si="0"/>
        <v>-0.16918493528694847</v>
      </c>
      <c r="J12" s="22">
        <f t="shared" si="1"/>
        <v>0.20458298501434546</v>
      </c>
      <c r="K12" s="22">
        <f t="shared" si="2"/>
        <v>8.4701146953707701E-2</v>
      </c>
      <c r="L12" s="15"/>
    </row>
    <row r="13" spans="1:12" x14ac:dyDescent="0.25">
      <c r="A13" s="15"/>
      <c r="B13" s="15" t="str">
        <f>'Town Data'!A9</f>
        <v>BENNINGTON</v>
      </c>
      <c r="C13" s="45">
        <f>IF('Town Data'!C9&gt;9,'Town Data'!B9,"*")</f>
        <v>121015993.83</v>
      </c>
      <c r="D13" s="46">
        <f>IF('Town Data'!E9&gt;9,'Town Data'!D9,"*")</f>
        <v>39004318.009999998</v>
      </c>
      <c r="E13" s="47">
        <f>IF('Town Data'!G9&gt;9,'Town Data'!F9,"*")</f>
        <v>423669.00000000041</v>
      </c>
      <c r="F13" s="48">
        <f>IF('Town Data'!I9&gt;9,'Town Data'!H9,"*")</f>
        <v>126478375.06999999</v>
      </c>
      <c r="G13" s="46">
        <f>IF('Town Data'!K9&gt;9,'Town Data'!J9,"*")</f>
        <v>35250370.329999998</v>
      </c>
      <c r="H13" s="47">
        <f>IF('Town Data'!M9&gt;9,'Town Data'!L9,"*")</f>
        <v>547404.16666666674</v>
      </c>
      <c r="I13" s="9">
        <f t="shared" si="0"/>
        <v>-4.3188262317386802E-2</v>
      </c>
      <c r="J13" s="9">
        <f t="shared" si="1"/>
        <v>0.1064938508406303</v>
      </c>
      <c r="K13" s="9">
        <f t="shared" si="2"/>
        <v>-0.22603986999246381</v>
      </c>
      <c r="L13" s="15"/>
    </row>
    <row r="14" spans="1:12" x14ac:dyDescent="0.25">
      <c r="A14" s="15"/>
      <c r="B14" s="27" t="str">
        <f>'Town Data'!A10</f>
        <v>BENSON</v>
      </c>
      <c r="C14" s="49">
        <f>IF('Town Data'!C10&gt;9,'Town Data'!B10,"*")</f>
        <v>720621.59</v>
      </c>
      <c r="D14" s="50">
        <f>IF('Town Data'!E10&gt;9,'Town Data'!D10,"*")</f>
        <v>389076.7</v>
      </c>
      <c r="E14" s="51" t="str">
        <f>IF('Town Data'!G10&gt;9,'Town Data'!F10,"*")</f>
        <v>*</v>
      </c>
      <c r="F14" s="50">
        <f>IF('Town Data'!I10&gt;9,'Town Data'!H10,"*")</f>
        <v>709308.9</v>
      </c>
      <c r="G14" s="50">
        <f>IF('Town Data'!K10&gt;9,'Town Data'!J10,"*")</f>
        <v>351342.45</v>
      </c>
      <c r="H14" s="51" t="str">
        <f>IF('Town Data'!M10&gt;9,'Town Data'!L10,"*")</f>
        <v>*</v>
      </c>
      <c r="I14" s="22">
        <f t="shared" si="0"/>
        <v>1.5948890532742427E-2</v>
      </c>
      <c r="J14" s="22">
        <f t="shared" si="1"/>
        <v>0.10740020171203336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BERLIN</v>
      </c>
      <c r="C15" s="45">
        <f>IF('Town Data'!C11&gt;9,'Town Data'!B11,"*")</f>
        <v>53623861.310000002</v>
      </c>
      <c r="D15" s="46">
        <f>IF('Town Data'!E11&gt;9,'Town Data'!D11,"*")</f>
        <v>19610089.390000001</v>
      </c>
      <c r="E15" s="47">
        <f>IF('Town Data'!G11&gt;9,'Town Data'!F11,"*")</f>
        <v>397397</v>
      </c>
      <c r="F15" s="48">
        <f>IF('Town Data'!I11&gt;9,'Town Data'!H11,"*")</f>
        <v>51064279.200000003</v>
      </c>
      <c r="G15" s="46">
        <f>IF('Town Data'!K11&gt;9,'Town Data'!J11,"*")</f>
        <v>19159217.510000002</v>
      </c>
      <c r="H15" s="47">
        <f>IF('Town Data'!M11&gt;9,'Town Data'!L11,"*")</f>
        <v>509798.83333333343</v>
      </c>
      <c r="I15" s="9">
        <f t="shared" si="0"/>
        <v>5.0124708506607087E-2</v>
      </c>
      <c r="J15" s="9">
        <f t="shared" si="1"/>
        <v>2.353289635992023E-2</v>
      </c>
      <c r="K15" s="9">
        <f t="shared" si="2"/>
        <v>-0.22048271981791526</v>
      </c>
      <c r="L15" s="15"/>
    </row>
    <row r="16" spans="1:12" x14ac:dyDescent="0.25">
      <c r="A16" s="15"/>
      <c r="B16" s="28" t="str">
        <f>'Town Data'!A12</f>
        <v>BETHEL</v>
      </c>
      <c r="C16" s="52">
        <f>IF('Town Data'!C12&gt;9,'Town Data'!B12,"*")</f>
        <v>11665696.68</v>
      </c>
      <c r="D16" s="53">
        <f>IF('Town Data'!E12&gt;9,'Town Data'!D12,"*")</f>
        <v>1570234.34</v>
      </c>
      <c r="E16" s="54">
        <f>IF('Town Data'!G12&gt;9,'Town Data'!F12,"*")</f>
        <v>301056.33333333366</v>
      </c>
      <c r="F16" s="53">
        <f>IF('Town Data'!I12&gt;9,'Town Data'!H12,"*")</f>
        <v>11547384.85</v>
      </c>
      <c r="G16" s="53">
        <f>IF('Town Data'!K12&gt;9,'Town Data'!J12,"*")</f>
        <v>1537669.9</v>
      </c>
      <c r="H16" s="54">
        <f>IF('Town Data'!M12&gt;9,'Town Data'!L12,"*")</f>
        <v>261821.16666666634</v>
      </c>
      <c r="I16" s="26">
        <f t="shared" si="0"/>
        <v>1.0245768330826879E-2</v>
      </c>
      <c r="J16" s="26">
        <f t="shared" si="1"/>
        <v>2.1177783346087595E-2</v>
      </c>
      <c r="K16" s="26">
        <f t="shared" si="2"/>
        <v>0.14985483093740465</v>
      </c>
      <c r="L16" s="15"/>
    </row>
    <row r="17" spans="1:12" x14ac:dyDescent="0.25">
      <c r="A17" s="15"/>
      <c r="B17" s="27" t="str">
        <f>'Town Data'!A13</f>
        <v>BRADFORD</v>
      </c>
      <c r="C17" s="49">
        <f>IF('Town Data'!C13&gt;9,'Town Data'!B13,"*")</f>
        <v>24157646.629999999</v>
      </c>
      <c r="D17" s="50">
        <f>IF('Town Data'!E13&gt;9,'Town Data'!D13,"*")</f>
        <v>5066711.3</v>
      </c>
      <c r="E17" s="51">
        <f>IF('Town Data'!G13&gt;9,'Town Data'!F13,"*")</f>
        <v>271862.33333333326</v>
      </c>
      <c r="F17" s="50">
        <f>IF('Town Data'!I13&gt;9,'Town Data'!H13,"*")</f>
        <v>25105057.190000001</v>
      </c>
      <c r="G17" s="50">
        <f>IF('Town Data'!K13&gt;9,'Town Data'!J13,"*")</f>
        <v>5936669.21</v>
      </c>
      <c r="H17" s="51">
        <f>IF('Town Data'!M13&gt;9,'Town Data'!L13,"*")</f>
        <v>344296.33333333331</v>
      </c>
      <c r="I17" s="22">
        <f t="shared" si="0"/>
        <v>-3.7737837154873347E-2</v>
      </c>
      <c r="J17" s="22">
        <f t="shared" si="1"/>
        <v>-0.14653973115675753</v>
      </c>
      <c r="K17" s="22">
        <f t="shared" si="2"/>
        <v>-0.21038272263524946</v>
      </c>
      <c r="L17" s="15"/>
    </row>
    <row r="18" spans="1:12" x14ac:dyDescent="0.25">
      <c r="A18" s="15"/>
      <c r="B18" s="15" t="str">
        <f>'Town Data'!A14</f>
        <v>BRANDON</v>
      </c>
      <c r="C18" s="45">
        <f>IF('Town Data'!C14&gt;9,'Town Data'!B14,"*")</f>
        <v>26328088.98</v>
      </c>
      <c r="D18" s="46">
        <f>IF('Town Data'!E14&gt;9,'Town Data'!D14,"*")</f>
        <v>4046584.26</v>
      </c>
      <c r="E18" s="47">
        <f>IF('Town Data'!G14&gt;9,'Town Data'!F14,"*")</f>
        <v>440567.83333333366</v>
      </c>
      <c r="F18" s="48">
        <f>IF('Town Data'!I14&gt;9,'Town Data'!H14,"*")</f>
        <v>26892853.09</v>
      </c>
      <c r="G18" s="46">
        <f>IF('Town Data'!K14&gt;9,'Town Data'!J14,"*")</f>
        <v>4237616.51</v>
      </c>
      <c r="H18" s="47">
        <f>IF('Town Data'!M14&gt;9,'Town Data'!L14,"*")</f>
        <v>440188.00000000029</v>
      </c>
      <c r="I18" s="9">
        <f t="shared" si="0"/>
        <v>-2.1000527839495197E-2</v>
      </c>
      <c r="J18" s="9">
        <f t="shared" si="1"/>
        <v>-4.5080117454988869E-2</v>
      </c>
      <c r="K18" s="9">
        <f t="shared" si="2"/>
        <v>8.6288888686963721E-4</v>
      </c>
      <c r="L18" s="15"/>
    </row>
    <row r="19" spans="1:12" x14ac:dyDescent="0.25">
      <c r="A19" s="15"/>
      <c r="B19" s="27" t="str">
        <f>'Town Data'!A15</f>
        <v>BRATTLEBORO</v>
      </c>
      <c r="C19" s="49">
        <f>IF('Town Data'!C15&gt;9,'Town Data'!B15,"*")</f>
        <v>154046733.78</v>
      </c>
      <c r="D19" s="50">
        <f>IF('Town Data'!E15&gt;9,'Town Data'!D15,"*")</f>
        <v>23931502.190000001</v>
      </c>
      <c r="E19" s="51">
        <f>IF('Town Data'!G15&gt;9,'Town Data'!F15,"*")</f>
        <v>716551.99999999977</v>
      </c>
      <c r="F19" s="50">
        <f>IF('Town Data'!I15&gt;9,'Town Data'!H15,"*")</f>
        <v>134858620.91999999</v>
      </c>
      <c r="G19" s="50">
        <f>IF('Town Data'!K15&gt;9,'Town Data'!J15,"*")</f>
        <v>23787722.879999999</v>
      </c>
      <c r="H19" s="51">
        <f>IF('Town Data'!M15&gt;9,'Town Data'!L15,"*")</f>
        <v>732178.33333333337</v>
      </c>
      <c r="I19" s="22">
        <f t="shared" si="0"/>
        <v>0.14228317573692728</v>
      </c>
      <c r="J19" s="22">
        <f t="shared" si="1"/>
        <v>6.0442653853550517E-3</v>
      </c>
      <c r="K19" s="22">
        <f t="shared" si="2"/>
        <v>-2.1342250408029378E-2</v>
      </c>
      <c r="L19" s="15"/>
    </row>
    <row r="20" spans="1:12" x14ac:dyDescent="0.25">
      <c r="A20" s="15"/>
      <c r="B20" s="15" t="str">
        <f>'Town Data'!A16</f>
        <v>BRIDGEWATER</v>
      </c>
      <c r="C20" s="45">
        <f>IF('Town Data'!C16&gt;9,'Town Data'!B16,"*")</f>
        <v>1671231.44</v>
      </c>
      <c r="D20" s="46">
        <f>IF('Town Data'!E16&gt;9,'Town Data'!D16,"*")</f>
        <v>701587.14</v>
      </c>
      <c r="E20" s="47" t="str">
        <f>IF('Town Data'!G16&gt;9,'Town Data'!F16,"*")</f>
        <v>*</v>
      </c>
      <c r="F20" s="48">
        <f>IF('Town Data'!I16&gt;9,'Town Data'!H16,"*")</f>
        <v>1738314.08</v>
      </c>
      <c r="G20" s="46">
        <f>IF('Town Data'!K16&gt;9,'Town Data'!J16,"*")</f>
        <v>646008.92000000004</v>
      </c>
      <c r="H20" s="47" t="str">
        <f>IF('Town Data'!M16&gt;9,'Town Data'!L16,"*")</f>
        <v>*</v>
      </c>
      <c r="I20" s="9">
        <f t="shared" si="0"/>
        <v>-3.8590632597303776E-2</v>
      </c>
      <c r="J20" s="9">
        <f t="shared" si="1"/>
        <v>8.6033208334027292E-2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BRIDPORT</v>
      </c>
      <c r="C21" s="49">
        <f>IF('Town Data'!C17&gt;9,'Town Data'!B17,"*")</f>
        <v>3275579.28</v>
      </c>
      <c r="D21" s="50">
        <f>IF('Town Data'!E17&gt;9,'Town Data'!D17,"*")</f>
        <v>951180.76</v>
      </c>
      <c r="E21" s="51" t="str">
        <f>IF('Town Data'!G17&gt;9,'Town Data'!F17,"*")</f>
        <v>*</v>
      </c>
      <c r="F21" s="50">
        <f>IF('Town Data'!I17&gt;9,'Town Data'!H17,"*")</f>
        <v>3846205.55</v>
      </c>
      <c r="G21" s="50">
        <f>IF('Town Data'!K17&gt;9,'Town Data'!J17,"*")</f>
        <v>930420.84</v>
      </c>
      <c r="H21" s="51" t="str">
        <f>IF('Town Data'!M17&gt;9,'Town Data'!L17,"*")</f>
        <v>*</v>
      </c>
      <c r="I21" s="22">
        <f t="shared" si="0"/>
        <v>-0.14836083578528456</v>
      </c>
      <c r="J21" s="22">
        <f t="shared" si="1"/>
        <v>2.2312397903727139E-2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BRIGHTON</v>
      </c>
      <c r="C22" s="45">
        <f>IF('Town Data'!C18&gt;9,'Town Data'!B18,"*")</f>
        <v>2822314.78</v>
      </c>
      <c r="D22" s="46">
        <f>IF('Town Data'!E18&gt;9,'Town Data'!D18,"*")</f>
        <v>1499927.28</v>
      </c>
      <c r="E22" s="47" t="str">
        <f>IF('Town Data'!G18&gt;9,'Town Data'!F18,"*")</f>
        <v>*</v>
      </c>
      <c r="F22" s="48">
        <f>IF('Town Data'!I18&gt;9,'Town Data'!H18,"*")</f>
        <v>2458021.0699999998</v>
      </c>
      <c r="G22" s="46">
        <f>IF('Town Data'!K18&gt;9,'Town Data'!J18,"*")</f>
        <v>1222420.42</v>
      </c>
      <c r="H22" s="47" t="str">
        <f>IF('Town Data'!M18&gt;9,'Town Data'!L18,"*")</f>
        <v>*</v>
      </c>
      <c r="I22" s="9">
        <f t="shared" si="0"/>
        <v>0.14820609735456824</v>
      </c>
      <c r="J22" s="9">
        <f t="shared" si="1"/>
        <v>0.22701425422850849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BRISTOL</v>
      </c>
      <c r="C23" s="49">
        <f>IF('Town Data'!C19&gt;9,'Town Data'!B19,"*")</f>
        <v>18950301.100000001</v>
      </c>
      <c r="D23" s="50">
        <f>IF('Town Data'!E19&gt;9,'Town Data'!D19,"*")</f>
        <v>5832555.8499999996</v>
      </c>
      <c r="E23" s="51">
        <f>IF('Town Data'!G19&gt;9,'Town Data'!F19,"*")</f>
        <v>230966.99999999997</v>
      </c>
      <c r="F23" s="50">
        <f>IF('Town Data'!I19&gt;9,'Town Data'!H19,"*")</f>
        <v>17519765.420000002</v>
      </c>
      <c r="G23" s="50">
        <f>IF('Town Data'!K19&gt;9,'Town Data'!J19,"*")</f>
        <v>5135529.93</v>
      </c>
      <c r="H23" s="51">
        <f>IF('Town Data'!M19&gt;9,'Town Data'!L19,"*")</f>
        <v>172584.66666666669</v>
      </c>
      <c r="I23" s="22">
        <f t="shared" si="0"/>
        <v>8.1652673178314705E-2</v>
      </c>
      <c r="J23" s="22">
        <f t="shared" si="1"/>
        <v>0.13572619174668113</v>
      </c>
      <c r="K23" s="22">
        <f t="shared" si="2"/>
        <v>0.33828227304859032</v>
      </c>
      <c r="L23" s="15"/>
    </row>
    <row r="24" spans="1:12" x14ac:dyDescent="0.25">
      <c r="A24" s="15"/>
      <c r="B24" s="15" t="str">
        <f>'Town Data'!A20</f>
        <v>BURKE</v>
      </c>
      <c r="C24" s="45">
        <f>IF('Town Data'!C20&gt;9,'Town Data'!B20,"*")</f>
        <v>2582924.38</v>
      </c>
      <c r="D24" s="46">
        <f>IF('Town Data'!E20&gt;9,'Town Data'!D20,"*")</f>
        <v>1432161.35</v>
      </c>
      <c r="E24" s="47" t="str">
        <f>IF('Town Data'!G20&gt;9,'Town Data'!F20,"*")</f>
        <v>*</v>
      </c>
      <c r="F24" s="48">
        <f>IF('Town Data'!I20&gt;9,'Town Data'!H20,"*")</f>
        <v>2957128.83</v>
      </c>
      <c r="G24" s="46">
        <f>IF('Town Data'!K20&gt;9,'Town Data'!J20,"*")</f>
        <v>1557689.59</v>
      </c>
      <c r="H24" s="47" t="str">
        <f>IF('Town Data'!M20&gt;9,'Town Data'!L20,"*")</f>
        <v>*</v>
      </c>
      <c r="I24" s="9">
        <f t="shared" si="0"/>
        <v>-0.12654316788761624</v>
      </c>
      <c r="J24" s="9">
        <f t="shared" si="1"/>
        <v>-8.058617121528043E-2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BURLINGTON</v>
      </c>
      <c r="C25" s="49">
        <f>IF('Town Data'!C21&gt;9,'Town Data'!B21,"*")</f>
        <v>224241672.78999999</v>
      </c>
      <c r="D25" s="50">
        <f>IF('Town Data'!E21&gt;9,'Town Data'!D21,"*")</f>
        <v>60690288.509999998</v>
      </c>
      <c r="E25" s="51">
        <f>IF('Town Data'!G21&gt;9,'Town Data'!F21,"*")</f>
        <v>1955383.1666666672</v>
      </c>
      <c r="F25" s="50">
        <f>IF('Town Data'!I21&gt;9,'Town Data'!H21,"*")</f>
        <v>237995872.34999999</v>
      </c>
      <c r="G25" s="50">
        <f>IF('Town Data'!K21&gt;9,'Town Data'!J21,"*")</f>
        <v>65429542.689999998</v>
      </c>
      <c r="H25" s="51">
        <f>IF('Town Data'!M21&gt;9,'Town Data'!L21,"*")</f>
        <v>1750766.5000000002</v>
      </c>
      <c r="I25" s="22">
        <f t="shared" si="0"/>
        <v>-5.7791756740103825E-2</v>
      </c>
      <c r="J25" s="22">
        <f t="shared" si="1"/>
        <v>-7.2432940612992075E-2</v>
      </c>
      <c r="K25" s="22">
        <f t="shared" si="2"/>
        <v>0.11687261931654903</v>
      </c>
      <c r="L25" s="15"/>
    </row>
    <row r="26" spans="1:12" x14ac:dyDescent="0.25">
      <c r="A26" s="15"/>
      <c r="B26" s="15" t="str">
        <f>'Town Data'!A22</f>
        <v>CABOT</v>
      </c>
      <c r="C26" s="45">
        <f>IF('Town Data'!C22&gt;9,'Town Data'!B22,"*")</f>
        <v>214002261.02000001</v>
      </c>
      <c r="D26" s="46">
        <f>IF('Town Data'!E22&gt;9,'Town Data'!D22,"*")</f>
        <v>640322.43000000005</v>
      </c>
      <c r="E26" s="47" t="str">
        <f>IF('Town Data'!G22&gt;9,'Town Data'!F22,"*")</f>
        <v>*</v>
      </c>
      <c r="F26" s="48">
        <f>IF('Town Data'!I22&gt;9,'Town Data'!H22,"*")</f>
        <v>253201095.80000001</v>
      </c>
      <c r="G26" s="46">
        <f>IF('Town Data'!K22&gt;9,'Town Data'!J22,"*")</f>
        <v>702373.76</v>
      </c>
      <c r="H26" s="47" t="str">
        <f>IF('Town Data'!M22&gt;9,'Town Data'!L22,"*")</f>
        <v>*</v>
      </c>
      <c r="I26" s="9">
        <f t="shared" si="0"/>
        <v>-0.154813053459147</v>
      </c>
      <c r="J26" s="9">
        <f t="shared" si="1"/>
        <v>-8.8345171095229921E-2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CALAIS</v>
      </c>
      <c r="C27" s="49" t="str">
        <f>IF('Town Data'!C23&gt;9,'Town Data'!B23,"*")</f>
        <v>*</v>
      </c>
      <c r="D27" s="50" t="str">
        <f>IF('Town Data'!E23&gt;9,'Town Data'!D23,"*")</f>
        <v>*</v>
      </c>
      <c r="E27" s="51" t="str">
        <f>IF('Town Data'!G23&gt;9,'Town Data'!F23,"*")</f>
        <v>*</v>
      </c>
      <c r="F27" s="50">
        <f>IF('Town Data'!I23&gt;9,'Town Data'!H23,"*")</f>
        <v>526313.66</v>
      </c>
      <c r="G27" s="50">
        <f>IF('Town Data'!K23&gt;9,'Town Data'!J23,"*")</f>
        <v>158620.67000000001</v>
      </c>
      <c r="H27" s="51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CAMBRIDGE</v>
      </c>
      <c r="C28" s="45">
        <f>IF('Town Data'!C24&gt;9,'Town Data'!B24,"*")</f>
        <v>15070926.91</v>
      </c>
      <c r="D28" s="46">
        <f>IF('Town Data'!E24&gt;9,'Town Data'!D24,"*")</f>
        <v>5969656.9100000001</v>
      </c>
      <c r="E28" s="47">
        <f>IF('Town Data'!G24&gt;9,'Town Data'!F24,"*")</f>
        <v>124460.50000000007</v>
      </c>
      <c r="F28" s="48">
        <f>IF('Town Data'!I24&gt;9,'Town Data'!H24,"*")</f>
        <v>18259379.460000001</v>
      </c>
      <c r="G28" s="46">
        <f>IF('Town Data'!K24&gt;9,'Town Data'!J24,"*")</f>
        <v>6251643.8600000003</v>
      </c>
      <c r="H28" s="47">
        <f>IF('Town Data'!M24&gt;9,'Town Data'!L24,"*")</f>
        <v>118258.33333333333</v>
      </c>
      <c r="I28" s="9">
        <f t="shared" si="0"/>
        <v>-0.17461998404627058</v>
      </c>
      <c r="J28" s="9">
        <f t="shared" si="1"/>
        <v>-4.5106048315426618E-2</v>
      </c>
      <c r="K28" s="9">
        <f t="shared" si="2"/>
        <v>5.2445916425904397E-2</v>
      </c>
      <c r="L28" s="15"/>
    </row>
    <row r="29" spans="1:12" x14ac:dyDescent="0.25">
      <c r="A29" s="15"/>
      <c r="B29" s="27" t="str">
        <f>'Town Data'!A25</f>
        <v>CANAAN</v>
      </c>
      <c r="C29" s="49" t="str">
        <f>IF('Town Data'!C25&gt;9,'Town Data'!B25,"*")</f>
        <v>*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1312665.45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CASTLETON</v>
      </c>
      <c r="C30" s="45">
        <f>IF('Town Data'!C26&gt;9,'Town Data'!B26,"*")</f>
        <v>21372639.199999999</v>
      </c>
      <c r="D30" s="46">
        <f>IF('Town Data'!E26&gt;9,'Town Data'!D26,"*")</f>
        <v>8357240.6799999997</v>
      </c>
      <c r="E30" s="47" t="str">
        <f>IF('Town Data'!G26&gt;9,'Town Data'!F26,"*")</f>
        <v>*</v>
      </c>
      <c r="F30" s="48">
        <f>IF('Town Data'!I26&gt;9,'Town Data'!H26,"*")</f>
        <v>17382263.329999998</v>
      </c>
      <c r="G30" s="46">
        <f>IF('Town Data'!K26&gt;9,'Town Data'!J26,"*")</f>
        <v>6664906.3300000001</v>
      </c>
      <c r="H30" s="47" t="str">
        <f>IF('Town Data'!M26&gt;9,'Town Data'!L26,"*")</f>
        <v>*</v>
      </c>
      <c r="I30" s="9">
        <f t="shared" si="0"/>
        <v>0.22956595434341526</v>
      </c>
      <c r="J30" s="9">
        <f t="shared" si="1"/>
        <v>0.25391719946347685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CAVENDISH</v>
      </c>
      <c r="C31" s="49">
        <f>IF('Town Data'!C27&gt;9,'Town Data'!B27,"*")</f>
        <v>2060603.31</v>
      </c>
      <c r="D31" s="50">
        <f>IF('Town Data'!E27&gt;9,'Town Data'!D27,"*")</f>
        <v>434352.53</v>
      </c>
      <c r="E31" s="51" t="str">
        <f>IF('Town Data'!G27&gt;9,'Town Data'!F27,"*")</f>
        <v>*</v>
      </c>
      <c r="F31" s="50">
        <f>IF('Town Data'!I27&gt;9,'Town Data'!H27,"*")</f>
        <v>1833325.51</v>
      </c>
      <c r="G31" s="50">
        <f>IF('Town Data'!K27&gt;9,'Town Data'!J27,"*")</f>
        <v>315156.53999999998</v>
      </c>
      <c r="H31" s="51" t="str">
        <f>IF('Town Data'!M27&gt;9,'Town Data'!L27,"*")</f>
        <v>*</v>
      </c>
      <c r="I31" s="22">
        <f t="shared" si="0"/>
        <v>0.12397023810572518</v>
      </c>
      <c r="J31" s="22">
        <f t="shared" si="1"/>
        <v>0.37821201489266271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CHARLESTON</v>
      </c>
      <c r="C32" s="45">
        <f>IF('Town Data'!C28&gt;9,'Town Data'!B28,"*")</f>
        <v>665406.5</v>
      </c>
      <c r="D32" s="46">
        <f>IF('Town Data'!E28&gt;9,'Town Data'!D28,"*")</f>
        <v>401668.24</v>
      </c>
      <c r="E32" s="47" t="str">
        <f>IF('Town Data'!G28&gt;9,'Town Data'!F28,"*")</f>
        <v>*</v>
      </c>
      <c r="F32" s="48">
        <f>IF('Town Data'!I28&gt;9,'Town Data'!H28,"*")</f>
        <v>521980.06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0.27477379116742506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CHARLOTTE</v>
      </c>
      <c r="C33" s="49">
        <f>IF('Town Data'!C29&gt;9,'Town Data'!B29,"*")</f>
        <v>5929837.29</v>
      </c>
      <c r="D33" s="50">
        <f>IF('Town Data'!E29&gt;9,'Town Data'!D29,"*")</f>
        <v>1928392.55</v>
      </c>
      <c r="E33" s="51">
        <f>IF('Town Data'!G29&gt;9,'Town Data'!F29,"*")</f>
        <v>41793.833333333343</v>
      </c>
      <c r="F33" s="50">
        <f>IF('Town Data'!I29&gt;9,'Town Data'!H29,"*")</f>
        <v>6545738.9199999999</v>
      </c>
      <c r="G33" s="50">
        <f>IF('Town Data'!K29&gt;9,'Town Data'!J29,"*")</f>
        <v>1783351.09</v>
      </c>
      <c r="H33" s="51" t="str">
        <f>IF('Town Data'!M29&gt;9,'Town Data'!L29,"*")</f>
        <v>*</v>
      </c>
      <c r="I33" s="22">
        <f t="shared" si="0"/>
        <v>-9.4091994429866432E-2</v>
      </c>
      <c r="J33" s="22">
        <f t="shared" si="1"/>
        <v>8.1330850001050531E-2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CHELSEA</v>
      </c>
      <c r="C34" s="45">
        <f>IF('Town Data'!C30&gt;9,'Town Data'!B30,"*")</f>
        <v>1958068.67</v>
      </c>
      <c r="D34" s="46">
        <f>IF('Town Data'!E30&gt;9,'Town Data'!D30,"*")</f>
        <v>345199.82</v>
      </c>
      <c r="E34" s="47" t="str">
        <f>IF('Town Data'!G30&gt;9,'Town Data'!F30,"*")</f>
        <v>*</v>
      </c>
      <c r="F34" s="48">
        <f>IF('Town Data'!I30&gt;9,'Town Data'!H30,"*")</f>
        <v>2145209.29</v>
      </c>
      <c r="G34" s="46">
        <f>IF('Town Data'!K30&gt;9,'Town Data'!J30,"*")</f>
        <v>350318.33</v>
      </c>
      <c r="H34" s="47" t="str">
        <f>IF('Town Data'!M30&gt;9,'Town Data'!L30,"*")</f>
        <v>*</v>
      </c>
      <c r="I34" s="9">
        <f t="shared" si="0"/>
        <v>-8.7236532524992055E-2</v>
      </c>
      <c r="J34" s="9">
        <f t="shared" si="1"/>
        <v>-1.4611025349430071E-2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CHESTER</v>
      </c>
      <c r="C35" s="49">
        <f>IF('Town Data'!C31&gt;9,'Town Data'!B31,"*")</f>
        <v>24113111.120000001</v>
      </c>
      <c r="D35" s="50">
        <f>IF('Town Data'!E31&gt;9,'Town Data'!D31,"*")</f>
        <v>2431629.65</v>
      </c>
      <c r="E35" s="51">
        <f>IF('Town Data'!G31&gt;9,'Town Data'!F31,"*")</f>
        <v>117573.49999999997</v>
      </c>
      <c r="F35" s="50">
        <f>IF('Town Data'!I31&gt;9,'Town Data'!H31,"*")</f>
        <v>9055348.75</v>
      </c>
      <c r="G35" s="50">
        <f>IF('Town Data'!K31&gt;9,'Town Data'!J31,"*")</f>
        <v>2296263.2200000002</v>
      </c>
      <c r="H35" s="51">
        <f>IF('Town Data'!M31&gt;9,'Town Data'!L31,"*")</f>
        <v>96487.666666666701</v>
      </c>
      <c r="I35" s="22">
        <f t="shared" si="0"/>
        <v>1.6628583598174504</v>
      </c>
      <c r="J35" s="22">
        <f t="shared" si="1"/>
        <v>5.8950746073440002E-2</v>
      </c>
      <c r="K35" s="22">
        <f t="shared" si="2"/>
        <v>0.21853397498125768</v>
      </c>
      <c r="L35" s="15"/>
    </row>
    <row r="36" spans="1:12" x14ac:dyDescent="0.25">
      <c r="A36" s="15"/>
      <c r="B36" s="15" t="str">
        <f>'Town Data'!A32</f>
        <v>CLARENDON</v>
      </c>
      <c r="C36" s="45">
        <f>IF('Town Data'!C32&gt;9,'Town Data'!B32,"*")</f>
        <v>24426729.960000001</v>
      </c>
      <c r="D36" s="46">
        <f>IF('Town Data'!E32&gt;9,'Town Data'!D32,"*")</f>
        <v>5085742.3600000003</v>
      </c>
      <c r="E36" s="47" t="str">
        <f>IF('Town Data'!G32&gt;9,'Town Data'!F32,"*")</f>
        <v>*</v>
      </c>
      <c r="F36" s="48">
        <f>IF('Town Data'!I32&gt;9,'Town Data'!H32,"*")</f>
        <v>29158191.23</v>
      </c>
      <c r="G36" s="46">
        <f>IF('Town Data'!K32&gt;9,'Town Data'!J32,"*")</f>
        <v>5462169.9500000002</v>
      </c>
      <c r="H36" s="47" t="str">
        <f>IF('Town Data'!M32&gt;9,'Town Data'!L32,"*")</f>
        <v>*</v>
      </c>
      <c r="I36" s="9">
        <f t="shared" si="0"/>
        <v>-0.16226868232937366</v>
      </c>
      <c r="J36" s="9">
        <f t="shared" si="1"/>
        <v>-6.8915393231219368E-2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COLCHESTER</v>
      </c>
      <c r="C37" s="49">
        <f>IF('Town Data'!C33&gt;9,'Town Data'!B33,"*")</f>
        <v>428889203.54000002</v>
      </c>
      <c r="D37" s="50">
        <f>IF('Town Data'!E33&gt;9,'Town Data'!D33,"*")</f>
        <v>101789971.90000001</v>
      </c>
      <c r="E37" s="51">
        <f>IF('Town Data'!G33&gt;9,'Town Data'!F33,"*")</f>
        <v>3495497.5</v>
      </c>
      <c r="F37" s="50">
        <f>IF('Town Data'!I33&gt;9,'Town Data'!H33,"*")</f>
        <v>436243159.42000002</v>
      </c>
      <c r="G37" s="50">
        <f>IF('Town Data'!K33&gt;9,'Town Data'!J33,"*")</f>
        <v>95363772.590000004</v>
      </c>
      <c r="H37" s="51">
        <f>IF('Town Data'!M33&gt;9,'Town Data'!L33,"*")</f>
        <v>5252704.3333333358</v>
      </c>
      <c r="I37" s="22">
        <f t="shared" si="0"/>
        <v>-1.6857469787669169E-2</v>
      </c>
      <c r="J37" s="22">
        <f t="shared" si="1"/>
        <v>6.7386169144422706E-2</v>
      </c>
      <c r="K37" s="22">
        <f t="shared" si="2"/>
        <v>-0.33453374144480402</v>
      </c>
      <c r="L37" s="15"/>
    </row>
    <row r="38" spans="1:12" x14ac:dyDescent="0.25">
      <c r="A38" s="15"/>
      <c r="B38" s="15" t="str">
        <f>'Town Data'!A34</f>
        <v>CONCORD</v>
      </c>
      <c r="C38" s="45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8">
        <f>IF('Town Data'!I34&gt;9,'Town Data'!H34,"*")</f>
        <v>542491.57999999996</v>
      </c>
      <c r="G38" s="46">
        <f>IF('Town Data'!K34&gt;9,'Town Data'!J34,"*")</f>
        <v>316180.53999999998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CORINTH</v>
      </c>
      <c r="C39" s="49">
        <f>IF('Town Data'!C35&gt;9,'Town Data'!B35,"*")</f>
        <v>1400790.85</v>
      </c>
      <c r="D39" s="50">
        <f>IF('Town Data'!E35&gt;9,'Town Data'!D35,"*")</f>
        <v>551668.39</v>
      </c>
      <c r="E39" s="51" t="str">
        <f>IF('Town Data'!G35&gt;9,'Town Data'!F35,"*")</f>
        <v>*</v>
      </c>
      <c r="F39" s="50">
        <f>IF('Town Data'!I35&gt;9,'Town Data'!H35,"*")</f>
        <v>1230861.02</v>
      </c>
      <c r="G39" s="50">
        <f>IF('Town Data'!K35&gt;9,'Town Data'!J35,"*")</f>
        <v>465598.21</v>
      </c>
      <c r="H39" s="51" t="str">
        <f>IF('Town Data'!M35&gt;9,'Town Data'!L35,"*")</f>
        <v>*</v>
      </c>
      <c r="I39" s="22">
        <f t="shared" si="0"/>
        <v>0.1380576907049994</v>
      </c>
      <c r="J39" s="22">
        <f t="shared" si="1"/>
        <v>0.18485934471268692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CORNWALL</v>
      </c>
      <c r="C40" s="45">
        <f>IF('Town Data'!C36&gt;9,'Town Data'!B36,"*")</f>
        <v>1294972.49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8">
        <f>IF('Town Data'!I36&gt;9,'Town Data'!H36,"*")</f>
        <v>720658.05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0.79693058309693465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COVENTRY</v>
      </c>
      <c r="C41" s="49" t="str">
        <f>IF('Town Data'!C37&gt;9,'Town Data'!B37,"*")</f>
        <v>*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>
        <f>IF('Town Data'!I37&gt;9,'Town Data'!H37,"*")</f>
        <v>4073710.66</v>
      </c>
      <c r="G41" s="50">
        <f>IF('Town Data'!K37&gt;9,'Town Data'!J37,"*")</f>
        <v>1360648.39</v>
      </c>
      <c r="H41" s="51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CRAFTSBURY</v>
      </c>
      <c r="C42" s="45">
        <f>IF('Town Data'!C38&gt;9,'Town Data'!B38,"*")</f>
        <v>2044832.11</v>
      </c>
      <c r="D42" s="46">
        <f>IF('Town Data'!E38&gt;9,'Town Data'!D38,"*")</f>
        <v>1027271.42</v>
      </c>
      <c r="E42" s="47" t="str">
        <f>IF('Town Data'!G38&gt;9,'Town Data'!F38,"*")</f>
        <v>*</v>
      </c>
      <c r="F42" s="48">
        <f>IF('Town Data'!I38&gt;9,'Town Data'!H38,"*")</f>
        <v>1802456.79</v>
      </c>
      <c r="G42" s="46">
        <f>IF('Town Data'!K38&gt;9,'Town Data'!J38,"*")</f>
        <v>972779.94</v>
      </c>
      <c r="H42" s="47" t="str">
        <f>IF('Town Data'!M38&gt;9,'Town Data'!L38,"*")</f>
        <v>*</v>
      </c>
      <c r="I42" s="9">
        <f t="shared" si="0"/>
        <v>0.13446942048469304</v>
      </c>
      <c r="J42" s="9">
        <f t="shared" si="1"/>
        <v>5.6016245565261247E-2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DANBY</v>
      </c>
      <c r="C43" s="49">
        <f>IF('Town Data'!C39&gt;9,'Town Data'!B39,"*")</f>
        <v>5188607.8</v>
      </c>
      <c r="D43" s="50">
        <f>IF('Town Data'!E39&gt;9,'Town Data'!D39,"*")</f>
        <v>849107.95</v>
      </c>
      <c r="E43" s="51" t="str">
        <f>IF('Town Data'!G39&gt;9,'Town Data'!F39,"*")</f>
        <v>*</v>
      </c>
      <c r="F43" s="50">
        <f>IF('Town Data'!I39&gt;9,'Town Data'!H39,"*")</f>
        <v>5711343.8200000003</v>
      </c>
      <c r="G43" s="50">
        <f>IF('Town Data'!K39&gt;9,'Town Data'!J39,"*")</f>
        <v>598162.53</v>
      </c>
      <c r="H43" s="51" t="str">
        <f>IF('Town Data'!M39&gt;9,'Town Data'!L39,"*")</f>
        <v>*</v>
      </c>
      <c r="I43" s="22">
        <f t="shared" si="0"/>
        <v>-9.1525923928705177E-2</v>
      </c>
      <c r="J43" s="22">
        <f t="shared" si="1"/>
        <v>0.41952714757977222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DANVILLE</v>
      </c>
      <c r="C44" s="45">
        <f>IF('Town Data'!C40&gt;9,'Town Data'!B40,"*")</f>
        <v>4841768.71</v>
      </c>
      <c r="D44" s="46">
        <f>IF('Town Data'!E40&gt;9,'Town Data'!D40,"*")</f>
        <v>2778066.61</v>
      </c>
      <c r="E44" s="47" t="str">
        <f>IF('Town Data'!G40&gt;9,'Town Data'!F40,"*")</f>
        <v>*</v>
      </c>
      <c r="F44" s="48">
        <f>IF('Town Data'!I40&gt;9,'Town Data'!H40,"*")</f>
        <v>5135936.9800000004</v>
      </c>
      <c r="G44" s="46">
        <f>IF('Town Data'!K40&gt;9,'Town Data'!J40,"*")</f>
        <v>2720686.78</v>
      </c>
      <c r="H44" s="47" t="str">
        <f>IF('Town Data'!M40&gt;9,'Town Data'!L40,"*")</f>
        <v>*</v>
      </c>
      <c r="I44" s="9">
        <f t="shared" si="0"/>
        <v>-5.7276456301066307E-2</v>
      </c>
      <c r="J44" s="9">
        <f t="shared" si="1"/>
        <v>2.1090200614713936E-2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DERBY</v>
      </c>
      <c r="C45" s="49">
        <f>IF('Town Data'!C41&gt;9,'Town Data'!B41,"*")</f>
        <v>64206620.07</v>
      </c>
      <c r="D45" s="50">
        <f>IF('Town Data'!E41&gt;9,'Town Data'!D41,"*")</f>
        <v>27677206.219999999</v>
      </c>
      <c r="E45" s="51">
        <f>IF('Town Data'!G41&gt;9,'Town Data'!F41,"*")</f>
        <v>318761.50000000006</v>
      </c>
      <c r="F45" s="50">
        <f>IF('Town Data'!I41&gt;9,'Town Data'!H41,"*")</f>
        <v>66989358.590000004</v>
      </c>
      <c r="G45" s="50">
        <f>IF('Town Data'!K41&gt;9,'Town Data'!J41,"*")</f>
        <v>23773050.25</v>
      </c>
      <c r="H45" s="51">
        <f>IF('Town Data'!M41&gt;9,'Town Data'!L41,"*")</f>
        <v>284366.83333333326</v>
      </c>
      <c r="I45" s="22">
        <f t="shared" si="0"/>
        <v>-4.1540008421806315E-2</v>
      </c>
      <c r="J45" s="22">
        <f t="shared" si="1"/>
        <v>0.16422612701960695</v>
      </c>
      <c r="K45" s="22">
        <f t="shared" si="2"/>
        <v>0.12095175187448658</v>
      </c>
      <c r="L45" s="15"/>
    </row>
    <row r="46" spans="1:12" x14ac:dyDescent="0.25">
      <c r="A46" s="15"/>
      <c r="B46" s="15" t="str">
        <f>'Town Data'!A42</f>
        <v>DORSET</v>
      </c>
      <c r="C46" s="45">
        <f>IF('Town Data'!C42&gt;9,'Town Data'!B42,"*")</f>
        <v>7021791.4299999997</v>
      </c>
      <c r="D46" s="46">
        <f>IF('Town Data'!E42&gt;9,'Town Data'!D42,"*")</f>
        <v>2241022.75</v>
      </c>
      <c r="E46" s="47" t="str">
        <f>IF('Town Data'!G42&gt;9,'Town Data'!F42,"*")</f>
        <v>*</v>
      </c>
      <c r="F46" s="48">
        <f>IF('Town Data'!I42&gt;9,'Town Data'!H42,"*")</f>
        <v>7340644.6600000001</v>
      </c>
      <c r="G46" s="46">
        <f>IF('Town Data'!K42&gt;9,'Town Data'!J42,"*")</f>
        <v>2599419.61</v>
      </c>
      <c r="H46" s="47" t="str">
        <f>IF('Town Data'!M42&gt;9,'Town Data'!L42,"*")</f>
        <v>*</v>
      </c>
      <c r="I46" s="9">
        <f t="shared" si="0"/>
        <v>-4.3436679579038559E-2</v>
      </c>
      <c r="J46" s="9">
        <f t="shared" si="1"/>
        <v>-0.1378757237274208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DOVER</v>
      </c>
      <c r="C47" s="49">
        <f>IF('Town Data'!C43&gt;9,'Town Data'!B43,"*")</f>
        <v>4516566.76</v>
      </c>
      <c r="D47" s="50">
        <f>IF('Town Data'!E43&gt;9,'Town Data'!D43,"*")</f>
        <v>1864901.72</v>
      </c>
      <c r="E47" s="51" t="str">
        <f>IF('Town Data'!G43&gt;9,'Town Data'!F43,"*")</f>
        <v>*</v>
      </c>
      <c r="F47" s="50">
        <f>IF('Town Data'!I43&gt;9,'Town Data'!H43,"*")</f>
        <v>3760424.02</v>
      </c>
      <c r="G47" s="50">
        <f>IF('Town Data'!K43&gt;9,'Town Data'!J43,"*")</f>
        <v>1913955.65</v>
      </c>
      <c r="H47" s="51" t="str">
        <f>IF('Town Data'!M43&gt;9,'Town Data'!L43,"*")</f>
        <v>*</v>
      </c>
      <c r="I47" s="22">
        <f t="shared" si="0"/>
        <v>0.20107911660451519</v>
      </c>
      <c r="J47" s="22">
        <f t="shared" si="1"/>
        <v>-2.5629606412248863E-2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DUMMERSTON</v>
      </c>
      <c r="C48" s="45">
        <f>IF('Town Data'!C44&gt;9,'Town Data'!B44,"*")</f>
        <v>5682295.3899999997</v>
      </c>
      <c r="D48" s="46">
        <f>IF('Town Data'!E44&gt;9,'Town Data'!D44,"*")</f>
        <v>1181860.1100000001</v>
      </c>
      <c r="E48" s="47" t="str">
        <f>IF('Town Data'!G44&gt;9,'Town Data'!F44,"*")</f>
        <v>*</v>
      </c>
      <c r="F48" s="48">
        <f>IF('Town Data'!I44&gt;9,'Town Data'!H44,"*")</f>
        <v>6102782.0300000003</v>
      </c>
      <c r="G48" s="46">
        <f>IF('Town Data'!K44&gt;9,'Town Data'!J44,"*")</f>
        <v>1172570</v>
      </c>
      <c r="H48" s="47" t="str">
        <f>IF('Town Data'!M44&gt;9,'Town Data'!L44,"*")</f>
        <v>*</v>
      </c>
      <c r="I48" s="9">
        <f t="shared" si="0"/>
        <v>-6.8900812438159542E-2</v>
      </c>
      <c r="J48" s="9">
        <f t="shared" si="1"/>
        <v>7.9228617481259984E-3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DUXBURY</v>
      </c>
      <c r="C49" s="49">
        <f>IF('Town Data'!C45&gt;9,'Town Data'!B45,"*")</f>
        <v>511259.41</v>
      </c>
      <c r="D49" s="50">
        <f>IF('Town Data'!E45&gt;9,'Town Data'!D45,"*")</f>
        <v>284732.38</v>
      </c>
      <c r="E49" s="51" t="str">
        <f>IF('Town Data'!G45&gt;9,'Town Data'!F45,"*")</f>
        <v>*</v>
      </c>
      <c r="F49" s="50">
        <f>IF('Town Data'!I45&gt;9,'Town Data'!H45,"*")</f>
        <v>634597.9</v>
      </c>
      <c r="G49" s="50">
        <f>IF('Town Data'!K45&gt;9,'Town Data'!J45,"*")</f>
        <v>320654</v>
      </c>
      <c r="H49" s="51" t="str">
        <f>IF('Town Data'!M45&gt;9,'Town Data'!L45,"*")</f>
        <v>*</v>
      </c>
      <c r="I49" s="22">
        <f t="shared" si="0"/>
        <v>-0.19435691482748374</v>
      </c>
      <c r="J49" s="22">
        <f t="shared" si="1"/>
        <v>-0.11202610913944624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EAST MONTPELIER</v>
      </c>
      <c r="C50" s="45">
        <f>IF('Town Data'!C46&gt;9,'Town Data'!B46,"*")</f>
        <v>16153013.65</v>
      </c>
      <c r="D50" s="46">
        <f>IF('Town Data'!E46&gt;9,'Town Data'!D46,"*")</f>
        <v>6016781.6600000001</v>
      </c>
      <c r="E50" s="47" t="str">
        <f>IF('Town Data'!G46&gt;9,'Town Data'!F46,"*")</f>
        <v>*</v>
      </c>
      <c r="F50" s="48">
        <f>IF('Town Data'!I46&gt;9,'Town Data'!H46,"*")</f>
        <v>13740155.390000001</v>
      </c>
      <c r="G50" s="46">
        <f>IF('Town Data'!K46&gt;9,'Town Data'!J46,"*")</f>
        <v>4485605.01</v>
      </c>
      <c r="H50" s="47">
        <f>IF('Town Data'!M46&gt;9,'Town Data'!L46,"*")</f>
        <v>215717</v>
      </c>
      <c r="I50" s="9">
        <f t="shared" si="0"/>
        <v>0.17560632987863173</v>
      </c>
      <c r="J50" s="9">
        <f t="shared" si="1"/>
        <v>0.34135342870949764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EDEN</v>
      </c>
      <c r="C51" s="49">
        <f>IF('Town Data'!C47&gt;9,'Town Data'!B47,"*")</f>
        <v>1417547.38</v>
      </c>
      <c r="D51" s="50">
        <f>IF('Town Data'!E47&gt;9,'Town Data'!D47,"*")</f>
        <v>528414.48</v>
      </c>
      <c r="E51" s="51" t="str">
        <f>IF('Town Data'!G47&gt;9,'Town Data'!F47,"*")</f>
        <v>*</v>
      </c>
      <c r="F51" s="50">
        <f>IF('Town Data'!I47&gt;9,'Town Data'!H47,"*")</f>
        <v>1343416.17</v>
      </c>
      <c r="G51" s="50">
        <f>IF('Town Data'!K47&gt;9,'Town Data'!J47,"*")</f>
        <v>471021.79</v>
      </c>
      <c r="H51" s="51" t="str">
        <f>IF('Town Data'!M47&gt;9,'Town Data'!L47,"*")</f>
        <v>*</v>
      </c>
      <c r="I51" s="22">
        <f t="shared" si="0"/>
        <v>5.5181120828700435E-2</v>
      </c>
      <c r="J51" s="22">
        <f t="shared" si="1"/>
        <v>0.12184720796037908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ENOSBURG</v>
      </c>
      <c r="C52" s="45">
        <f>IF('Town Data'!C48&gt;9,'Town Data'!B48,"*")</f>
        <v>19182906.48</v>
      </c>
      <c r="D52" s="46">
        <f>IF('Town Data'!E48&gt;9,'Town Data'!D48,"*")</f>
        <v>6360902.9400000004</v>
      </c>
      <c r="E52" s="47">
        <f>IF('Town Data'!G48&gt;9,'Town Data'!F48,"*")</f>
        <v>441734.16666666634</v>
      </c>
      <c r="F52" s="48">
        <f>IF('Town Data'!I48&gt;9,'Town Data'!H48,"*")</f>
        <v>19442264.760000002</v>
      </c>
      <c r="G52" s="46">
        <f>IF('Town Data'!K48&gt;9,'Town Data'!J48,"*")</f>
        <v>5690812.2199999997</v>
      </c>
      <c r="H52" s="47">
        <f>IF('Town Data'!M48&gt;9,'Town Data'!L48,"*")</f>
        <v>107581.3333333333</v>
      </c>
      <c r="I52" s="9">
        <f t="shared" si="0"/>
        <v>-1.3339921207821324E-2</v>
      </c>
      <c r="J52" s="9">
        <f t="shared" si="1"/>
        <v>0.11774957494556035</v>
      </c>
      <c r="K52" s="9">
        <f t="shared" si="2"/>
        <v>3.1060484470664038</v>
      </c>
      <c r="L52" s="15"/>
    </row>
    <row r="53" spans="1:12" x14ac:dyDescent="0.25">
      <c r="A53" s="15"/>
      <c r="B53" s="27" t="str">
        <f>'Town Data'!A49</f>
        <v>ESSEX</v>
      </c>
      <c r="C53" s="49">
        <f>IF('Town Data'!C49&gt;9,'Town Data'!B49,"*")</f>
        <v>143914090.69</v>
      </c>
      <c r="D53" s="50">
        <f>IF('Town Data'!E49&gt;9,'Town Data'!D49,"*")</f>
        <v>44242416.289999999</v>
      </c>
      <c r="E53" s="51">
        <f>IF('Town Data'!G49&gt;9,'Town Data'!F49,"*")</f>
        <v>524681.50000000023</v>
      </c>
      <c r="F53" s="50">
        <f>IF('Town Data'!I49&gt;9,'Town Data'!H49,"*")</f>
        <v>167665106.93000001</v>
      </c>
      <c r="G53" s="50">
        <f>IF('Town Data'!K49&gt;9,'Town Data'!J49,"*")</f>
        <v>42516932.159999996</v>
      </c>
      <c r="H53" s="51">
        <f>IF('Town Data'!M49&gt;9,'Town Data'!L49,"*")</f>
        <v>543627.00000000012</v>
      </c>
      <c r="I53" s="22">
        <f t="shared" si="0"/>
        <v>-0.14165747826061406</v>
      </c>
      <c r="J53" s="22">
        <f t="shared" si="1"/>
        <v>4.0583457985789037E-2</v>
      </c>
      <c r="K53" s="22">
        <f t="shared" si="2"/>
        <v>-3.4850182202134698E-2</v>
      </c>
      <c r="L53" s="15"/>
    </row>
    <row r="54" spans="1:12" x14ac:dyDescent="0.25">
      <c r="A54" s="15"/>
      <c r="B54" s="15" t="str">
        <f>'Town Data'!A50</f>
        <v>FAIR HAVEN</v>
      </c>
      <c r="C54" s="45">
        <f>IF('Town Data'!C50&gt;9,'Town Data'!B50,"*")</f>
        <v>18420992.02</v>
      </c>
      <c r="D54" s="46">
        <f>IF('Town Data'!E50&gt;9,'Town Data'!D50,"*")</f>
        <v>4593280.49</v>
      </c>
      <c r="E54" s="47" t="str">
        <f>IF('Town Data'!G50&gt;9,'Town Data'!F50,"*")</f>
        <v>*</v>
      </c>
      <c r="F54" s="48">
        <f>IF('Town Data'!I50&gt;9,'Town Data'!H50,"*")</f>
        <v>19385089.559999999</v>
      </c>
      <c r="G54" s="46">
        <f>IF('Town Data'!K50&gt;9,'Town Data'!J50,"*")</f>
        <v>4232583.5199999996</v>
      </c>
      <c r="H54" s="47" t="str">
        <f>IF('Town Data'!M50&gt;9,'Town Data'!L50,"*")</f>
        <v>*</v>
      </c>
      <c r="I54" s="9">
        <f t="shared" si="0"/>
        <v>-4.9733973991503144E-2</v>
      </c>
      <c r="J54" s="9">
        <f t="shared" si="1"/>
        <v>8.5219102776263878E-2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FAIRFAX</v>
      </c>
      <c r="C55" s="49">
        <f>IF('Town Data'!C51&gt;9,'Town Data'!B51,"*")</f>
        <v>17463542.300000001</v>
      </c>
      <c r="D55" s="50">
        <f>IF('Town Data'!E51&gt;9,'Town Data'!D51,"*")</f>
        <v>4924910.9400000004</v>
      </c>
      <c r="E55" s="51" t="str">
        <f>IF('Town Data'!G51&gt;9,'Town Data'!F51,"*")</f>
        <v>*</v>
      </c>
      <c r="F55" s="50">
        <f>IF('Town Data'!I51&gt;9,'Town Data'!H51,"*")</f>
        <v>13074993.050000001</v>
      </c>
      <c r="G55" s="50">
        <f>IF('Town Data'!K51&gt;9,'Town Data'!J51,"*")</f>
        <v>4520028.53</v>
      </c>
      <c r="H55" s="51" t="str">
        <f>IF('Town Data'!M51&gt;9,'Town Data'!L51,"*")</f>
        <v>*</v>
      </c>
      <c r="I55" s="22">
        <f t="shared" si="0"/>
        <v>0.33564448051465695</v>
      </c>
      <c r="J55" s="22">
        <f t="shared" si="1"/>
        <v>8.9575189030941832E-2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FAIRFIELD</v>
      </c>
      <c r="C56" s="45">
        <f>IF('Town Data'!C52&gt;9,'Town Data'!B52,"*")</f>
        <v>1844343.17</v>
      </c>
      <c r="D56" s="46">
        <f>IF('Town Data'!E52&gt;9,'Town Data'!D52,"*")</f>
        <v>444784.95</v>
      </c>
      <c r="E56" s="47" t="str">
        <f>IF('Town Data'!G52&gt;9,'Town Data'!F52,"*")</f>
        <v>*</v>
      </c>
      <c r="F56" s="48">
        <f>IF('Town Data'!I52&gt;9,'Town Data'!H52,"*")</f>
        <v>2110175.4700000002</v>
      </c>
      <c r="G56" s="46">
        <f>IF('Town Data'!K52&gt;9,'Town Data'!J52,"*")</f>
        <v>403265.92</v>
      </c>
      <c r="H56" s="47" t="str">
        <f>IF('Town Data'!M52&gt;9,'Town Data'!L52,"*")</f>
        <v>*</v>
      </c>
      <c r="I56" s="9">
        <f t="shared" si="0"/>
        <v>-0.12597639569755792</v>
      </c>
      <c r="J56" s="9">
        <f t="shared" si="1"/>
        <v>0.10295695207767626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FAIRLEE</v>
      </c>
      <c r="C57" s="49">
        <f>IF('Town Data'!C53&gt;9,'Town Data'!B53,"*")</f>
        <v>15272661.59</v>
      </c>
      <c r="D57" s="50">
        <f>IF('Town Data'!E53&gt;9,'Town Data'!D53,"*")</f>
        <v>1644017.27</v>
      </c>
      <c r="E57" s="51">
        <f>IF('Town Data'!G53&gt;9,'Town Data'!F53,"*")</f>
        <v>78740.000000000073</v>
      </c>
      <c r="F57" s="50">
        <f>IF('Town Data'!I53&gt;9,'Town Data'!H53,"*")</f>
        <v>14001853.060000001</v>
      </c>
      <c r="G57" s="50">
        <f>IF('Town Data'!K53&gt;9,'Town Data'!J53,"*")</f>
        <v>2141135.62</v>
      </c>
      <c r="H57" s="51">
        <f>IF('Town Data'!M53&gt;9,'Town Data'!L53,"*")</f>
        <v>86915.500000000029</v>
      </c>
      <c r="I57" s="22">
        <f t="shared" si="0"/>
        <v>9.0760024730612288E-2</v>
      </c>
      <c r="J57" s="22">
        <f t="shared" si="1"/>
        <v>-0.23217508753602448</v>
      </c>
      <c r="K57" s="22">
        <f t="shared" si="2"/>
        <v>-9.4062624042891702E-2</v>
      </c>
      <c r="L57" s="15"/>
    </row>
    <row r="58" spans="1:12" x14ac:dyDescent="0.25">
      <c r="A58" s="15"/>
      <c r="B58" s="15" t="str">
        <f>'Town Data'!A54</f>
        <v>FERRISBURGH</v>
      </c>
      <c r="C58" s="45">
        <f>IF('Town Data'!C54&gt;9,'Town Data'!B54,"*")</f>
        <v>5892636.5099999998</v>
      </c>
      <c r="D58" s="46">
        <f>IF('Town Data'!E54&gt;9,'Town Data'!D54,"*")</f>
        <v>2419124.2000000002</v>
      </c>
      <c r="E58" s="47" t="str">
        <f>IF('Town Data'!G54&gt;9,'Town Data'!F54,"*")</f>
        <v>*</v>
      </c>
      <c r="F58" s="48">
        <f>IF('Town Data'!I54&gt;9,'Town Data'!H54,"*")</f>
        <v>7376481.7800000003</v>
      </c>
      <c r="G58" s="46">
        <f>IF('Town Data'!K54&gt;9,'Town Data'!J54,"*")</f>
        <v>2819234.14</v>
      </c>
      <c r="H58" s="47" t="str">
        <f>IF('Town Data'!M54&gt;9,'Town Data'!L54,"*")</f>
        <v>*</v>
      </c>
      <c r="I58" s="9">
        <f t="shared" si="0"/>
        <v>-0.20115894192583506</v>
      </c>
      <c r="J58" s="9">
        <f t="shared" si="1"/>
        <v>-0.14192150070940895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FRANKLIN</v>
      </c>
      <c r="C59" s="49">
        <f>IF('Town Data'!C55&gt;9,'Town Data'!B55,"*")</f>
        <v>1552684.01</v>
      </c>
      <c r="D59" s="50">
        <f>IF('Town Data'!E55&gt;9,'Town Data'!D55,"*")</f>
        <v>552499.81000000006</v>
      </c>
      <c r="E59" s="51" t="str">
        <f>IF('Town Data'!G55&gt;9,'Town Data'!F55,"*")</f>
        <v>*</v>
      </c>
      <c r="F59" s="50" t="str">
        <f>IF('Town Data'!I55&gt;9,'Town Data'!H55,"*")</f>
        <v>*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GEORGIA</v>
      </c>
      <c r="C60" s="45">
        <f>IF('Town Data'!C56&gt;9,'Town Data'!B56,"*")</f>
        <v>3917059.45</v>
      </c>
      <c r="D60" s="46">
        <f>IF('Town Data'!E56&gt;9,'Town Data'!D56,"*")</f>
        <v>2055195.29</v>
      </c>
      <c r="E60" s="47" t="str">
        <f>IF('Town Data'!G56&gt;9,'Town Data'!F56,"*")</f>
        <v>*</v>
      </c>
      <c r="F60" s="48">
        <f>IF('Town Data'!I56&gt;9,'Town Data'!H56,"*")</f>
        <v>3473654.22</v>
      </c>
      <c r="G60" s="46">
        <f>IF('Town Data'!K56&gt;9,'Town Data'!J56,"*")</f>
        <v>1733520.72</v>
      </c>
      <c r="H60" s="47" t="str">
        <f>IF('Town Data'!M56&gt;9,'Town Data'!L56,"*")</f>
        <v>*</v>
      </c>
      <c r="I60" s="9">
        <f t="shared" si="0"/>
        <v>0.12764806221846686</v>
      </c>
      <c r="J60" s="9">
        <f t="shared" si="1"/>
        <v>0.18556142207518586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GLOVER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378930.89</v>
      </c>
      <c r="G61" s="50">
        <f>IF('Town Data'!K57&gt;9,'Town Data'!J57,"*")</f>
        <v>298462.40000000002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GRAND ISLE</v>
      </c>
      <c r="C62" s="45">
        <f>IF('Town Data'!C58&gt;9,'Town Data'!B58,"*")</f>
        <v>2524971.3199999998</v>
      </c>
      <c r="D62" s="46">
        <f>IF('Town Data'!E58&gt;9,'Town Data'!D58,"*")</f>
        <v>979721.15</v>
      </c>
      <c r="E62" s="47" t="str">
        <f>IF('Town Data'!G58&gt;9,'Town Data'!F58,"*")</f>
        <v>*</v>
      </c>
      <c r="F62" s="48">
        <f>IF('Town Data'!I58&gt;9,'Town Data'!H58,"*")</f>
        <v>2990212.18</v>
      </c>
      <c r="G62" s="46">
        <f>IF('Town Data'!K58&gt;9,'Town Data'!J58,"*")</f>
        <v>1004109.77</v>
      </c>
      <c r="H62" s="47" t="str">
        <f>IF('Town Data'!M58&gt;9,'Town Data'!L58,"*")</f>
        <v>*</v>
      </c>
      <c r="I62" s="9">
        <f t="shared" si="0"/>
        <v>-0.15558790881522003</v>
      </c>
      <c r="J62" s="9">
        <f t="shared" si="1"/>
        <v>-2.4288798624078716E-2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GREENSBORO</v>
      </c>
      <c r="C63" s="49">
        <f>IF('Town Data'!C59&gt;9,'Town Data'!B59,"*")</f>
        <v>3616357.92</v>
      </c>
      <c r="D63" s="50">
        <f>IF('Town Data'!E59&gt;9,'Town Data'!D59,"*")</f>
        <v>2025109.73</v>
      </c>
      <c r="E63" s="51" t="str">
        <f>IF('Town Data'!G59&gt;9,'Town Data'!F59,"*")</f>
        <v>*</v>
      </c>
      <c r="F63" s="50">
        <f>IF('Town Data'!I59&gt;9,'Town Data'!H59,"*")</f>
        <v>4995658.29</v>
      </c>
      <c r="G63" s="50">
        <f>IF('Town Data'!K59&gt;9,'Town Data'!J59,"*")</f>
        <v>2722989.47</v>
      </c>
      <c r="H63" s="51" t="str">
        <f>IF('Town Data'!M59&gt;9,'Town Data'!L59,"*")</f>
        <v>*</v>
      </c>
      <c r="I63" s="22">
        <f t="shared" si="0"/>
        <v>-0.27609982307256647</v>
      </c>
      <c r="J63" s="22">
        <f t="shared" si="1"/>
        <v>-0.25629175128613341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GROTON</v>
      </c>
      <c r="C64" s="45">
        <f>IF('Town Data'!C60&gt;9,'Town Data'!B60,"*")</f>
        <v>2630478.12</v>
      </c>
      <c r="D64" s="46">
        <f>IF('Town Data'!E60&gt;9,'Town Data'!D60,"*")</f>
        <v>1252094.1599999999</v>
      </c>
      <c r="E64" s="47" t="str">
        <f>IF('Town Data'!G60&gt;9,'Town Data'!F60,"*")</f>
        <v>*</v>
      </c>
      <c r="F64" s="48">
        <f>IF('Town Data'!I60&gt;9,'Town Data'!H60,"*")</f>
        <v>2299949.65</v>
      </c>
      <c r="G64" s="46">
        <f>IF('Town Data'!K60&gt;9,'Town Data'!J60,"*")</f>
        <v>978499.63</v>
      </c>
      <c r="H64" s="47" t="str">
        <f>IF('Town Data'!M60&gt;9,'Town Data'!L60,"*")</f>
        <v>*</v>
      </c>
      <c r="I64" s="9">
        <f t="shared" si="0"/>
        <v>0.14371117645988477</v>
      </c>
      <c r="J64" s="9">
        <f t="shared" si="1"/>
        <v>0.2796061660237929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GUILFORD</v>
      </c>
      <c r="C65" s="49">
        <f>IF('Town Data'!C61&gt;9,'Town Data'!B61,"*")</f>
        <v>978128.17</v>
      </c>
      <c r="D65" s="50">
        <f>IF('Town Data'!E61&gt;9,'Town Data'!D61,"*")</f>
        <v>376146.87</v>
      </c>
      <c r="E65" s="51" t="str">
        <f>IF('Town Data'!G61&gt;9,'Town Data'!F61,"*")</f>
        <v>*</v>
      </c>
      <c r="F65" s="50">
        <f>IF('Town Data'!I61&gt;9,'Town Data'!H61,"*")</f>
        <v>1021046.47</v>
      </c>
      <c r="G65" s="50">
        <f>IF('Town Data'!K61&gt;9,'Town Data'!J61,"*")</f>
        <v>393579.79</v>
      </c>
      <c r="H65" s="51" t="str">
        <f>IF('Town Data'!M61&gt;9,'Town Data'!L61,"*")</f>
        <v>*</v>
      </c>
      <c r="I65" s="22">
        <f t="shared" si="0"/>
        <v>-4.2033640251456852E-2</v>
      </c>
      <c r="J65" s="22">
        <f t="shared" si="1"/>
        <v>-4.4293229588846482E-2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HALIFAX</v>
      </c>
      <c r="C66" s="45">
        <f>IF('Town Data'!C62&gt;9,'Town Data'!B62,"*")</f>
        <v>584904.01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589897.49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-8.4649961809465935E-3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HARDWICK</v>
      </c>
      <c r="C67" s="49">
        <f>IF('Town Data'!C63&gt;9,'Town Data'!B63,"*")</f>
        <v>30331323.25</v>
      </c>
      <c r="D67" s="50">
        <f>IF('Town Data'!E63&gt;9,'Town Data'!D63,"*")</f>
        <v>5073469.0199999996</v>
      </c>
      <c r="E67" s="51">
        <f>IF('Town Data'!G63&gt;9,'Town Data'!F63,"*")</f>
        <v>21477.833333333369</v>
      </c>
      <c r="F67" s="50">
        <f>IF('Town Data'!I63&gt;9,'Town Data'!H63,"*")</f>
        <v>28913962.75</v>
      </c>
      <c r="G67" s="50">
        <f>IF('Town Data'!K63&gt;9,'Town Data'!J63,"*")</f>
        <v>4504485.68</v>
      </c>
      <c r="H67" s="51">
        <f>IF('Town Data'!M63&gt;9,'Town Data'!L63,"*")</f>
        <v>23240.000000000004</v>
      </c>
      <c r="I67" s="22">
        <f t="shared" si="0"/>
        <v>4.901993242002084E-2</v>
      </c>
      <c r="J67" s="22">
        <f t="shared" si="1"/>
        <v>0.12631482935472443</v>
      </c>
      <c r="K67" s="22">
        <f t="shared" si="2"/>
        <v>-7.5824727481352619E-2</v>
      </c>
      <c r="L67" s="15"/>
    </row>
    <row r="68" spans="1:12" x14ac:dyDescent="0.25">
      <c r="A68" s="15"/>
      <c r="B68" s="15" t="str">
        <f>'Town Data'!A64</f>
        <v>HARTFORD</v>
      </c>
      <c r="C68" s="45">
        <f>IF('Town Data'!C64&gt;9,'Town Data'!B64,"*")</f>
        <v>143672618.44</v>
      </c>
      <c r="D68" s="46">
        <f>IF('Town Data'!E64&gt;9,'Town Data'!D64,"*")</f>
        <v>24555108.789999999</v>
      </c>
      <c r="E68" s="47">
        <f>IF('Town Data'!G64&gt;9,'Town Data'!F64,"*")</f>
        <v>277246.16666666657</v>
      </c>
      <c r="F68" s="48">
        <f>IF('Town Data'!I64&gt;9,'Town Data'!H64,"*")</f>
        <v>113249032.45</v>
      </c>
      <c r="G68" s="46">
        <f>IF('Town Data'!K64&gt;9,'Town Data'!J64,"*")</f>
        <v>23466852.18</v>
      </c>
      <c r="H68" s="47">
        <f>IF('Town Data'!M64&gt;9,'Town Data'!L64,"*")</f>
        <v>928902.66666666674</v>
      </c>
      <c r="I68" s="9">
        <f t="shared" si="0"/>
        <v>0.26864323104422244</v>
      </c>
      <c r="J68" s="9">
        <f t="shared" si="1"/>
        <v>4.6374204842330048E-2</v>
      </c>
      <c r="K68" s="9">
        <f t="shared" si="2"/>
        <v>-0.70153367342398287</v>
      </c>
      <c r="L68" s="15"/>
    </row>
    <row r="69" spans="1:12" x14ac:dyDescent="0.25">
      <c r="A69" s="15"/>
      <c r="B69" s="27" t="str">
        <f>'Town Data'!A65</f>
        <v>HARTLAND</v>
      </c>
      <c r="C69" s="49">
        <f>IF('Town Data'!C65&gt;9,'Town Data'!B65,"*")</f>
        <v>3320393.59</v>
      </c>
      <c r="D69" s="50">
        <f>IF('Town Data'!E65&gt;9,'Town Data'!D65,"*")</f>
        <v>1405290.93</v>
      </c>
      <c r="E69" s="51">
        <f>IF('Town Data'!G65&gt;9,'Town Data'!F65,"*")</f>
        <v>80878.166666666599</v>
      </c>
      <c r="F69" s="50">
        <f>IF('Town Data'!I65&gt;9,'Town Data'!H65,"*")</f>
        <v>4645112.91</v>
      </c>
      <c r="G69" s="50">
        <f>IF('Town Data'!K65&gt;9,'Town Data'!J65,"*")</f>
        <v>1817822.38</v>
      </c>
      <c r="H69" s="51">
        <f>IF('Town Data'!M65&gt;9,'Town Data'!L65,"*")</f>
        <v>64938.166666666642</v>
      </c>
      <c r="I69" s="22">
        <f t="shared" si="0"/>
        <v>-0.28518560165634388</v>
      </c>
      <c r="J69" s="22">
        <f t="shared" si="1"/>
        <v>-0.22693716093428223</v>
      </c>
      <c r="K69" s="22">
        <f t="shared" si="2"/>
        <v>0.24546427498979739</v>
      </c>
      <c r="L69" s="15"/>
    </row>
    <row r="70" spans="1:12" x14ac:dyDescent="0.25">
      <c r="A70" s="15"/>
      <c r="B70" s="15" t="str">
        <f>'Town Data'!A66</f>
        <v>HIGHGATE</v>
      </c>
      <c r="C70" s="45">
        <f>IF('Town Data'!C66&gt;9,'Town Data'!B66,"*")</f>
        <v>6372367.2300000004</v>
      </c>
      <c r="D70" s="46">
        <f>IF('Town Data'!E66&gt;9,'Town Data'!D66,"*")</f>
        <v>2115376.77</v>
      </c>
      <c r="E70" s="47" t="str">
        <f>IF('Town Data'!G66&gt;9,'Town Data'!F66,"*")</f>
        <v>*</v>
      </c>
      <c r="F70" s="48">
        <f>IF('Town Data'!I66&gt;9,'Town Data'!H66,"*")</f>
        <v>5953674.6399999997</v>
      </c>
      <c r="G70" s="46">
        <f>IF('Town Data'!K66&gt;9,'Town Data'!J66,"*")</f>
        <v>1847157.9</v>
      </c>
      <c r="H70" s="47" t="str">
        <f>IF('Town Data'!M66&gt;9,'Town Data'!L66,"*")</f>
        <v>*</v>
      </c>
      <c r="I70" s="9">
        <f t="shared" ref="I70:I133" si="3">IFERROR((C70-F70)/F70,"")</f>
        <v>7.0325070702889597E-2</v>
      </c>
      <c r="J70" s="9">
        <f t="shared" ref="J70:J133" si="4">IFERROR((D70-G70)/G70,"")</f>
        <v>0.1452062490163944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HINESBURG</v>
      </c>
      <c r="C71" s="49">
        <f>IF('Town Data'!C67&gt;9,'Town Data'!B67,"*")</f>
        <v>19751784.030000001</v>
      </c>
      <c r="D71" s="50">
        <f>IF('Town Data'!E67&gt;9,'Town Data'!D67,"*")</f>
        <v>5369991.04</v>
      </c>
      <c r="E71" s="51">
        <f>IF('Town Data'!G67&gt;9,'Town Data'!F67,"*")</f>
        <v>63638.999999999935</v>
      </c>
      <c r="F71" s="50">
        <f>IF('Town Data'!I67&gt;9,'Town Data'!H67,"*")</f>
        <v>23337087.98</v>
      </c>
      <c r="G71" s="50">
        <f>IF('Town Data'!K67&gt;9,'Town Data'!J67,"*")</f>
        <v>4687305.2</v>
      </c>
      <c r="H71" s="51">
        <f>IF('Town Data'!M67&gt;9,'Town Data'!L67,"*")</f>
        <v>58009.500000000065</v>
      </c>
      <c r="I71" s="22">
        <f t="shared" si="3"/>
        <v>-0.15363116225437476</v>
      </c>
      <c r="J71" s="22">
        <f t="shared" si="4"/>
        <v>0.14564569851350831</v>
      </c>
      <c r="K71" s="22">
        <f t="shared" si="5"/>
        <v>9.7044449616008804E-2</v>
      </c>
      <c r="L71" s="15"/>
    </row>
    <row r="72" spans="1:12" x14ac:dyDescent="0.25">
      <c r="A72" s="15"/>
      <c r="B72" s="15" t="str">
        <f>'Town Data'!A68</f>
        <v>HUNTINGTON</v>
      </c>
      <c r="C72" s="45">
        <f>IF('Town Data'!C68&gt;9,'Town Data'!B68,"*")</f>
        <v>760310.67</v>
      </c>
      <c r="D72" s="46">
        <f>IF('Town Data'!E68&gt;9,'Town Data'!D68,"*")</f>
        <v>340871.84</v>
      </c>
      <c r="E72" s="47" t="str">
        <f>IF('Town Data'!G68&gt;9,'Town Data'!F68,"*")</f>
        <v>*</v>
      </c>
      <c r="F72" s="48">
        <f>IF('Town Data'!I68&gt;9,'Town Data'!H68,"*")</f>
        <v>819304.14</v>
      </c>
      <c r="G72" s="46">
        <f>IF('Town Data'!K68&gt;9,'Town Data'!J68,"*")</f>
        <v>333942.57</v>
      </c>
      <c r="H72" s="47" t="str">
        <f>IF('Town Data'!M68&gt;9,'Town Data'!L68,"*")</f>
        <v>*</v>
      </c>
      <c r="I72" s="9">
        <f t="shared" si="3"/>
        <v>-7.2004359699683648E-2</v>
      </c>
      <c r="J72" s="9">
        <f t="shared" si="4"/>
        <v>2.0749885227271319E-2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HYDE PARK</v>
      </c>
      <c r="C73" s="49">
        <f>IF('Town Data'!C69&gt;9,'Town Data'!B69,"*")</f>
        <v>13573304.07</v>
      </c>
      <c r="D73" s="50">
        <f>IF('Town Data'!E69&gt;9,'Town Data'!D69,"*")</f>
        <v>1162742.44</v>
      </c>
      <c r="E73" s="51" t="str">
        <f>IF('Town Data'!G69&gt;9,'Town Data'!F69,"*")</f>
        <v>*</v>
      </c>
      <c r="F73" s="50">
        <f>IF('Town Data'!I69&gt;9,'Town Data'!H69,"*")</f>
        <v>10790289.050000001</v>
      </c>
      <c r="G73" s="50">
        <f>IF('Town Data'!K69&gt;9,'Town Data'!J69,"*")</f>
        <v>993400.01</v>
      </c>
      <c r="H73" s="51" t="str">
        <f>IF('Town Data'!M69&gt;9,'Town Data'!L69,"*")</f>
        <v>*</v>
      </c>
      <c r="I73" s="22">
        <f t="shared" si="3"/>
        <v>0.25791848643758059</v>
      </c>
      <c r="J73" s="22">
        <f t="shared" si="4"/>
        <v>0.17046751388697887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IRASBURG</v>
      </c>
      <c r="C74" s="45">
        <f>IF('Town Data'!C70&gt;9,'Town Data'!B70,"*")</f>
        <v>6464993.2599999998</v>
      </c>
      <c r="D74" s="46">
        <f>IF('Town Data'!E70&gt;9,'Town Data'!D70,"*")</f>
        <v>1432978.48</v>
      </c>
      <c r="E74" s="47" t="str">
        <f>IF('Town Data'!G70&gt;9,'Town Data'!F70,"*")</f>
        <v>*</v>
      </c>
      <c r="F74" s="48">
        <f>IF('Town Data'!I70&gt;9,'Town Data'!H70,"*")</f>
        <v>5047418.66</v>
      </c>
      <c r="G74" s="46">
        <f>IF('Town Data'!K70&gt;9,'Town Data'!J70,"*")</f>
        <v>750613.87</v>
      </c>
      <c r="H74" s="47" t="str">
        <f>IF('Town Data'!M70&gt;9,'Town Data'!L70,"*")</f>
        <v>*</v>
      </c>
      <c r="I74" s="9">
        <f t="shared" si="3"/>
        <v>0.28085140058502689</v>
      </c>
      <c r="J74" s="9">
        <f t="shared" si="4"/>
        <v>0.90907540783918628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JAMAICA</v>
      </c>
      <c r="C75" s="49">
        <f>IF('Town Data'!C71&gt;9,'Town Data'!B71,"*")</f>
        <v>4569278.5599999996</v>
      </c>
      <c r="D75" s="50">
        <f>IF('Town Data'!E71&gt;9,'Town Data'!D71,"*")</f>
        <v>1024421.69</v>
      </c>
      <c r="E75" s="51" t="str">
        <f>IF('Town Data'!G71&gt;9,'Town Data'!F71,"*")</f>
        <v>*</v>
      </c>
      <c r="F75" s="50">
        <f>IF('Town Data'!I71&gt;9,'Town Data'!H71,"*")</f>
        <v>3443552.02</v>
      </c>
      <c r="G75" s="50">
        <f>IF('Town Data'!K71&gt;9,'Town Data'!J71,"*")</f>
        <v>836633.69</v>
      </c>
      <c r="H75" s="51" t="str">
        <f>IF('Town Data'!M71&gt;9,'Town Data'!L71,"*")</f>
        <v>*</v>
      </c>
      <c r="I75" s="22">
        <f t="shared" si="3"/>
        <v>0.32690853324178898</v>
      </c>
      <c r="J75" s="22">
        <f t="shared" si="4"/>
        <v>0.2244566555764686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JAY</v>
      </c>
      <c r="C76" s="45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5835888.3600000003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JERICHO</v>
      </c>
      <c r="C77" s="49">
        <f>IF('Town Data'!C73&gt;9,'Town Data'!B73,"*")</f>
        <v>9228001.9000000004</v>
      </c>
      <c r="D77" s="50">
        <f>IF('Town Data'!E73&gt;9,'Town Data'!D73,"*")</f>
        <v>3116629.87</v>
      </c>
      <c r="E77" s="51" t="str">
        <f>IF('Town Data'!G73&gt;9,'Town Data'!F73,"*")</f>
        <v>*</v>
      </c>
      <c r="F77" s="50">
        <f>IF('Town Data'!I73&gt;9,'Town Data'!H73,"*")</f>
        <v>8261309.8600000003</v>
      </c>
      <c r="G77" s="50">
        <f>IF('Town Data'!K73&gt;9,'Town Data'!J73,"*")</f>
        <v>2683648.4700000002</v>
      </c>
      <c r="H77" s="51" t="str">
        <f>IF('Town Data'!M73&gt;9,'Town Data'!L73,"*")</f>
        <v>*</v>
      </c>
      <c r="I77" s="22">
        <f t="shared" si="3"/>
        <v>0.11701437863753</v>
      </c>
      <c r="J77" s="22">
        <f t="shared" si="4"/>
        <v>0.16134057975186292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JOHNSON</v>
      </c>
      <c r="C78" s="45">
        <f>IF('Town Data'!C74&gt;9,'Town Data'!B74,"*")</f>
        <v>30492846.329999998</v>
      </c>
      <c r="D78" s="46">
        <f>IF('Town Data'!E74&gt;9,'Town Data'!D74,"*")</f>
        <v>8846189.5600000005</v>
      </c>
      <c r="E78" s="47" t="str">
        <f>IF('Town Data'!G74&gt;9,'Town Data'!F74,"*")</f>
        <v>*</v>
      </c>
      <c r="F78" s="48">
        <f>IF('Town Data'!I74&gt;9,'Town Data'!H74,"*")</f>
        <v>28609104.280000001</v>
      </c>
      <c r="G78" s="46">
        <f>IF('Town Data'!K74&gt;9,'Town Data'!J74,"*")</f>
        <v>8155650.2199999997</v>
      </c>
      <c r="H78" s="47">
        <f>IF('Town Data'!M74&gt;9,'Town Data'!L74,"*")</f>
        <v>241418.16666666637</v>
      </c>
      <c r="I78" s="9">
        <f t="shared" si="3"/>
        <v>6.5844146379545332E-2</v>
      </c>
      <c r="J78" s="9">
        <f t="shared" si="4"/>
        <v>8.4670053444248966E-2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KILLINGTON</v>
      </c>
      <c r="C79" s="49">
        <f>IF('Town Data'!C75&gt;9,'Town Data'!B75,"*")</f>
        <v>13983350.1</v>
      </c>
      <c r="D79" s="50">
        <f>IF('Town Data'!E75&gt;9,'Town Data'!D75,"*")</f>
        <v>11780272.720000001</v>
      </c>
      <c r="E79" s="51" t="str">
        <f>IF('Town Data'!G75&gt;9,'Town Data'!F75,"*")</f>
        <v>*</v>
      </c>
      <c r="F79" s="50">
        <f>IF('Town Data'!I75&gt;9,'Town Data'!H75,"*")</f>
        <v>9370067.0199999996</v>
      </c>
      <c r="G79" s="50">
        <f>IF('Town Data'!K75&gt;9,'Town Data'!J75,"*")</f>
        <v>6828891.5599999996</v>
      </c>
      <c r="H79" s="51" t="str">
        <f>IF('Town Data'!M75&gt;9,'Town Data'!L75,"*")</f>
        <v>*</v>
      </c>
      <c r="I79" s="22">
        <f t="shared" si="3"/>
        <v>0.49234259159012933</v>
      </c>
      <c r="J79" s="22">
        <f t="shared" si="4"/>
        <v>0.72506366758004304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LINCOLN</v>
      </c>
      <c r="C80" s="45">
        <f>IF('Town Data'!C76&gt;9,'Town Data'!B76,"*")</f>
        <v>981050.59</v>
      </c>
      <c r="D80" s="46">
        <f>IF('Town Data'!E76&gt;9,'Town Data'!D76,"*")</f>
        <v>302296.71999999997</v>
      </c>
      <c r="E80" s="47" t="str">
        <f>IF('Town Data'!G76&gt;9,'Town Data'!F76,"*")</f>
        <v>*</v>
      </c>
      <c r="F80" s="48">
        <f>IF('Town Data'!I76&gt;9,'Town Data'!H76,"*")</f>
        <v>919920.7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6.6451260418425209E-2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LONDONDERRY</v>
      </c>
      <c r="C81" s="49">
        <f>IF('Town Data'!C77&gt;9,'Town Data'!B77,"*")</f>
        <v>15985029.279999999</v>
      </c>
      <c r="D81" s="50">
        <f>IF('Town Data'!E77&gt;9,'Town Data'!D77,"*")</f>
        <v>5563999.8700000001</v>
      </c>
      <c r="E81" s="51" t="str">
        <f>IF('Town Data'!G77&gt;9,'Town Data'!F77,"*")</f>
        <v>*</v>
      </c>
      <c r="F81" s="50">
        <f>IF('Town Data'!I77&gt;9,'Town Data'!H77,"*")</f>
        <v>12704218.439999999</v>
      </c>
      <c r="G81" s="50">
        <f>IF('Town Data'!K77&gt;9,'Town Data'!J77,"*")</f>
        <v>4611442.51</v>
      </c>
      <c r="H81" s="51" t="str">
        <f>IF('Town Data'!M77&gt;9,'Town Data'!L77,"*")</f>
        <v>*</v>
      </c>
      <c r="I81" s="22">
        <f t="shared" si="3"/>
        <v>0.25824578312272783</v>
      </c>
      <c r="J81" s="22">
        <f t="shared" si="4"/>
        <v>0.20656385890843523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LOWELL</v>
      </c>
      <c r="C82" s="45">
        <f>IF('Town Data'!C78&gt;9,'Town Data'!B78,"*")</f>
        <v>103193.32</v>
      </c>
      <c r="D82" s="46">
        <f>IF('Town Data'!E78&gt;9,'Town Data'!D78,"*")</f>
        <v>62004.47</v>
      </c>
      <c r="E82" s="47" t="str">
        <f>IF('Town Data'!G78&gt;9,'Town Data'!F78,"*")</f>
        <v>*</v>
      </c>
      <c r="F82" s="48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LUDLOW</v>
      </c>
      <c r="C83" s="49">
        <f>IF('Town Data'!C79&gt;9,'Town Data'!B79,"*")</f>
        <v>22704874.989999998</v>
      </c>
      <c r="D83" s="50">
        <f>IF('Town Data'!E79&gt;9,'Town Data'!D79,"*")</f>
        <v>10938620.619999999</v>
      </c>
      <c r="E83" s="51" t="str">
        <f>IF('Town Data'!G79&gt;9,'Town Data'!F79,"*")</f>
        <v>*</v>
      </c>
      <c r="F83" s="50">
        <f>IF('Town Data'!I79&gt;9,'Town Data'!H79,"*")</f>
        <v>19144383.16</v>
      </c>
      <c r="G83" s="50">
        <f>IF('Town Data'!K79&gt;9,'Town Data'!J79,"*")</f>
        <v>8268742.6799999997</v>
      </c>
      <c r="H83" s="51">
        <f>IF('Town Data'!M79&gt;9,'Town Data'!L79,"*")</f>
        <v>41950.166666666672</v>
      </c>
      <c r="I83" s="22">
        <f t="shared" si="3"/>
        <v>0.18598101595872982</v>
      </c>
      <c r="J83" s="22">
        <f t="shared" si="4"/>
        <v>0.32288801856874322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LUNENBURG</v>
      </c>
      <c r="C84" s="45" t="str">
        <f>IF('Town Data'!C80&gt;9,'Town Data'!B80,"*")</f>
        <v>*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934423.62</v>
      </c>
      <c r="G84" s="46">
        <f>IF('Town Data'!K80&gt;9,'Town Data'!J80,"*")</f>
        <v>164411.76999999999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LYNDON</v>
      </c>
      <c r="C85" s="49">
        <f>IF('Town Data'!C81&gt;9,'Town Data'!B81,"*")</f>
        <v>34912753.719999999</v>
      </c>
      <c r="D85" s="50">
        <f>IF('Town Data'!E81&gt;9,'Town Data'!D81,"*")</f>
        <v>10697525.109999999</v>
      </c>
      <c r="E85" s="51">
        <f>IF('Town Data'!G81&gt;9,'Town Data'!F81,"*")</f>
        <v>146863.33333333328</v>
      </c>
      <c r="F85" s="50">
        <f>IF('Town Data'!I81&gt;9,'Town Data'!H81,"*")</f>
        <v>37090934.859999999</v>
      </c>
      <c r="G85" s="50">
        <f>IF('Town Data'!K81&gt;9,'Town Data'!J81,"*")</f>
        <v>10399593.560000001</v>
      </c>
      <c r="H85" s="51">
        <f>IF('Town Data'!M81&gt;9,'Town Data'!L81,"*")</f>
        <v>220788.50000000006</v>
      </c>
      <c r="I85" s="22">
        <f t="shared" si="3"/>
        <v>-5.8725431111983591E-2</v>
      </c>
      <c r="J85" s="22">
        <f t="shared" si="4"/>
        <v>2.8648384023961689E-2</v>
      </c>
      <c r="K85" s="22">
        <f t="shared" si="5"/>
        <v>-0.3348234471753137</v>
      </c>
      <c r="L85" s="15"/>
    </row>
    <row r="86" spans="1:12" x14ac:dyDescent="0.25">
      <c r="A86" s="15"/>
      <c r="B86" s="15" t="str">
        <f>'Town Data'!A82</f>
        <v>MANCHESTER</v>
      </c>
      <c r="C86" s="45">
        <f>IF('Town Data'!C82&gt;9,'Town Data'!B82,"*")</f>
        <v>77760700.879999995</v>
      </c>
      <c r="D86" s="46">
        <f>IF('Town Data'!E82&gt;9,'Town Data'!D82,"*")</f>
        <v>34927957.399999999</v>
      </c>
      <c r="E86" s="47">
        <f>IF('Town Data'!G82&gt;9,'Town Data'!F82,"*")</f>
        <v>607324.99999999977</v>
      </c>
      <c r="F86" s="48">
        <f>IF('Town Data'!I82&gt;9,'Town Data'!H82,"*")</f>
        <v>79691141.930000007</v>
      </c>
      <c r="G86" s="46">
        <f>IF('Town Data'!K82&gt;9,'Town Data'!J82,"*")</f>
        <v>34014840.450000003</v>
      </c>
      <c r="H86" s="47">
        <f>IF('Town Data'!M82&gt;9,'Town Data'!L82,"*")</f>
        <v>873153.16666666674</v>
      </c>
      <c r="I86" s="9">
        <f t="shared" si="3"/>
        <v>-2.4224035485596308E-2</v>
      </c>
      <c r="J86" s="9">
        <f t="shared" si="4"/>
        <v>2.684466362093418E-2</v>
      </c>
      <c r="K86" s="9">
        <f t="shared" si="5"/>
        <v>-0.30444620350114243</v>
      </c>
      <c r="L86" s="15"/>
    </row>
    <row r="87" spans="1:12" x14ac:dyDescent="0.25">
      <c r="A87" s="15"/>
      <c r="B87" s="27" t="str">
        <f>'Town Data'!A83</f>
        <v>MARLBORO</v>
      </c>
      <c r="C87" s="49" t="str">
        <f>IF('Town Data'!C83&gt;9,'Town Data'!B83,"*")</f>
        <v>*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576110.14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MARSHFIELD</v>
      </c>
      <c r="C88" s="45">
        <f>IF('Town Data'!C84&gt;9,'Town Data'!B84,"*")</f>
        <v>2748994.56</v>
      </c>
      <c r="D88" s="46">
        <f>IF('Town Data'!E84&gt;9,'Town Data'!D84,"*")</f>
        <v>858957.96</v>
      </c>
      <c r="E88" s="47" t="str">
        <f>IF('Town Data'!G84&gt;9,'Town Data'!F84,"*")</f>
        <v>*</v>
      </c>
      <c r="F88" s="48">
        <f>IF('Town Data'!I84&gt;9,'Town Data'!H84,"*")</f>
        <v>3383074.61</v>
      </c>
      <c r="G88" s="46">
        <f>IF('Town Data'!K84&gt;9,'Town Data'!J84,"*")</f>
        <v>883889.65</v>
      </c>
      <c r="H88" s="47" t="str">
        <f>IF('Town Data'!M84&gt;9,'Town Data'!L84,"*")</f>
        <v>*</v>
      </c>
      <c r="I88" s="9">
        <f t="shared" si="3"/>
        <v>-0.18742715520542416</v>
      </c>
      <c r="J88" s="9">
        <f t="shared" si="4"/>
        <v>-2.8206790293335893E-2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MENDON</v>
      </c>
      <c r="C89" s="49">
        <f>IF('Town Data'!C85&gt;9,'Town Data'!B85,"*")</f>
        <v>8771204.4700000007</v>
      </c>
      <c r="D89" s="50">
        <f>IF('Town Data'!E85&gt;9,'Town Data'!D85,"*")</f>
        <v>1372236.92</v>
      </c>
      <c r="E89" s="51" t="str">
        <f>IF('Town Data'!G85&gt;9,'Town Data'!F85,"*")</f>
        <v>*</v>
      </c>
      <c r="F89" s="50">
        <f>IF('Town Data'!I85&gt;9,'Town Data'!H85,"*")</f>
        <v>8415373.5299999993</v>
      </c>
      <c r="G89" s="50">
        <f>IF('Town Data'!K85&gt;9,'Town Data'!J85,"*")</f>
        <v>1277446.79</v>
      </c>
      <c r="H89" s="51" t="str">
        <f>IF('Town Data'!M85&gt;9,'Town Data'!L85,"*")</f>
        <v>*</v>
      </c>
      <c r="I89" s="22">
        <f t="shared" si="3"/>
        <v>4.2283439794026753E-2</v>
      </c>
      <c r="J89" s="22">
        <f t="shared" si="4"/>
        <v>7.4202801041912583E-2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MIDDLEBURY</v>
      </c>
      <c r="C90" s="45">
        <f>IF('Town Data'!C86&gt;9,'Town Data'!B86,"*")</f>
        <v>108278262.27</v>
      </c>
      <c r="D90" s="46">
        <f>IF('Town Data'!E86&gt;9,'Town Data'!D86,"*")</f>
        <v>32282017.59</v>
      </c>
      <c r="E90" s="47">
        <f>IF('Town Data'!G86&gt;9,'Town Data'!F86,"*")</f>
        <v>228106.83333333331</v>
      </c>
      <c r="F90" s="48">
        <f>IF('Town Data'!I86&gt;9,'Town Data'!H86,"*")</f>
        <v>108019213.91</v>
      </c>
      <c r="G90" s="46">
        <f>IF('Town Data'!K86&gt;9,'Town Data'!J86,"*")</f>
        <v>28678980.260000002</v>
      </c>
      <c r="H90" s="47">
        <f>IF('Town Data'!M86&gt;9,'Town Data'!L86,"*")</f>
        <v>377688.83333333343</v>
      </c>
      <c r="I90" s="9">
        <f t="shared" si="3"/>
        <v>2.3981692758460052E-3</v>
      </c>
      <c r="J90" s="9">
        <f t="shared" si="4"/>
        <v>0.12563338366062246</v>
      </c>
      <c r="K90" s="9">
        <f t="shared" si="5"/>
        <v>-0.3960455983827959</v>
      </c>
      <c r="L90" s="15"/>
    </row>
    <row r="91" spans="1:12" x14ac:dyDescent="0.25">
      <c r="A91" s="15"/>
      <c r="B91" s="27" t="str">
        <f>'Town Data'!A87</f>
        <v>MIDDLESEX</v>
      </c>
      <c r="C91" s="49">
        <f>IF('Town Data'!C87&gt;9,'Town Data'!B87,"*")</f>
        <v>44080565.060000002</v>
      </c>
      <c r="D91" s="50">
        <f>IF('Town Data'!E87&gt;9,'Town Data'!D87,"*")</f>
        <v>346825.08</v>
      </c>
      <c r="E91" s="51" t="str">
        <f>IF('Town Data'!G87&gt;9,'Town Data'!F87,"*")</f>
        <v>*</v>
      </c>
      <c r="F91" s="50">
        <f>IF('Town Data'!I87&gt;9,'Town Data'!H87,"*")</f>
        <v>18238503.800000001</v>
      </c>
      <c r="G91" s="50">
        <f>IF('Town Data'!K87&gt;9,'Town Data'!J87,"*")</f>
        <v>328445.57</v>
      </c>
      <c r="H91" s="51" t="str">
        <f>IF('Town Data'!M87&gt;9,'Town Data'!L87,"*")</f>
        <v>*</v>
      </c>
      <c r="I91" s="22">
        <f t="shared" si="3"/>
        <v>1.4168959001998838</v>
      </c>
      <c r="J91" s="22">
        <f t="shared" si="4"/>
        <v>5.5959074132130963E-2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MIDDLETOWN SPRINGS</v>
      </c>
      <c r="C92" s="45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713162.72</v>
      </c>
      <c r="G92" s="46">
        <f>IF('Town Data'!K88&gt;9,'Town Data'!J88,"*")</f>
        <v>130429.5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MILTON</v>
      </c>
      <c r="C93" s="49">
        <f>IF('Town Data'!C89&gt;9,'Town Data'!B89,"*")</f>
        <v>52169544.329999998</v>
      </c>
      <c r="D93" s="50">
        <f>IF('Town Data'!E89&gt;9,'Town Data'!D89,"*")</f>
        <v>12743125.960000001</v>
      </c>
      <c r="E93" s="51">
        <f>IF('Town Data'!G89&gt;9,'Town Data'!F89,"*")</f>
        <v>466430.99999999977</v>
      </c>
      <c r="F93" s="50">
        <f>IF('Town Data'!I89&gt;9,'Town Data'!H89,"*")</f>
        <v>55488615.700000003</v>
      </c>
      <c r="G93" s="50">
        <f>IF('Town Data'!K89&gt;9,'Town Data'!J89,"*")</f>
        <v>12235402.68</v>
      </c>
      <c r="H93" s="51">
        <f>IF('Town Data'!M89&gt;9,'Town Data'!L89,"*")</f>
        <v>631186.8333333336</v>
      </c>
      <c r="I93" s="22">
        <f t="shared" si="3"/>
        <v>-5.981535722470735E-2</v>
      </c>
      <c r="J93" s="22">
        <f t="shared" si="4"/>
        <v>4.1496246039366247E-2</v>
      </c>
      <c r="K93" s="22">
        <f t="shared" si="5"/>
        <v>-0.2610254597093683</v>
      </c>
      <c r="L93" s="15"/>
    </row>
    <row r="94" spans="1:12" x14ac:dyDescent="0.25">
      <c r="A94" s="15"/>
      <c r="B94" s="15" t="str">
        <f>'Town Data'!A90</f>
        <v>MONKTON</v>
      </c>
      <c r="C94" s="45">
        <f>IF('Town Data'!C90&gt;9,'Town Data'!B90,"*")</f>
        <v>494293.3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1861213.19</v>
      </c>
      <c r="G94" s="46">
        <f>IF('Town Data'!K90&gt;9,'Town Data'!J90,"*")</f>
        <v>238929.04</v>
      </c>
      <c r="H94" s="47" t="str">
        <f>IF('Town Data'!M90&gt;9,'Town Data'!L90,"*")</f>
        <v>*</v>
      </c>
      <c r="I94" s="9">
        <f t="shared" si="3"/>
        <v>-0.73442413654934391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MONTGOMERY</v>
      </c>
      <c r="C95" s="49">
        <f>IF('Town Data'!C91&gt;9,'Town Data'!B91,"*")</f>
        <v>1950723.48</v>
      </c>
      <c r="D95" s="50">
        <f>IF('Town Data'!E91&gt;9,'Town Data'!D91,"*")</f>
        <v>747459.04</v>
      </c>
      <c r="E95" s="51" t="str">
        <f>IF('Town Data'!G91&gt;9,'Town Data'!F91,"*")</f>
        <v>*</v>
      </c>
      <c r="F95" s="50">
        <f>IF('Town Data'!I91&gt;9,'Town Data'!H91,"*")</f>
        <v>3131517.67</v>
      </c>
      <c r="G95" s="50">
        <f>IF('Town Data'!K91&gt;9,'Town Data'!J91,"*")</f>
        <v>595254.17000000004</v>
      </c>
      <c r="H95" s="51" t="str">
        <f>IF('Town Data'!M91&gt;9,'Town Data'!L91,"*")</f>
        <v>*</v>
      </c>
      <c r="I95" s="22">
        <f t="shared" si="3"/>
        <v>-0.37706770787597055</v>
      </c>
      <c r="J95" s="22">
        <f t="shared" si="4"/>
        <v>0.25569727634163403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MONTPELIER</v>
      </c>
      <c r="C96" s="45">
        <f>IF('Town Data'!C92&gt;9,'Town Data'!B92,"*")</f>
        <v>54008482.490000002</v>
      </c>
      <c r="D96" s="46">
        <f>IF('Town Data'!E92&gt;9,'Town Data'!D92,"*")</f>
        <v>18060493.030000001</v>
      </c>
      <c r="E96" s="47">
        <f>IF('Town Data'!G92&gt;9,'Town Data'!F92,"*")</f>
        <v>563854.5</v>
      </c>
      <c r="F96" s="48">
        <f>IF('Town Data'!I92&gt;9,'Town Data'!H92,"*")</f>
        <v>52867488.020000003</v>
      </c>
      <c r="G96" s="46">
        <f>IF('Town Data'!K92&gt;9,'Town Data'!J92,"*")</f>
        <v>17276597.129999999</v>
      </c>
      <c r="H96" s="47">
        <f>IF('Town Data'!M92&gt;9,'Town Data'!L92,"*")</f>
        <v>906563.33333333267</v>
      </c>
      <c r="I96" s="9">
        <f t="shared" si="3"/>
        <v>2.158215782010213E-2</v>
      </c>
      <c r="J96" s="9">
        <f t="shared" si="4"/>
        <v>4.5373281213972619E-2</v>
      </c>
      <c r="K96" s="9">
        <f t="shared" si="5"/>
        <v>-0.37803076821255316</v>
      </c>
      <c r="L96" s="15"/>
    </row>
    <row r="97" spans="1:12" x14ac:dyDescent="0.25">
      <c r="A97" s="15"/>
      <c r="B97" s="27" t="str">
        <f>'Town Data'!A93</f>
        <v>MORETOWN</v>
      </c>
      <c r="C97" s="49">
        <f>IF('Town Data'!C93&gt;9,'Town Data'!B93,"*")</f>
        <v>2071382.87</v>
      </c>
      <c r="D97" s="50">
        <f>IF('Town Data'!E93&gt;9,'Town Data'!D93,"*")</f>
        <v>722340.94</v>
      </c>
      <c r="E97" s="51" t="str">
        <f>IF('Town Data'!G93&gt;9,'Town Data'!F93,"*")</f>
        <v>*</v>
      </c>
      <c r="F97" s="50">
        <f>IF('Town Data'!I93&gt;9,'Town Data'!H93,"*")</f>
        <v>2120186.56</v>
      </c>
      <c r="G97" s="50">
        <f>IF('Town Data'!K93&gt;9,'Town Data'!J93,"*")</f>
        <v>594074.07999999996</v>
      </c>
      <c r="H97" s="51" t="str">
        <f>IF('Town Data'!M93&gt;9,'Town Data'!L93,"*")</f>
        <v>*</v>
      </c>
      <c r="I97" s="22">
        <f t="shared" si="3"/>
        <v>-2.3018582855274746E-2</v>
      </c>
      <c r="J97" s="22">
        <f t="shared" si="4"/>
        <v>0.21591054772159055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MORRISTOWN</v>
      </c>
      <c r="C98" s="45">
        <f>IF('Town Data'!C94&gt;9,'Town Data'!B94,"*")</f>
        <v>73957691.400000006</v>
      </c>
      <c r="D98" s="46">
        <f>IF('Town Data'!E94&gt;9,'Town Data'!D94,"*")</f>
        <v>23995042.800000001</v>
      </c>
      <c r="E98" s="47">
        <f>IF('Town Data'!G94&gt;9,'Town Data'!F94,"*")</f>
        <v>506117.16666666634</v>
      </c>
      <c r="F98" s="48">
        <f>IF('Town Data'!I94&gt;9,'Town Data'!H94,"*")</f>
        <v>69979935.890000001</v>
      </c>
      <c r="G98" s="46">
        <f>IF('Town Data'!K94&gt;9,'Town Data'!J94,"*")</f>
        <v>21612878.219999999</v>
      </c>
      <c r="H98" s="47">
        <f>IF('Town Data'!M94&gt;9,'Town Data'!L94,"*")</f>
        <v>498238.83333333343</v>
      </c>
      <c r="I98" s="9">
        <f t="shared" si="3"/>
        <v>5.68413711646229E-2</v>
      </c>
      <c r="J98" s="9">
        <f t="shared" si="4"/>
        <v>0.11021968271655778</v>
      </c>
      <c r="K98" s="9">
        <f t="shared" si="5"/>
        <v>1.5812363080222044E-2</v>
      </c>
      <c r="L98" s="15"/>
    </row>
    <row r="99" spans="1:12" x14ac:dyDescent="0.25">
      <c r="A99" s="15"/>
      <c r="B99" s="27" t="str">
        <f>'Town Data'!A95</f>
        <v>MOUNT HOLLY</v>
      </c>
      <c r="C99" s="49" t="str">
        <f>IF('Town Data'!C95&gt;9,'Town Data'!B95,"*")</f>
        <v>*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1270376.22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NEW HAVEN</v>
      </c>
      <c r="C100" s="49">
        <f>IF('Town Data'!C96&gt;9,'Town Data'!B96,"*")</f>
        <v>33288168.670000002</v>
      </c>
      <c r="D100" s="50">
        <f>IF('Town Data'!E96&gt;9,'Town Data'!D96,"*")</f>
        <v>2886442.38</v>
      </c>
      <c r="E100" s="51" t="str">
        <f>IF('Town Data'!G96&gt;9,'Town Data'!F96,"*")</f>
        <v>*</v>
      </c>
      <c r="F100" s="50">
        <f>IF('Town Data'!I96&gt;9,'Town Data'!H96,"*")</f>
        <v>33381599.030000001</v>
      </c>
      <c r="G100" s="50">
        <f>IF('Town Data'!K96&gt;9,'Town Data'!J96,"*")</f>
        <v>2276938.69</v>
      </c>
      <c r="H100" s="51" t="str">
        <f>IF('Town Data'!M96&gt;9,'Town Data'!L96,"*")</f>
        <v>*</v>
      </c>
      <c r="I100" s="22">
        <f t="shared" si="3"/>
        <v>-2.7988581348674657E-3</v>
      </c>
      <c r="J100" s="22">
        <f t="shared" si="4"/>
        <v>0.26768559587346641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NEWBURY</v>
      </c>
      <c r="C101" s="49">
        <f>IF('Town Data'!C97&gt;9,'Town Data'!B97,"*")</f>
        <v>17362202.43</v>
      </c>
      <c r="D101" s="50">
        <f>IF('Town Data'!E97&gt;9,'Town Data'!D97,"*")</f>
        <v>831996.75</v>
      </c>
      <c r="E101" s="51" t="str">
        <f>IF('Town Data'!G97&gt;9,'Town Data'!F97,"*")</f>
        <v>*</v>
      </c>
      <c r="F101" s="50">
        <f>IF('Town Data'!I97&gt;9,'Town Data'!H97,"*")</f>
        <v>9433046.3900000006</v>
      </c>
      <c r="G101" s="50">
        <f>IF('Town Data'!K97&gt;9,'Town Data'!J97,"*")</f>
        <v>855133.24</v>
      </c>
      <c r="H101" s="51" t="str">
        <f>IF('Town Data'!M97&gt;9,'Town Data'!L97,"*")</f>
        <v>*</v>
      </c>
      <c r="I101" s="22">
        <f t="shared" si="3"/>
        <v>0.84057214521977974</v>
      </c>
      <c r="J101" s="22">
        <f t="shared" si="4"/>
        <v>-2.7056005915522582E-2</v>
      </c>
      <c r="K101" s="22" t="str">
        <f t="shared" si="5"/>
        <v/>
      </c>
      <c r="L101" s="15"/>
    </row>
    <row r="102" spans="1:12" x14ac:dyDescent="0.25">
      <c r="B102" s="27" t="str">
        <f>'Town Data'!A98</f>
        <v>NEWFANE</v>
      </c>
      <c r="C102" s="49">
        <f>IF('Town Data'!C98&gt;9,'Town Data'!B98,"*")</f>
        <v>4343272.74</v>
      </c>
      <c r="D102" s="50">
        <f>IF('Town Data'!E98&gt;9,'Town Data'!D98,"*")</f>
        <v>3242364.98</v>
      </c>
      <c r="E102" s="51" t="str">
        <f>IF('Town Data'!G98&gt;9,'Town Data'!F98,"*")</f>
        <v>*</v>
      </c>
      <c r="F102" s="50">
        <f>IF('Town Data'!I98&gt;9,'Town Data'!H98,"*")</f>
        <v>3139048.85</v>
      </c>
      <c r="G102" s="50">
        <f>IF('Town Data'!K98&gt;9,'Town Data'!J98,"*")</f>
        <v>2275124.46</v>
      </c>
      <c r="H102" s="51" t="str">
        <f>IF('Town Data'!M98&gt;9,'Town Data'!L98,"*")</f>
        <v>*</v>
      </c>
      <c r="I102" s="22">
        <f t="shared" si="3"/>
        <v>0.3836269989872888</v>
      </c>
      <c r="J102" s="22">
        <f t="shared" si="4"/>
        <v>0.42513740984526183</v>
      </c>
      <c r="K102" s="22" t="str">
        <f t="shared" si="5"/>
        <v/>
      </c>
      <c r="L102" s="15"/>
    </row>
    <row r="103" spans="1:12" x14ac:dyDescent="0.25">
      <c r="B103" s="27" t="str">
        <f>'Town Data'!A99</f>
        <v>NEWPORT</v>
      </c>
      <c r="C103" s="49">
        <f>IF('Town Data'!C99&gt;9,'Town Data'!B99,"*")</f>
        <v>71955549.189999998</v>
      </c>
      <c r="D103" s="50">
        <f>IF('Town Data'!E99&gt;9,'Town Data'!D99,"*")</f>
        <v>13505453.25</v>
      </c>
      <c r="E103" s="51">
        <f>IF('Town Data'!G99&gt;9,'Town Data'!F99,"*")</f>
        <v>122922.66666666664</v>
      </c>
      <c r="F103" s="50">
        <f>IF('Town Data'!I99&gt;9,'Town Data'!H99,"*")</f>
        <v>67488409.359999999</v>
      </c>
      <c r="G103" s="50">
        <f>IF('Town Data'!K99&gt;9,'Town Data'!J99,"*")</f>
        <v>12195347.970000001</v>
      </c>
      <c r="H103" s="51">
        <f>IF('Town Data'!M99&gt;9,'Town Data'!L99,"*")</f>
        <v>271202.83333333331</v>
      </c>
      <c r="I103" s="22">
        <f t="shared" si="3"/>
        <v>6.6191215237733053E-2</v>
      </c>
      <c r="J103" s="22">
        <f t="shared" si="4"/>
        <v>0.10742664196403404</v>
      </c>
      <c r="K103" s="22">
        <f t="shared" si="5"/>
        <v>-0.54675006468098608</v>
      </c>
      <c r="L103" s="15"/>
    </row>
    <row r="104" spans="1:12" x14ac:dyDescent="0.25">
      <c r="B104" s="27" t="str">
        <f>'Town Data'!A100</f>
        <v>NEWPORT TOWN</v>
      </c>
      <c r="C104" s="49">
        <f>IF('Town Data'!C100&gt;9,'Town Data'!B100,"*")</f>
        <v>1962037.63</v>
      </c>
      <c r="D104" s="50">
        <f>IF('Town Data'!E100&gt;9,'Town Data'!D100,"*")</f>
        <v>515184.62</v>
      </c>
      <c r="E104" s="51" t="str">
        <f>IF('Town Data'!G100&gt;9,'Town Data'!F100,"*")</f>
        <v>*</v>
      </c>
      <c r="F104" s="50">
        <f>IF('Town Data'!I100&gt;9,'Town Data'!H100,"*")</f>
        <v>1864051.75</v>
      </c>
      <c r="G104" s="50">
        <f>IF('Town Data'!K100&gt;9,'Town Data'!J100,"*")</f>
        <v>398283.03</v>
      </c>
      <c r="H104" s="51" t="str">
        <f>IF('Town Data'!M100&gt;9,'Town Data'!L100,"*")</f>
        <v>*</v>
      </c>
      <c r="I104" s="22">
        <f t="shared" si="3"/>
        <v>5.2566072803504456E-2</v>
      </c>
      <c r="J104" s="22">
        <f t="shared" si="4"/>
        <v>0.29351386123581502</v>
      </c>
      <c r="K104" s="22" t="str">
        <f t="shared" si="5"/>
        <v/>
      </c>
      <c r="L104" s="15"/>
    </row>
    <row r="105" spans="1:12" x14ac:dyDescent="0.25">
      <c r="B105" s="27" t="str">
        <f>'Town Data'!A101</f>
        <v>NORTH HERO</v>
      </c>
      <c r="C105" s="49">
        <f>IF('Town Data'!C101&gt;9,'Town Data'!B101,"*")</f>
        <v>2346169.19</v>
      </c>
      <c r="D105" s="50">
        <f>IF('Town Data'!E101&gt;9,'Town Data'!D101,"*")</f>
        <v>848365.61</v>
      </c>
      <c r="E105" s="51" t="str">
        <f>IF('Town Data'!G101&gt;9,'Town Data'!F101,"*")</f>
        <v>*</v>
      </c>
      <c r="F105" s="50">
        <f>IF('Town Data'!I101&gt;9,'Town Data'!H101,"*")</f>
        <v>2418321.54</v>
      </c>
      <c r="G105" s="50">
        <f>IF('Town Data'!K101&gt;9,'Town Data'!J101,"*")</f>
        <v>735091.14</v>
      </c>
      <c r="H105" s="51" t="str">
        <f>IF('Town Data'!M101&gt;9,'Town Data'!L101,"*")</f>
        <v>*</v>
      </c>
      <c r="I105" s="22">
        <f t="shared" si="3"/>
        <v>-2.9835714071338955E-2</v>
      </c>
      <c r="J105" s="22">
        <f t="shared" si="4"/>
        <v>0.15409581728872418</v>
      </c>
      <c r="K105" s="22" t="str">
        <f t="shared" si="5"/>
        <v/>
      </c>
      <c r="L105" s="15"/>
    </row>
    <row r="106" spans="1:12" x14ac:dyDescent="0.25">
      <c r="B106" s="27" t="str">
        <f>'Town Data'!A102</f>
        <v>NORTHFIELD</v>
      </c>
      <c r="C106" s="49">
        <f>IF('Town Data'!C102&gt;9,'Town Data'!B102,"*")</f>
        <v>16487482.33</v>
      </c>
      <c r="D106" s="50">
        <f>IF('Town Data'!E102&gt;9,'Town Data'!D102,"*")</f>
        <v>4530116.82</v>
      </c>
      <c r="E106" s="51" t="str">
        <f>IF('Town Data'!G102&gt;9,'Town Data'!F102,"*")</f>
        <v>*</v>
      </c>
      <c r="F106" s="50">
        <f>IF('Town Data'!I102&gt;9,'Town Data'!H102,"*")</f>
        <v>17284145.149999999</v>
      </c>
      <c r="G106" s="50">
        <f>IF('Town Data'!K102&gt;9,'Town Data'!J102,"*")</f>
        <v>4360488.3099999996</v>
      </c>
      <c r="H106" s="51" t="str">
        <f>IF('Town Data'!M102&gt;9,'Town Data'!L102,"*")</f>
        <v>*</v>
      </c>
      <c r="I106" s="22">
        <f t="shared" si="3"/>
        <v>-4.609211581401227E-2</v>
      </c>
      <c r="J106" s="22">
        <f t="shared" si="4"/>
        <v>3.8901264707209067E-2</v>
      </c>
      <c r="K106" s="22" t="str">
        <f t="shared" si="5"/>
        <v/>
      </c>
      <c r="L106" s="15"/>
    </row>
    <row r="107" spans="1:12" x14ac:dyDescent="0.25">
      <c r="B107" s="27" t="str">
        <f>'Town Data'!A103</f>
        <v>NORWICH</v>
      </c>
      <c r="C107" s="49">
        <f>IF('Town Data'!C103&gt;9,'Town Data'!B103,"*")</f>
        <v>22488086.120000001</v>
      </c>
      <c r="D107" s="50">
        <f>IF('Town Data'!E103&gt;9,'Town Data'!D103,"*")</f>
        <v>2217731.77</v>
      </c>
      <c r="E107" s="51">
        <f>IF('Town Data'!G103&gt;9,'Town Data'!F103,"*")</f>
        <v>98010.666666666701</v>
      </c>
      <c r="F107" s="50">
        <f>IF('Town Data'!I103&gt;9,'Town Data'!H103,"*")</f>
        <v>26408910.350000001</v>
      </c>
      <c r="G107" s="50">
        <f>IF('Town Data'!K103&gt;9,'Town Data'!J103,"*")</f>
        <v>3322322.54</v>
      </c>
      <c r="H107" s="51">
        <f>IF('Town Data'!M103&gt;9,'Town Data'!L103,"*")</f>
        <v>88059.000000000044</v>
      </c>
      <c r="I107" s="22">
        <f t="shared" si="3"/>
        <v>-0.1484659600883533</v>
      </c>
      <c r="J107" s="22">
        <f t="shared" si="4"/>
        <v>-0.33247547662846727</v>
      </c>
      <c r="K107" s="22">
        <f t="shared" si="5"/>
        <v>0.11301135223732557</v>
      </c>
      <c r="L107" s="15"/>
    </row>
    <row r="108" spans="1:12" x14ac:dyDescent="0.25">
      <c r="B108" s="27" t="str">
        <f>'Town Data'!A104</f>
        <v>ORWELL</v>
      </c>
      <c r="C108" s="49">
        <f>IF('Town Data'!C104&gt;9,'Town Data'!B104,"*")</f>
        <v>3582513.64</v>
      </c>
      <c r="D108" s="50">
        <f>IF('Town Data'!E104&gt;9,'Town Data'!D104,"*")</f>
        <v>888440.74</v>
      </c>
      <c r="E108" s="51" t="str">
        <f>IF('Town Data'!G104&gt;9,'Town Data'!F104,"*")</f>
        <v>*</v>
      </c>
      <c r="F108" s="50">
        <f>IF('Town Data'!I104&gt;9,'Town Data'!H104,"*")</f>
        <v>3525305.36</v>
      </c>
      <c r="G108" s="50">
        <f>IF('Town Data'!K104&gt;9,'Town Data'!J104,"*")</f>
        <v>877854.82</v>
      </c>
      <c r="H108" s="51" t="str">
        <f>IF('Town Data'!M104&gt;9,'Town Data'!L104,"*")</f>
        <v>*</v>
      </c>
      <c r="I108" s="22">
        <f t="shared" si="3"/>
        <v>1.6227893517854086E-2</v>
      </c>
      <c r="J108" s="22">
        <f t="shared" si="4"/>
        <v>1.2058850460033976E-2</v>
      </c>
      <c r="K108" s="22" t="str">
        <f t="shared" si="5"/>
        <v/>
      </c>
      <c r="L108" s="15"/>
    </row>
    <row r="109" spans="1:12" x14ac:dyDescent="0.25">
      <c r="B109" s="27" t="str">
        <f>'Town Data'!A105</f>
        <v>PAWLET</v>
      </c>
      <c r="C109" s="49">
        <f>IF('Town Data'!C105&gt;9,'Town Data'!B105,"*")</f>
        <v>1856500.14</v>
      </c>
      <c r="D109" s="50">
        <f>IF('Town Data'!E105&gt;9,'Town Data'!D105,"*")</f>
        <v>670584.48</v>
      </c>
      <c r="E109" s="51" t="str">
        <f>IF('Town Data'!G105&gt;9,'Town Data'!F105,"*")</f>
        <v>*</v>
      </c>
      <c r="F109" s="50">
        <f>IF('Town Data'!I105&gt;9,'Town Data'!H105,"*")</f>
        <v>2308661.33</v>
      </c>
      <c r="G109" s="50">
        <f>IF('Town Data'!K105&gt;9,'Town Data'!J105,"*")</f>
        <v>627599.92000000004</v>
      </c>
      <c r="H109" s="51" t="str">
        <f>IF('Town Data'!M105&gt;9,'Town Data'!L105,"*")</f>
        <v>*</v>
      </c>
      <c r="I109" s="22">
        <f t="shared" si="3"/>
        <v>-0.19585427456351953</v>
      </c>
      <c r="J109" s="22">
        <f t="shared" si="4"/>
        <v>6.8490384766141998E-2</v>
      </c>
      <c r="K109" s="22" t="str">
        <f t="shared" si="5"/>
        <v/>
      </c>
      <c r="L109" s="15"/>
    </row>
    <row r="110" spans="1:12" x14ac:dyDescent="0.25">
      <c r="B110" s="27" t="str">
        <f>'Town Data'!A106</f>
        <v>PERU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1412062.85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PITTSFORD</v>
      </c>
      <c r="C111" s="49">
        <f>IF('Town Data'!C107&gt;9,'Town Data'!B107,"*")</f>
        <v>9317301.8100000005</v>
      </c>
      <c r="D111" s="50">
        <f>IF('Town Data'!E107&gt;9,'Town Data'!D107,"*")</f>
        <v>2626010.0299999998</v>
      </c>
      <c r="E111" s="51" t="str">
        <f>IF('Town Data'!G107&gt;9,'Town Data'!F107,"*")</f>
        <v>*</v>
      </c>
      <c r="F111" s="50">
        <f>IF('Town Data'!I107&gt;9,'Town Data'!H107,"*")</f>
        <v>11286908.1</v>
      </c>
      <c r="G111" s="50">
        <f>IF('Town Data'!K107&gt;9,'Town Data'!J107,"*")</f>
        <v>2753003.38</v>
      </c>
      <c r="H111" s="51" t="str">
        <f>IF('Town Data'!M107&gt;9,'Town Data'!L107,"*")</f>
        <v>*</v>
      </c>
      <c r="I111" s="22">
        <f t="shared" si="3"/>
        <v>-0.17450361715977816</v>
      </c>
      <c r="J111" s="22">
        <f t="shared" si="4"/>
        <v>-4.6129020735165283E-2</v>
      </c>
      <c r="K111" s="22" t="str">
        <f t="shared" si="5"/>
        <v/>
      </c>
      <c r="L111" s="15"/>
    </row>
    <row r="112" spans="1:12" x14ac:dyDescent="0.25">
      <c r="B112" s="27" t="str">
        <f>'Town Data'!A108</f>
        <v>PLAINFIELD</v>
      </c>
      <c r="C112" s="49">
        <f>IF('Town Data'!C108&gt;9,'Town Data'!B108,"*")</f>
        <v>1710285.14</v>
      </c>
      <c r="D112" s="50">
        <f>IF('Town Data'!E108&gt;9,'Town Data'!D108,"*")</f>
        <v>565480.6</v>
      </c>
      <c r="E112" s="51" t="str">
        <f>IF('Town Data'!G108&gt;9,'Town Data'!F108,"*")</f>
        <v>*</v>
      </c>
      <c r="F112" s="50">
        <f>IF('Town Data'!I108&gt;9,'Town Data'!H108,"*")</f>
        <v>1444550.68</v>
      </c>
      <c r="G112" s="50">
        <f>IF('Town Data'!K108&gt;9,'Town Data'!J108,"*")</f>
        <v>343026.01</v>
      </c>
      <c r="H112" s="51" t="str">
        <f>IF('Town Data'!M108&gt;9,'Town Data'!L108,"*")</f>
        <v>*</v>
      </c>
      <c r="I112" s="22">
        <f t="shared" si="3"/>
        <v>0.18395648119455385</v>
      </c>
      <c r="J112" s="22">
        <f t="shared" si="4"/>
        <v>0.64850647914424908</v>
      </c>
      <c r="K112" s="22" t="str">
        <f t="shared" si="5"/>
        <v/>
      </c>
      <c r="L112" s="15"/>
    </row>
    <row r="113" spans="2:12" x14ac:dyDescent="0.25">
      <c r="B113" s="27" t="str">
        <f>'Town Data'!A109</f>
        <v>POMFRET</v>
      </c>
      <c r="C113" s="49">
        <f>IF('Town Data'!C109&gt;9,'Town Data'!B109,"*")</f>
        <v>286712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>
        <f>IF('Town Data'!I109&gt;9,'Town Data'!H109,"*")</f>
        <v>416408.78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-0.31146504643826201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POULTNEY</v>
      </c>
      <c r="C114" s="49">
        <f>IF('Town Data'!C110&gt;9,'Town Data'!B110,"*")</f>
        <v>13405587.91</v>
      </c>
      <c r="D114" s="50">
        <f>IF('Town Data'!E110&gt;9,'Town Data'!D110,"*")</f>
        <v>3089514.9</v>
      </c>
      <c r="E114" s="51" t="str">
        <f>IF('Town Data'!G110&gt;9,'Town Data'!F110,"*")</f>
        <v>*</v>
      </c>
      <c r="F114" s="50">
        <f>IF('Town Data'!I110&gt;9,'Town Data'!H110,"*")</f>
        <v>13085523.52</v>
      </c>
      <c r="G114" s="50">
        <f>IF('Town Data'!K110&gt;9,'Town Data'!J110,"*")</f>
        <v>2523863.37</v>
      </c>
      <c r="H114" s="51" t="str">
        <f>IF('Town Data'!M110&gt;9,'Town Data'!L110,"*")</f>
        <v>*</v>
      </c>
      <c r="I114" s="22">
        <f t="shared" si="3"/>
        <v>2.445942567836985E-2</v>
      </c>
      <c r="J114" s="22">
        <f t="shared" si="4"/>
        <v>0.22412129623324251</v>
      </c>
      <c r="K114" s="22" t="str">
        <f t="shared" si="5"/>
        <v/>
      </c>
      <c r="L114" s="15"/>
    </row>
    <row r="115" spans="2:12" x14ac:dyDescent="0.25">
      <c r="B115" s="27" t="str">
        <f>'Town Data'!A111</f>
        <v>POWNAL</v>
      </c>
      <c r="C115" s="49">
        <f>IF('Town Data'!C111&gt;9,'Town Data'!B111,"*")</f>
        <v>4511718.28</v>
      </c>
      <c r="D115" s="50">
        <f>IF('Town Data'!E111&gt;9,'Town Data'!D111,"*")</f>
        <v>2281335.4300000002</v>
      </c>
      <c r="E115" s="51" t="str">
        <f>IF('Town Data'!G111&gt;9,'Town Data'!F111,"*")</f>
        <v>*</v>
      </c>
      <c r="F115" s="50">
        <f>IF('Town Data'!I111&gt;9,'Town Data'!H111,"*")</f>
        <v>2437804.46</v>
      </c>
      <c r="G115" s="50">
        <f>IF('Town Data'!K111&gt;9,'Town Data'!J111,"*")</f>
        <v>1501835.74</v>
      </c>
      <c r="H115" s="51" t="str">
        <f>IF('Town Data'!M111&gt;9,'Town Data'!L111,"*")</f>
        <v>*</v>
      </c>
      <c r="I115" s="22">
        <f t="shared" si="3"/>
        <v>0.85073017710370435</v>
      </c>
      <c r="J115" s="22">
        <f t="shared" si="4"/>
        <v>0.51903125570843067</v>
      </c>
      <c r="K115" s="22" t="str">
        <f t="shared" si="5"/>
        <v/>
      </c>
      <c r="L115" s="15"/>
    </row>
    <row r="116" spans="2:12" x14ac:dyDescent="0.25">
      <c r="B116" s="27" t="str">
        <f>'Town Data'!A112</f>
        <v>PROCTOR</v>
      </c>
      <c r="C116" s="49">
        <f>IF('Town Data'!C112&gt;9,'Town Data'!B112,"*")</f>
        <v>1258259.43</v>
      </c>
      <c r="D116" s="50">
        <f>IF('Town Data'!E112&gt;9,'Town Data'!D112,"*")</f>
        <v>203109.94</v>
      </c>
      <c r="E116" s="51" t="str">
        <f>IF('Town Data'!G112&gt;9,'Town Data'!F112,"*")</f>
        <v>*</v>
      </c>
      <c r="F116" s="50">
        <f>IF('Town Data'!I112&gt;9,'Town Data'!H112,"*")</f>
        <v>1755921.06</v>
      </c>
      <c r="G116" s="50">
        <f>IF('Town Data'!K112&gt;9,'Town Data'!J112,"*")</f>
        <v>282196.05</v>
      </c>
      <c r="H116" s="51" t="str">
        <f>IF('Town Data'!M112&gt;9,'Town Data'!L112,"*")</f>
        <v>*</v>
      </c>
      <c r="I116" s="22">
        <f t="shared" si="3"/>
        <v>-0.28341913616549486</v>
      </c>
      <c r="J116" s="22">
        <f t="shared" si="4"/>
        <v>-0.28025236356072308</v>
      </c>
      <c r="K116" s="22" t="str">
        <f t="shared" si="5"/>
        <v/>
      </c>
      <c r="L116" s="15"/>
    </row>
    <row r="117" spans="2:12" x14ac:dyDescent="0.25">
      <c r="B117" s="27" t="str">
        <f>'Town Data'!A113</f>
        <v>PUTNEY</v>
      </c>
      <c r="C117" s="49">
        <f>IF('Town Data'!C113&gt;9,'Town Data'!B113,"*")</f>
        <v>14032658.07</v>
      </c>
      <c r="D117" s="50">
        <f>IF('Town Data'!E113&gt;9,'Town Data'!D113,"*")</f>
        <v>996365.41</v>
      </c>
      <c r="E117" s="51">
        <f>IF('Town Data'!G113&gt;9,'Town Data'!F113,"*")</f>
        <v>67441.833333333343</v>
      </c>
      <c r="F117" s="50">
        <f>IF('Town Data'!I113&gt;9,'Town Data'!H113,"*")</f>
        <v>16035287.24</v>
      </c>
      <c r="G117" s="50">
        <f>IF('Town Data'!K113&gt;9,'Town Data'!J113,"*")</f>
        <v>961994.93</v>
      </c>
      <c r="H117" s="51">
        <f>IF('Town Data'!M113&gt;9,'Town Data'!L113,"*")</f>
        <v>84147.166666666686</v>
      </c>
      <c r="I117" s="22">
        <f t="shared" si="3"/>
        <v>-0.12488888661778658</v>
      </c>
      <c r="J117" s="22">
        <f t="shared" si="4"/>
        <v>3.5728337986147163E-2</v>
      </c>
      <c r="K117" s="22">
        <f t="shared" si="5"/>
        <v>-0.19852520286878353</v>
      </c>
      <c r="L117" s="15"/>
    </row>
    <row r="118" spans="2:12" x14ac:dyDescent="0.25">
      <c r="B118" s="27" t="str">
        <f>'Town Data'!A114</f>
        <v>RANDOLPH</v>
      </c>
      <c r="C118" s="49">
        <f>IF('Town Data'!C114&gt;9,'Town Data'!B114,"*")</f>
        <v>36392339.369999997</v>
      </c>
      <c r="D118" s="50">
        <f>IF('Town Data'!E114&gt;9,'Town Data'!D114,"*")</f>
        <v>6119540.0899999999</v>
      </c>
      <c r="E118" s="51">
        <f>IF('Town Data'!G114&gt;9,'Town Data'!F114,"*")</f>
        <v>130959.00000000003</v>
      </c>
      <c r="F118" s="50">
        <f>IF('Town Data'!I114&gt;9,'Town Data'!H114,"*")</f>
        <v>37985658.140000001</v>
      </c>
      <c r="G118" s="50">
        <f>IF('Town Data'!K114&gt;9,'Town Data'!J114,"*")</f>
        <v>6088278.3300000001</v>
      </c>
      <c r="H118" s="51">
        <f>IF('Town Data'!M114&gt;9,'Town Data'!L114,"*")</f>
        <v>136683.66666666666</v>
      </c>
      <c r="I118" s="22">
        <f t="shared" si="3"/>
        <v>-4.1945272190037228E-2</v>
      </c>
      <c r="J118" s="22">
        <f t="shared" si="4"/>
        <v>5.1347455397952836E-3</v>
      </c>
      <c r="K118" s="22">
        <f t="shared" si="5"/>
        <v>-4.1882595091829761E-2</v>
      </c>
      <c r="L118" s="15"/>
    </row>
    <row r="119" spans="2:12" x14ac:dyDescent="0.25">
      <c r="B119" s="27" t="str">
        <f>'Town Data'!A115</f>
        <v>READSBORO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>
        <f>IF('Town Data'!I115&gt;9,'Town Data'!H115,"*")</f>
        <v>434502.34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 t="str">
        <f>'Town Data'!A116</f>
        <v>RICHFORD</v>
      </c>
      <c r="C120" s="49">
        <f>IF('Town Data'!C116&gt;9,'Town Data'!B116,"*")</f>
        <v>15459865.74</v>
      </c>
      <c r="D120" s="50">
        <f>IF('Town Data'!E116&gt;9,'Town Data'!D116,"*")</f>
        <v>994286.8</v>
      </c>
      <c r="E120" s="51" t="str">
        <f>IF('Town Data'!G116&gt;9,'Town Data'!F116,"*")</f>
        <v>*</v>
      </c>
      <c r="F120" s="50">
        <f>IF('Town Data'!I116&gt;9,'Town Data'!H116,"*")</f>
        <v>15388225.199999999</v>
      </c>
      <c r="G120" s="50">
        <f>IF('Town Data'!K116&gt;9,'Town Data'!J116,"*")</f>
        <v>939372.95</v>
      </c>
      <c r="H120" s="51" t="str">
        <f>IF('Town Data'!M116&gt;9,'Town Data'!L116,"*")</f>
        <v>*</v>
      </c>
      <c r="I120" s="22">
        <f t="shared" si="3"/>
        <v>4.6555427327643331E-3</v>
      </c>
      <c r="J120" s="22">
        <f t="shared" si="4"/>
        <v>5.8457985191078893E-2</v>
      </c>
      <c r="K120" s="22" t="str">
        <f t="shared" si="5"/>
        <v/>
      </c>
      <c r="L120" s="15"/>
    </row>
    <row r="121" spans="2:12" x14ac:dyDescent="0.25">
      <c r="B121" s="27" t="str">
        <f>'Town Data'!A117</f>
        <v>RICHMOND</v>
      </c>
      <c r="C121" s="49">
        <f>IF('Town Data'!C117&gt;9,'Town Data'!B117,"*")</f>
        <v>27464589.870000001</v>
      </c>
      <c r="D121" s="50">
        <f>IF('Town Data'!E117&gt;9,'Town Data'!D117,"*")</f>
        <v>9415802.0199999996</v>
      </c>
      <c r="E121" s="51">
        <f>IF('Town Data'!G117&gt;9,'Town Data'!F117,"*")</f>
        <v>156002.3333333334</v>
      </c>
      <c r="F121" s="50">
        <f>IF('Town Data'!I117&gt;9,'Town Data'!H117,"*")</f>
        <v>25304645.82</v>
      </c>
      <c r="G121" s="50">
        <f>IF('Town Data'!K117&gt;9,'Town Data'!J117,"*")</f>
        <v>8378514.04</v>
      </c>
      <c r="H121" s="51">
        <f>IF('Town Data'!M117&gt;9,'Town Data'!L117,"*")</f>
        <v>179689.00000000009</v>
      </c>
      <c r="I121" s="22">
        <f t="shared" si="3"/>
        <v>8.5357608455157608E-2</v>
      </c>
      <c r="J121" s="22">
        <f t="shared" si="4"/>
        <v>0.1238033349407623</v>
      </c>
      <c r="K121" s="22">
        <f t="shared" si="5"/>
        <v>-0.13182034886201535</v>
      </c>
      <c r="L121" s="15"/>
    </row>
    <row r="122" spans="2:12" x14ac:dyDescent="0.25">
      <c r="B122" s="27" t="str">
        <f>'Town Data'!A118</f>
        <v>ROCHESTER</v>
      </c>
      <c r="C122" s="49">
        <f>IF('Town Data'!C118&gt;9,'Town Data'!B118,"*")</f>
        <v>6346491.9900000002</v>
      </c>
      <c r="D122" s="50">
        <f>IF('Town Data'!E118&gt;9,'Town Data'!D118,"*")</f>
        <v>1157545.1299999999</v>
      </c>
      <c r="E122" s="51" t="str">
        <f>IF('Town Data'!G118&gt;9,'Town Data'!F118,"*")</f>
        <v>*</v>
      </c>
      <c r="F122" s="50">
        <f>IF('Town Data'!I118&gt;9,'Town Data'!H118,"*")</f>
        <v>5339041.74</v>
      </c>
      <c r="G122" s="50">
        <f>IF('Town Data'!K118&gt;9,'Town Data'!J118,"*")</f>
        <v>1096994.48</v>
      </c>
      <c r="H122" s="51" t="str">
        <f>IF('Town Data'!M118&gt;9,'Town Data'!L118,"*")</f>
        <v>*</v>
      </c>
      <c r="I122" s="22">
        <f t="shared" si="3"/>
        <v>0.18869495670959111</v>
      </c>
      <c r="J122" s="22">
        <f t="shared" si="4"/>
        <v>5.5196859331507218E-2</v>
      </c>
      <c r="K122" s="22" t="str">
        <f t="shared" si="5"/>
        <v/>
      </c>
      <c r="L122" s="15"/>
    </row>
    <row r="123" spans="2:12" x14ac:dyDescent="0.25">
      <c r="B123" s="27" t="str">
        <f>'Town Data'!A119</f>
        <v>ROCKINGHAM</v>
      </c>
      <c r="C123" s="49">
        <f>IF('Town Data'!C119&gt;9,'Town Data'!B119,"*")</f>
        <v>20176247.760000002</v>
      </c>
      <c r="D123" s="50">
        <f>IF('Town Data'!E119&gt;9,'Town Data'!D119,"*")</f>
        <v>3259071.77</v>
      </c>
      <c r="E123" s="51">
        <f>IF('Town Data'!G119&gt;9,'Town Data'!F119,"*")</f>
        <v>192484.66666666677</v>
      </c>
      <c r="F123" s="50">
        <f>IF('Town Data'!I119&gt;9,'Town Data'!H119,"*")</f>
        <v>22384363.27</v>
      </c>
      <c r="G123" s="50">
        <f>IF('Town Data'!K119&gt;9,'Town Data'!J119,"*")</f>
        <v>3530833.49</v>
      </c>
      <c r="H123" s="51">
        <f>IF('Town Data'!M119&gt;9,'Town Data'!L119,"*")</f>
        <v>205534.33333333366</v>
      </c>
      <c r="I123" s="22">
        <f t="shared" si="3"/>
        <v>-9.8645446527369465E-2</v>
      </c>
      <c r="J123" s="22">
        <f t="shared" si="4"/>
        <v>-7.696814952324478E-2</v>
      </c>
      <c r="K123" s="22">
        <f t="shared" si="5"/>
        <v>-6.3491419924977019E-2</v>
      </c>
      <c r="L123" s="15"/>
    </row>
    <row r="124" spans="2:12" x14ac:dyDescent="0.25">
      <c r="B124" s="27" t="str">
        <f>'Town Data'!A120</f>
        <v>ROYALTON</v>
      </c>
      <c r="C124" s="49">
        <f>IF('Town Data'!C120&gt;9,'Town Data'!B120,"*")</f>
        <v>17168046.109999999</v>
      </c>
      <c r="D124" s="50">
        <f>IF('Town Data'!E120&gt;9,'Town Data'!D120,"*")</f>
        <v>2863543.09</v>
      </c>
      <c r="E124" s="51" t="str">
        <f>IF('Town Data'!G120&gt;9,'Town Data'!F120,"*")</f>
        <v>*</v>
      </c>
      <c r="F124" s="50">
        <f>IF('Town Data'!I120&gt;9,'Town Data'!H120,"*")</f>
        <v>17789193.43</v>
      </c>
      <c r="G124" s="50">
        <f>IF('Town Data'!K120&gt;9,'Town Data'!J120,"*")</f>
        <v>3596307.97</v>
      </c>
      <c r="H124" s="51" t="str">
        <f>IF('Town Data'!M120&gt;9,'Town Data'!L120,"*")</f>
        <v>*</v>
      </c>
      <c r="I124" s="22">
        <f t="shared" si="3"/>
        <v>-3.4917115407407218E-2</v>
      </c>
      <c r="J124" s="22">
        <f t="shared" si="4"/>
        <v>-0.20375476352766314</v>
      </c>
      <c r="K124" s="22" t="str">
        <f t="shared" si="5"/>
        <v/>
      </c>
      <c r="L124" s="15"/>
    </row>
    <row r="125" spans="2:12" x14ac:dyDescent="0.25">
      <c r="B125" s="27" t="str">
        <f>'Town Data'!A121</f>
        <v>RUTLAND</v>
      </c>
      <c r="C125" s="49">
        <f>IF('Town Data'!C121&gt;9,'Town Data'!B121,"*")</f>
        <v>117956650.23</v>
      </c>
      <c r="D125" s="50">
        <f>IF('Town Data'!E121&gt;9,'Town Data'!D121,"*")</f>
        <v>41185180.719999999</v>
      </c>
      <c r="E125" s="51">
        <f>IF('Town Data'!G121&gt;9,'Town Data'!F121,"*")</f>
        <v>1581060.1666666665</v>
      </c>
      <c r="F125" s="50">
        <f>IF('Town Data'!I121&gt;9,'Town Data'!H121,"*")</f>
        <v>118253071.25</v>
      </c>
      <c r="G125" s="50">
        <f>IF('Town Data'!K121&gt;9,'Town Data'!J121,"*")</f>
        <v>38716918.32</v>
      </c>
      <c r="H125" s="51">
        <f>IF('Town Data'!M121&gt;9,'Town Data'!L121,"*")</f>
        <v>1866208.6666666672</v>
      </c>
      <c r="I125" s="22">
        <f t="shared" si="3"/>
        <v>-2.5066665657531143E-3</v>
      </c>
      <c r="J125" s="22">
        <f t="shared" si="4"/>
        <v>6.3751520190721583E-2</v>
      </c>
      <c r="K125" s="22">
        <f t="shared" si="5"/>
        <v>-0.15279561449541404</v>
      </c>
      <c r="L125" s="15"/>
    </row>
    <row r="126" spans="2:12" x14ac:dyDescent="0.25">
      <c r="B126" s="27" t="str">
        <f>'Town Data'!A122</f>
        <v>RUTLAND TOWN</v>
      </c>
      <c r="C126" s="49">
        <f>IF('Town Data'!C122&gt;9,'Town Data'!B122,"*")</f>
        <v>83195431.299999997</v>
      </c>
      <c r="D126" s="50">
        <f>IF('Town Data'!E122&gt;9,'Town Data'!D122,"*")</f>
        <v>41026368.859999999</v>
      </c>
      <c r="E126" s="51">
        <f>IF('Town Data'!G122&gt;9,'Town Data'!F122,"*")</f>
        <v>3719211.8333333372</v>
      </c>
      <c r="F126" s="50">
        <f>IF('Town Data'!I122&gt;9,'Town Data'!H122,"*")</f>
        <v>77355881.230000004</v>
      </c>
      <c r="G126" s="50">
        <f>IF('Town Data'!K122&gt;9,'Town Data'!J122,"*")</f>
        <v>35394111.770000003</v>
      </c>
      <c r="H126" s="51">
        <f>IF('Town Data'!M122&gt;9,'Town Data'!L122,"*")</f>
        <v>4678257.6666666698</v>
      </c>
      <c r="I126" s="22">
        <f t="shared" si="3"/>
        <v>7.5489413049764476E-2</v>
      </c>
      <c r="J126" s="22">
        <f t="shared" si="4"/>
        <v>0.15912977634810682</v>
      </c>
      <c r="K126" s="22">
        <f t="shared" si="5"/>
        <v>-0.20500064375818516</v>
      </c>
      <c r="L126" s="15"/>
    </row>
    <row r="127" spans="2:12" x14ac:dyDescent="0.25">
      <c r="B127" s="27" t="str">
        <f>'Town Data'!A123</f>
        <v>RYEGATE</v>
      </c>
      <c r="C127" s="49">
        <f>IF('Town Data'!C123&gt;9,'Town Data'!B123,"*")</f>
        <v>2068155.8</v>
      </c>
      <c r="D127" s="50">
        <f>IF('Town Data'!E123&gt;9,'Town Data'!D123,"*")</f>
        <v>266838.7</v>
      </c>
      <c r="E127" s="51" t="str">
        <f>IF('Town Data'!G123&gt;9,'Town Data'!F123,"*")</f>
        <v>*</v>
      </c>
      <c r="F127" s="50">
        <f>IF('Town Data'!I123&gt;9,'Town Data'!H123,"*")</f>
        <v>4871259.3099999996</v>
      </c>
      <c r="G127" s="50">
        <f>IF('Town Data'!K123&gt;9,'Town Data'!J123,"*")</f>
        <v>178617.5</v>
      </c>
      <c r="H127" s="51" t="str">
        <f>IF('Town Data'!M123&gt;9,'Town Data'!L123,"*")</f>
        <v>*</v>
      </c>
      <c r="I127" s="22">
        <f t="shared" si="3"/>
        <v>-0.57543713680887987</v>
      </c>
      <c r="J127" s="22">
        <f t="shared" si="4"/>
        <v>0.49391129088695124</v>
      </c>
      <c r="K127" s="22" t="str">
        <f t="shared" si="5"/>
        <v/>
      </c>
    </row>
    <row r="128" spans="2:12" x14ac:dyDescent="0.25">
      <c r="B128" s="27" t="str">
        <f>'Town Data'!A124</f>
        <v>SALISBURY</v>
      </c>
      <c r="C128" s="49">
        <f>IF('Town Data'!C124&gt;9,'Town Data'!B124,"*")</f>
        <v>727900.49</v>
      </c>
      <c r="D128" s="50">
        <f>IF('Town Data'!E124&gt;9,'Town Data'!D124,"*")</f>
        <v>331591.39</v>
      </c>
      <c r="E128" s="51" t="str">
        <f>IF('Town Data'!G124&gt;9,'Town Data'!F124,"*")</f>
        <v>*</v>
      </c>
      <c r="F128" s="50">
        <f>IF('Town Data'!I124&gt;9,'Town Data'!H124,"*")</f>
        <v>808997.53</v>
      </c>
      <c r="G128" s="50">
        <f>IF('Town Data'!K124&gt;9,'Town Data'!J124,"*")</f>
        <v>309211.59000000003</v>
      </c>
      <c r="H128" s="51" t="str">
        <f>IF('Town Data'!M124&gt;9,'Town Data'!L124,"*")</f>
        <v>*</v>
      </c>
      <c r="I128" s="22">
        <f t="shared" si="3"/>
        <v>-0.10024386601032025</v>
      </c>
      <c r="J128" s="22">
        <f t="shared" si="4"/>
        <v>7.2376976555115505E-2</v>
      </c>
      <c r="K128" s="22" t="str">
        <f t="shared" si="5"/>
        <v/>
      </c>
    </row>
    <row r="129" spans="2:11" x14ac:dyDescent="0.25">
      <c r="B129" s="27" t="str">
        <f>'Town Data'!A125</f>
        <v>SHAFTSBURY</v>
      </c>
      <c r="C129" s="49">
        <f>IF('Town Data'!C125&gt;9,'Town Data'!B125,"*")</f>
        <v>27637484.34</v>
      </c>
      <c r="D129" s="50">
        <f>IF('Town Data'!E125&gt;9,'Town Data'!D125,"*")</f>
        <v>2290753.38</v>
      </c>
      <c r="E129" s="51" t="str">
        <f>IF('Town Data'!G125&gt;9,'Town Data'!F125,"*")</f>
        <v>*</v>
      </c>
      <c r="F129" s="50">
        <f>IF('Town Data'!I125&gt;9,'Town Data'!H125,"*")</f>
        <v>25906620.649999999</v>
      </c>
      <c r="G129" s="50">
        <f>IF('Town Data'!K125&gt;9,'Town Data'!J125,"*")</f>
        <v>2083038.16</v>
      </c>
      <c r="H129" s="51" t="str">
        <f>IF('Town Data'!M125&gt;9,'Town Data'!L125,"*")</f>
        <v>*</v>
      </c>
      <c r="I129" s="22">
        <f t="shared" si="3"/>
        <v>6.6811635272082517E-2</v>
      </c>
      <c r="J129" s="22">
        <f t="shared" si="4"/>
        <v>9.9717433885128617E-2</v>
      </c>
      <c r="K129" s="22" t="str">
        <f t="shared" si="5"/>
        <v/>
      </c>
    </row>
    <row r="130" spans="2:11" x14ac:dyDescent="0.25">
      <c r="B130" s="27" t="str">
        <f>'Town Data'!A126</f>
        <v>SHARON</v>
      </c>
      <c r="C130" s="49">
        <f>IF('Town Data'!C126&gt;9,'Town Data'!B126,"*")</f>
        <v>2677789.96</v>
      </c>
      <c r="D130" s="50">
        <f>IF('Town Data'!E126&gt;9,'Town Data'!D126,"*")</f>
        <v>536697.73</v>
      </c>
      <c r="E130" s="51" t="str">
        <f>IF('Town Data'!G126&gt;9,'Town Data'!F126,"*")</f>
        <v>*</v>
      </c>
      <c r="F130" s="50">
        <f>IF('Town Data'!I126&gt;9,'Town Data'!H126,"*")</f>
        <v>1579085.43</v>
      </c>
      <c r="G130" s="50">
        <f>IF('Town Data'!K126&gt;9,'Town Data'!J126,"*")</f>
        <v>498135.06</v>
      </c>
      <c r="H130" s="51" t="str">
        <f>IF('Town Data'!M126&gt;9,'Town Data'!L126,"*")</f>
        <v>*</v>
      </c>
      <c r="I130" s="22">
        <f t="shared" si="3"/>
        <v>0.69578536355692933</v>
      </c>
      <c r="J130" s="22">
        <f t="shared" si="4"/>
        <v>7.7414085248285844E-2</v>
      </c>
      <c r="K130" s="22" t="str">
        <f t="shared" si="5"/>
        <v/>
      </c>
    </row>
    <row r="131" spans="2:11" x14ac:dyDescent="0.25">
      <c r="B131" s="27" t="str">
        <f>'Town Data'!A127</f>
        <v>SHELBURNE</v>
      </c>
      <c r="C131" s="49">
        <f>IF('Town Data'!C127&gt;9,'Town Data'!B127,"*")</f>
        <v>79529230.909999996</v>
      </c>
      <c r="D131" s="50">
        <f>IF('Town Data'!E127&gt;9,'Town Data'!D127,"*")</f>
        <v>20954268.300000001</v>
      </c>
      <c r="E131" s="51">
        <f>IF('Town Data'!G127&gt;9,'Town Data'!F127,"*")</f>
        <v>93169.499999999942</v>
      </c>
      <c r="F131" s="50">
        <f>IF('Town Data'!I127&gt;9,'Town Data'!H127,"*")</f>
        <v>72558791.650000006</v>
      </c>
      <c r="G131" s="50">
        <f>IF('Town Data'!K127&gt;9,'Town Data'!J127,"*")</f>
        <v>19642017.050000001</v>
      </c>
      <c r="H131" s="51">
        <f>IF('Town Data'!M127&gt;9,'Town Data'!L127,"*")</f>
        <v>170054.66666666666</v>
      </c>
      <c r="I131" s="22">
        <f t="shared" si="3"/>
        <v>9.6066087947317538E-2</v>
      </c>
      <c r="J131" s="22">
        <f t="shared" si="4"/>
        <v>6.6808375466714101E-2</v>
      </c>
      <c r="K131" s="22">
        <f t="shared" si="5"/>
        <v>-0.452120298570656</v>
      </c>
    </row>
    <row r="132" spans="2:11" x14ac:dyDescent="0.25">
      <c r="B132" s="27" t="str">
        <f>'Town Data'!A128</f>
        <v>SHELDON</v>
      </c>
      <c r="C132" s="49">
        <f>IF('Town Data'!C128&gt;9,'Town Data'!B128,"*")</f>
        <v>9456687.0800000001</v>
      </c>
      <c r="D132" s="50">
        <f>IF('Town Data'!E128&gt;9,'Town Data'!D128,"*")</f>
        <v>661769.63</v>
      </c>
      <c r="E132" s="51" t="str">
        <f>IF('Town Data'!G128&gt;9,'Town Data'!F128,"*")</f>
        <v>*</v>
      </c>
      <c r="F132" s="50">
        <f>IF('Town Data'!I128&gt;9,'Town Data'!H128,"*")</f>
        <v>8746023.0600000005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>
        <f t="shared" si="3"/>
        <v>8.1255676451417846E-2</v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 t="str">
        <f>'Town Data'!A129</f>
        <v>SHOREHAM</v>
      </c>
      <c r="C133" s="49">
        <f>IF('Town Data'!C129&gt;9,'Town Data'!B129,"*")</f>
        <v>16280457.619999999</v>
      </c>
      <c r="D133" s="50">
        <f>IF('Town Data'!E129&gt;9,'Town Data'!D129,"*")</f>
        <v>542615.72</v>
      </c>
      <c r="E133" s="51" t="str">
        <f>IF('Town Data'!G129&gt;9,'Town Data'!F129,"*")</f>
        <v>*</v>
      </c>
      <c r="F133" s="50">
        <f>IF('Town Data'!I129&gt;9,'Town Data'!H129,"*")</f>
        <v>15205341.76</v>
      </c>
      <c r="G133" s="50">
        <f>IF('Town Data'!K129&gt;9,'Town Data'!J129,"*")</f>
        <v>603111.44999999995</v>
      </c>
      <c r="H133" s="51" t="str">
        <f>IF('Town Data'!M129&gt;9,'Town Data'!L129,"*")</f>
        <v>*</v>
      </c>
      <c r="I133" s="22">
        <f t="shared" si="3"/>
        <v>7.0706458096736619E-2</v>
      </c>
      <c r="J133" s="22">
        <f t="shared" si="4"/>
        <v>-0.10030605454431347</v>
      </c>
      <c r="K133" s="22" t="str">
        <f t="shared" si="5"/>
        <v/>
      </c>
    </row>
    <row r="134" spans="2:11" x14ac:dyDescent="0.25">
      <c r="B134" s="27" t="str">
        <f>'Town Data'!A130</f>
        <v>SHREWSBURY</v>
      </c>
      <c r="C134" s="49">
        <f>IF('Town Data'!C130&gt;9,'Town Data'!B130,"*")</f>
        <v>470231.48</v>
      </c>
      <c r="D134" s="50">
        <f>IF('Town Data'!E130&gt;9,'Town Data'!D130,"*")</f>
        <v>365049.13</v>
      </c>
      <c r="E134" s="51" t="str">
        <f>IF('Town Data'!G130&gt;9,'Town Data'!F130,"*")</f>
        <v>*</v>
      </c>
      <c r="F134" s="50">
        <f>IF('Town Data'!I130&gt;9,'Town Data'!H130,"*")</f>
        <v>383596.18</v>
      </c>
      <c r="G134" s="50">
        <f>IF('Town Data'!K130&gt;9,'Town Data'!J130,"*")</f>
        <v>329504.90999999997</v>
      </c>
      <c r="H134" s="51" t="str">
        <f>IF('Town Data'!M130&gt;9,'Town Data'!L130,"*")</f>
        <v>*</v>
      </c>
      <c r="I134" s="22">
        <f t="shared" ref="I134:I197" si="6">IFERROR((C134-F134)/F134,"")</f>
        <v>0.22585026785198953</v>
      </c>
      <c r="J134" s="22">
        <f t="shared" ref="J134:J197" si="7">IFERROR((D134-G134)/G134,"")</f>
        <v>0.10787159438686371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SOUTH BURLINGTON</v>
      </c>
      <c r="C135" s="49">
        <f>IF('Town Data'!C131&gt;9,'Town Data'!B131,"*")</f>
        <v>371273971.17000002</v>
      </c>
      <c r="D135" s="50">
        <f>IF('Town Data'!E131&gt;9,'Town Data'!D131,"*")</f>
        <v>82231002.280000001</v>
      </c>
      <c r="E135" s="51">
        <f>IF('Town Data'!G131&gt;9,'Town Data'!F131,"*")</f>
        <v>4329453.5</v>
      </c>
      <c r="F135" s="50">
        <f>IF('Town Data'!I131&gt;9,'Town Data'!H131,"*")</f>
        <v>366632518.44</v>
      </c>
      <c r="G135" s="50">
        <f>IF('Town Data'!K131&gt;9,'Town Data'!J131,"*")</f>
        <v>83115390.549999997</v>
      </c>
      <c r="H135" s="51">
        <f>IF('Town Data'!M131&gt;9,'Town Data'!L131,"*")</f>
        <v>3634592.3333333349</v>
      </c>
      <c r="I135" s="22">
        <f t="shared" si="6"/>
        <v>1.2659686461389541E-2</v>
      </c>
      <c r="J135" s="22">
        <f t="shared" si="7"/>
        <v>-1.0640487449408922E-2</v>
      </c>
      <c r="K135" s="22">
        <f t="shared" si="8"/>
        <v>0.19117994617828249</v>
      </c>
    </row>
    <row r="136" spans="2:11" x14ac:dyDescent="0.25">
      <c r="B136" s="27" t="str">
        <f>'Town Data'!A132</f>
        <v>SOUTH HERO</v>
      </c>
      <c r="C136" s="49">
        <f>IF('Town Data'!C132&gt;9,'Town Data'!B132,"*")</f>
        <v>5652443.1100000003</v>
      </c>
      <c r="D136" s="50">
        <f>IF('Town Data'!E132&gt;9,'Town Data'!D132,"*")</f>
        <v>2811501.11</v>
      </c>
      <c r="E136" s="51" t="str">
        <f>IF('Town Data'!G132&gt;9,'Town Data'!F132,"*")</f>
        <v>*</v>
      </c>
      <c r="F136" s="50">
        <f>IF('Town Data'!I132&gt;9,'Town Data'!H132,"*")</f>
        <v>5911346.9400000004</v>
      </c>
      <c r="G136" s="50">
        <f>IF('Town Data'!K132&gt;9,'Town Data'!J132,"*")</f>
        <v>2297157.09</v>
      </c>
      <c r="H136" s="51" t="str">
        <f>IF('Town Data'!M132&gt;9,'Town Data'!L132,"*")</f>
        <v>*</v>
      </c>
      <c r="I136" s="22">
        <f t="shared" si="6"/>
        <v>-4.3797772762767341E-2</v>
      </c>
      <c r="J136" s="22">
        <f t="shared" si="7"/>
        <v>0.22390459156626508</v>
      </c>
      <c r="K136" s="22" t="str">
        <f t="shared" si="8"/>
        <v/>
      </c>
    </row>
    <row r="137" spans="2:11" x14ac:dyDescent="0.25">
      <c r="B137" s="27" t="str">
        <f>'Town Data'!A133</f>
        <v>SPRINGFIELD</v>
      </c>
      <c r="C137" s="49">
        <f>IF('Town Data'!C133&gt;9,'Town Data'!B133,"*")</f>
        <v>40572122.5</v>
      </c>
      <c r="D137" s="50">
        <f>IF('Town Data'!E133&gt;9,'Town Data'!D133,"*")</f>
        <v>16636304.359999999</v>
      </c>
      <c r="E137" s="51">
        <f>IF('Town Data'!G133&gt;9,'Town Data'!F133,"*")</f>
        <v>228192.66666666672</v>
      </c>
      <c r="F137" s="50">
        <f>IF('Town Data'!I133&gt;9,'Town Data'!H133,"*")</f>
        <v>36483863.520000003</v>
      </c>
      <c r="G137" s="50">
        <f>IF('Town Data'!K133&gt;9,'Town Data'!J133,"*")</f>
        <v>14277588.210000001</v>
      </c>
      <c r="H137" s="51">
        <f>IF('Town Data'!M133&gt;9,'Town Data'!L133,"*")</f>
        <v>457607.33333333355</v>
      </c>
      <c r="I137" s="22">
        <f t="shared" si="6"/>
        <v>0.11205663505891758</v>
      </c>
      <c r="J137" s="22">
        <f t="shared" si="7"/>
        <v>0.16520410277332115</v>
      </c>
      <c r="K137" s="22">
        <f t="shared" si="8"/>
        <v>-0.50133520587519731</v>
      </c>
    </row>
    <row r="138" spans="2:11" x14ac:dyDescent="0.25">
      <c r="B138" s="27" t="str">
        <f>'Town Data'!A134</f>
        <v>ST ALBANS</v>
      </c>
      <c r="C138" s="49">
        <f>IF('Town Data'!C134&gt;9,'Town Data'!B134,"*")</f>
        <v>152356215.88999999</v>
      </c>
      <c r="D138" s="50">
        <f>IF('Town Data'!E134&gt;9,'Town Data'!D134,"*")</f>
        <v>31002037.68</v>
      </c>
      <c r="E138" s="51">
        <f>IF('Town Data'!G134&gt;9,'Town Data'!F134,"*")</f>
        <v>624697.16666666593</v>
      </c>
      <c r="F138" s="50">
        <f>IF('Town Data'!I134&gt;9,'Town Data'!H134,"*")</f>
        <v>189736234.30000001</v>
      </c>
      <c r="G138" s="50">
        <f>IF('Town Data'!K134&gt;9,'Town Data'!J134,"*")</f>
        <v>24725594.84</v>
      </c>
      <c r="H138" s="51">
        <f>IF('Town Data'!M134&gt;9,'Town Data'!L134,"*")</f>
        <v>1411206.166666666</v>
      </c>
      <c r="I138" s="22">
        <f t="shared" si="6"/>
        <v>-0.1970104368725738</v>
      </c>
      <c r="J138" s="22">
        <f t="shared" si="7"/>
        <v>0.25384395726837039</v>
      </c>
      <c r="K138" s="22">
        <f t="shared" si="8"/>
        <v>-0.55733103962957486</v>
      </c>
    </row>
    <row r="139" spans="2:11" x14ac:dyDescent="0.25">
      <c r="B139" s="27" t="str">
        <f>'Town Data'!A135</f>
        <v>ST ALBANS TOWN</v>
      </c>
      <c r="C139" s="49">
        <f>IF('Town Data'!C135&gt;9,'Town Data'!B135,"*")</f>
        <v>96317210.090000004</v>
      </c>
      <c r="D139" s="50">
        <f>IF('Town Data'!E135&gt;9,'Town Data'!D135,"*")</f>
        <v>25675801.780000001</v>
      </c>
      <c r="E139" s="51">
        <f>IF('Town Data'!G135&gt;9,'Town Data'!F135,"*")</f>
        <v>238513.16666666669</v>
      </c>
      <c r="F139" s="50">
        <f>IF('Town Data'!I135&gt;9,'Town Data'!H135,"*")</f>
        <v>95734973.260000005</v>
      </c>
      <c r="G139" s="50">
        <f>IF('Town Data'!K135&gt;9,'Town Data'!J135,"*")</f>
        <v>23352928.100000001</v>
      </c>
      <c r="H139" s="51">
        <f>IF('Town Data'!M135&gt;9,'Town Data'!L135,"*")</f>
        <v>297310.33333333326</v>
      </c>
      <c r="I139" s="22">
        <f t="shared" si="6"/>
        <v>6.0817568561777457E-3</v>
      </c>
      <c r="J139" s="22">
        <f t="shared" si="7"/>
        <v>9.9468198165693814E-2</v>
      </c>
      <c r="K139" s="22">
        <f t="shared" si="8"/>
        <v>-0.19776361624385716</v>
      </c>
    </row>
    <row r="140" spans="2:11" x14ac:dyDescent="0.25">
      <c r="B140" s="27" t="str">
        <f>'Town Data'!A136</f>
        <v>ST JOHNSBURY</v>
      </c>
      <c r="C140" s="49">
        <f>IF('Town Data'!C136&gt;9,'Town Data'!B136,"*")</f>
        <v>70327861.120000005</v>
      </c>
      <c r="D140" s="50">
        <f>IF('Town Data'!E136&gt;9,'Town Data'!D136,"*")</f>
        <v>20409629.829999998</v>
      </c>
      <c r="E140" s="51">
        <f>IF('Town Data'!G136&gt;9,'Town Data'!F136,"*")</f>
        <v>359923.83333333343</v>
      </c>
      <c r="F140" s="50">
        <f>IF('Town Data'!I136&gt;9,'Town Data'!H136,"*")</f>
        <v>79179040.870000005</v>
      </c>
      <c r="G140" s="50">
        <f>IF('Town Data'!K136&gt;9,'Town Data'!J136,"*")</f>
        <v>21383686.199999999</v>
      </c>
      <c r="H140" s="51">
        <f>IF('Town Data'!M136&gt;9,'Town Data'!L136,"*")</f>
        <v>499693.16666666628</v>
      </c>
      <c r="I140" s="22">
        <f t="shared" si="6"/>
        <v>-0.11178690285643011</v>
      </c>
      <c r="J140" s="22">
        <f t="shared" si="7"/>
        <v>-4.5551377853646255E-2</v>
      </c>
      <c r="K140" s="22">
        <f t="shared" si="8"/>
        <v>-0.27971031556365011</v>
      </c>
    </row>
    <row r="141" spans="2:11" x14ac:dyDescent="0.25">
      <c r="B141" s="27" t="str">
        <f>'Town Data'!A137</f>
        <v>STARKSBORO</v>
      </c>
      <c r="C141" s="49">
        <f>IF('Town Data'!C137&gt;9,'Town Data'!B137,"*")</f>
        <v>1013083.07</v>
      </c>
      <c r="D141" s="50">
        <f>IF('Town Data'!E137&gt;9,'Town Data'!D137,"*")</f>
        <v>289518.89</v>
      </c>
      <c r="E141" s="51" t="str">
        <f>IF('Town Data'!G137&gt;9,'Town Data'!F137,"*")</f>
        <v>*</v>
      </c>
      <c r="F141" s="50">
        <f>IF('Town Data'!I137&gt;9,'Town Data'!H137,"*")</f>
        <v>697561.93</v>
      </c>
      <c r="G141" s="50">
        <f>IF('Town Data'!K137&gt;9,'Town Data'!J137,"*")</f>
        <v>253173.27</v>
      </c>
      <c r="H141" s="51" t="str">
        <f>IF('Town Data'!M137&gt;9,'Town Data'!L137,"*")</f>
        <v>*</v>
      </c>
      <c r="I141" s="22">
        <f t="shared" si="6"/>
        <v>0.45231989652875676</v>
      </c>
      <c r="J141" s="22">
        <f t="shared" si="7"/>
        <v>0.1435602581583752</v>
      </c>
      <c r="K141" s="22" t="str">
        <f t="shared" si="8"/>
        <v/>
      </c>
    </row>
    <row r="142" spans="2:11" x14ac:dyDescent="0.25">
      <c r="B142" s="27" t="str">
        <f>'Town Data'!A138</f>
        <v>STOWE</v>
      </c>
      <c r="C142" s="49">
        <f>IF('Town Data'!C138&gt;9,'Town Data'!B138,"*")</f>
        <v>43384270.43</v>
      </c>
      <c r="D142" s="50">
        <f>IF('Town Data'!E138&gt;9,'Town Data'!D138,"*")</f>
        <v>18002203.34</v>
      </c>
      <c r="E142" s="51">
        <f>IF('Town Data'!G138&gt;9,'Town Data'!F138,"*")</f>
        <v>2301474.3333333367</v>
      </c>
      <c r="F142" s="50">
        <f>IF('Town Data'!I138&gt;9,'Town Data'!H138,"*")</f>
        <v>43827857.539999999</v>
      </c>
      <c r="G142" s="50">
        <f>IF('Town Data'!K138&gt;9,'Town Data'!J138,"*")</f>
        <v>18345612.550000001</v>
      </c>
      <c r="H142" s="51">
        <f>IF('Town Data'!M138&gt;9,'Town Data'!L138,"*")</f>
        <v>1270839.666666667</v>
      </c>
      <c r="I142" s="22">
        <f t="shared" si="6"/>
        <v>-1.0121122384208594E-2</v>
      </c>
      <c r="J142" s="22">
        <f t="shared" si="7"/>
        <v>-1.8718874012195404E-2</v>
      </c>
      <c r="K142" s="22">
        <f t="shared" si="8"/>
        <v>0.81098717147377064</v>
      </c>
    </row>
    <row r="143" spans="2:11" x14ac:dyDescent="0.25">
      <c r="B143" s="27" t="str">
        <f>'Town Data'!A139</f>
        <v>STRAFFORD</v>
      </c>
      <c r="C143" s="49">
        <f>IF('Town Data'!C139&gt;9,'Town Data'!B139,"*")</f>
        <v>817657.73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>
        <f>IF('Town Data'!I139&gt;9,'Town Data'!H139,"*")</f>
        <v>926227.52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>
        <f t="shared" si="6"/>
        <v>-0.11721719302833934</v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 t="str">
        <f>'Town Data'!A140</f>
        <v>SWANTON</v>
      </c>
      <c r="C144" s="49">
        <f>IF('Town Data'!C140&gt;9,'Town Data'!B140,"*")</f>
        <v>41381860.719999999</v>
      </c>
      <c r="D144" s="50">
        <f>IF('Town Data'!E140&gt;9,'Town Data'!D140,"*")</f>
        <v>8813051.3900000006</v>
      </c>
      <c r="E144" s="51">
        <f>IF('Town Data'!G140&gt;9,'Town Data'!F140,"*")</f>
        <v>132651.49999999997</v>
      </c>
      <c r="F144" s="50">
        <f>IF('Town Data'!I140&gt;9,'Town Data'!H140,"*")</f>
        <v>43481477.859999999</v>
      </c>
      <c r="G144" s="50">
        <f>IF('Town Data'!K140&gt;9,'Town Data'!J140,"*")</f>
        <v>7409640.6100000003</v>
      </c>
      <c r="H144" s="51">
        <f>IF('Town Data'!M140&gt;9,'Town Data'!L140,"*")</f>
        <v>84340.333333333387</v>
      </c>
      <c r="I144" s="22">
        <f t="shared" si="6"/>
        <v>-4.8287621381229676E-2</v>
      </c>
      <c r="J144" s="22">
        <f t="shared" si="7"/>
        <v>0.18940335353187934</v>
      </c>
      <c r="K144" s="22">
        <f t="shared" si="8"/>
        <v>0.57281213812292131</v>
      </c>
    </row>
    <row r="145" spans="2:11" x14ac:dyDescent="0.25">
      <c r="B145" s="27" t="str">
        <f>'Town Data'!A141</f>
        <v>THETFORD</v>
      </c>
      <c r="C145" s="49">
        <f>IF('Town Data'!C141&gt;9,'Town Data'!B141,"*")</f>
        <v>3839808.44</v>
      </c>
      <c r="D145" s="50">
        <f>IF('Town Data'!E141&gt;9,'Town Data'!D141,"*")</f>
        <v>1769198.6</v>
      </c>
      <c r="E145" s="51">
        <f>IF('Town Data'!G141&gt;9,'Town Data'!F141,"*")</f>
        <v>44973</v>
      </c>
      <c r="F145" s="50">
        <f>IF('Town Data'!I141&gt;9,'Town Data'!H141,"*")</f>
        <v>4297095.87</v>
      </c>
      <c r="G145" s="50">
        <f>IF('Town Data'!K141&gt;9,'Town Data'!J141,"*")</f>
        <v>1718354.22</v>
      </c>
      <c r="H145" s="51">
        <f>IF('Town Data'!M141&gt;9,'Town Data'!L141,"*")</f>
        <v>42828.999999999964</v>
      </c>
      <c r="I145" s="22">
        <f t="shared" si="6"/>
        <v>-0.10641778629900574</v>
      </c>
      <c r="J145" s="22">
        <f t="shared" si="7"/>
        <v>2.958899824507669E-2</v>
      </c>
      <c r="K145" s="22">
        <f t="shared" si="8"/>
        <v>5.0059539097341482E-2</v>
      </c>
    </row>
    <row r="146" spans="2:11" x14ac:dyDescent="0.25">
      <c r="B146" s="27" t="str">
        <f>'Town Data'!A142</f>
        <v>TOWNSHEND</v>
      </c>
      <c r="C146" s="49">
        <f>IF('Town Data'!C142&gt;9,'Town Data'!B142,"*")</f>
        <v>4488537.96</v>
      </c>
      <c r="D146" s="50">
        <f>IF('Town Data'!E142&gt;9,'Town Data'!D142,"*")</f>
        <v>924930.18</v>
      </c>
      <c r="E146" s="51" t="str">
        <f>IF('Town Data'!G142&gt;9,'Town Data'!F142,"*")</f>
        <v>*</v>
      </c>
      <c r="F146" s="50">
        <f>IF('Town Data'!I142&gt;9,'Town Data'!H142,"*")</f>
        <v>4390451.49</v>
      </c>
      <c r="G146" s="50">
        <f>IF('Town Data'!K142&gt;9,'Town Data'!J142,"*")</f>
        <v>934460.33</v>
      </c>
      <c r="H146" s="51" t="str">
        <f>IF('Town Data'!M142&gt;9,'Town Data'!L142,"*")</f>
        <v>*</v>
      </c>
      <c r="I146" s="22">
        <f t="shared" si="6"/>
        <v>2.2340861805080492E-2</v>
      </c>
      <c r="J146" s="22">
        <f t="shared" si="7"/>
        <v>-1.0198560274891398E-2</v>
      </c>
      <c r="K146" s="22" t="str">
        <f t="shared" si="8"/>
        <v/>
      </c>
    </row>
    <row r="147" spans="2:11" x14ac:dyDescent="0.25">
      <c r="B147" s="27" t="str">
        <f>'Town Data'!A143</f>
        <v>TROY</v>
      </c>
      <c r="C147" s="49">
        <f>IF('Town Data'!C143&gt;9,'Town Data'!B143,"*")</f>
        <v>9683693.2300000004</v>
      </c>
      <c r="D147" s="50">
        <f>IF('Town Data'!E143&gt;9,'Town Data'!D143,"*")</f>
        <v>1068316.23</v>
      </c>
      <c r="E147" s="51">
        <f>IF('Town Data'!G143&gt;9,'Town Data'!F143,"*")</f>
        <v>318742.50000000035</v>
      </c>
      <c r="F147" s="50">
        <f>IF('Town Data'!I143&gt;9,'Town Data'!H143,"*")</f>
        <v>8490651.0099999998</v>
      </c>
      <c r="G147" s="50">
        <f>IF('Town Data'!K143&gt;9,'Town Data'!J143,"*")</f>
        <v>1067348.56</v>
      </c>
      <c r="H147" s="51">
        <f>IF('Town Data'!M143&gt;9,'Town Data'!L143,"*")</f>
        <v>283786.66666666698</v>
      </c>
      <c r="I147" s="22">
        <f t="shared" si="6"/>
        <v>0.14051245523987221</v>
      </c>
      <c r="J147" s="22">
        <f t="shared" si="7"/>
        <v>9.0661105122016134E-4</v>
      </c>
      <c r="K147" s="22">
        <f t="shared" si="8"/>
        <v>0.12317644709641046</v>
      </c>
    </row>
    <row r="148" spans="2:11" x14ac:dyDescent="0.25">
      <c r="B148" s="27" t="str">
        <f>'Town Data'!A144</f>
        <v>TUNBRIDGE</v>
      </c>
      <c r="C148" s="49">
        <f>IF('Town Data'!C144&gt;9,'Town Data'!B144,"*")</f>
        <v>653427.96</v>
      </c>
      <c r="D148" s="50">
        <f>IF('Town Data'!E144&gt;9,'Town Data'!D144,"*")</f>
        <v>355121.66</v>
      </c>
      <c r="E148" s="51" t="str">
        <f>IF('Town Data'!G144&gt;9,'Town Data'!F144,"*")</f>
        <v>*</v>
      </c>
      <c r="F148" s="50">
        <f>IF('Town Data'!I144&gt;9,'Town Data'!H144,"*")</f>
        <v>792294.62</v>
      </c>
      <c r="G148" s="50">
        <f>IF('Town Data'!K144&gt;9,'Town Data'!J144,"*")</f>
        <v>537804.55000000005</v>
      </c>
      <c r="H148" s="51" t="str">
        <f>IF('Town Data'!M144&gt;9,'Town Data'!L144,"*")</f>
        <v>*</v>
      </c>
      <c r="I148" s="22">
        <f t="shared" si="6"/>
        <v>-0.1752714918094484</v>
      </c>
      <c r="J148" s="22">
        <f t="shared" si="7"/>
        <v>-0.33968267840054545</v>
      </c>
      <c r="K148" s="22" t="str">
        <f t="shared" si="8"/>
        <v/>
      </c>
    </row>
    <row r="149" spans="2:11" x14ac:dyDescent="0.25">
      <c r="B149" s="27" t="str">
        <f>'Town Data'!A145</f>
        <v>UNDERHILL</v>
      </c>
      <c r="C149" s="49">
        <f>IF('Town Data'!C145&gt;9,'Town Data'!B145,"*")</f>
        <v>7005289.9500000002</v>
      </c>
      <c r="D149" s="50">
        <f>IF('Town Data'!E145&gt;9,'Town Data'!D145,"*")</f>
        <v>947127.31</v>
      </c>
      <c r="E149" s="51" t="str">
        <f>IF('Town Data'!G145&gt;9,'Town Data'!F145,"*")</f>
        <v>*</v>
      </c>
      <c r="F149" s="50">
        <f>IF('Town Data'!I145&gt;9,'Town Data'!H145,"*")</f>
        <v>6397614</v>
      </c>
      <c r="G149" s="50">
        <f>IF('Town Data'!K145&gt;9,'Town Data'!J145,"*")</f>
        <v>985947.57</v>
      </c>
      <c r="H149" s="51" t="str">
        <f>IF('Town Data'!M145&gt;9,'Town Data'!L145,"*")</f>
        <v>*</v>
      </c>
      <c r="I149" s="22">
        <f t="shared" si="6"/>
        <v>9.4984778700309233E-2</v>
      </c>
      <c r="J149" s="22">
        <f t="shared" si="7"/>
        <v>-3.937355411302438E-2</v>
      </c>
      <c r="K149" s="22" t="str">
        <f t="shared" si="8"/>
        <v/>
      </c>
    </row>
    <row r="150" spans="2:11" x14ac:dyDescent="0.25">
      <c r="B150" s="27" t="str">
        <f>'Town Data'!A146</f>
        <v>VERGENNES</v>
      </c>
      <c r="C150" s="49">
        <f>IF('Town Data'!C146&gt;9,'Town Data'!B146,"*")</f>
        <v>25392004.989999998</v>
      </c>
      <c r="D150" s="50">
        <f>IF('Town Data'!E146&gt;9,'Town Data'!D146,"*")</f>
        <v>5125936.1900000004</v>
      </c>
      <c r="E150" s="51">
        <f>IF('Town Data'!G146&gt;9,'Town Data'!F146,"*")</f>
        <v>797681.66666666733</v>
      </c>
      <c r="F150" s="50">
        <f>IF('Town Data'!I146&gt;9,'Town Data'!H146,"*")</f>
        <v>35784732.57</v>
      </c>
      <c r="G150" s="50">
        <f>IF('Town Data'!K146&gt;9,'Town Data'!J146,"*")</f>
        <v>5182941.42</v>
      </c>
      <c r="H150" s="51">
        <f>IF('Town Data'!M146&gt;9,'Town Data'!L146,"*")</f>
        <v>632984.3333333336</v>
      </c>
      <c r="I150" s="22">
        <f t="shared" si="6"/>
        <v>-0.29042350839622333</v>
      </c>
      <c r="J150" s="22">
        <f t="shared" si="7"/>
        <v>-1.0998625178364358E-2</v>
      </c>
      <c r="K150" s="22">
        <f t="shared" si="8"/>
        <v>0.26019180042897372</v>
      </c>
    </row>
    <row r="151" spans="2:11" x14ac:dyDescent="0.25">
      <c r="B151" s="27" t="str">
        <f>'Town Data'!A147</f>
        <v>VERNON</v>
      </c>
      <c r="C151" s="49">
        <f>IF('Town Data'!C147&gt;9,'Town Data'!B147,"*")</f>
        <v>7124431.3799999999</v>
      </c>
      <c r="D151" s="50">
        <f>IF('Town Data'!E147&gt;9,'Town Data'!D147,"*")</f>
        <v>1793282.46</v>
      </c>
      <c r="E151" s="51" t="str">
        <f>IF('Town Data'!G147&gt;9,'Town Data'!F147,"*")</f>
        <v>*</v>
      </c>
      <c r="F151" s="50">
        <f>IF('Town Data'!I147&gt;9,'Town Data'!H147,"*")</f>
        <v>6581282.5800000001</v>
      </c>
      <c r="G151" s="50">
        <f>IF('Town Data'!K147&gt;9,'Town Data'!J147,"*")</f>
        <v>1179981.69</v>
      </c>
      <c r="H151" s="51" t="str">
        <f>IF('Town Data'!M147&gt;9,'Town Data'!L147,"*")</f>
        <v>*</v>
      </c>
      <c r="I151" s="22">
        <f t="shared" si="6"/>
        <v>8.2529323638311211E-2</v>
      </c>
      <c r="J151" s="22">
        <f t="shared" si="7"/>
        <v>0.51975448025807935</v>
      </c>
      <c r="K151" s="22" t="str">
        <f t="shared" si="8"/>
        <v/>
      </c>
    </row>
    <row r="152" spans="2:11" x14ac:dyDescent="0.25">
      <c r="B152" s="27" t="str">
        <f>'Town Data'!A148</f>
        <v>WAITSFIELD</v>
      </c>
      <c r="C152" s="49">
        <f>IF('Town Data'!C148&gt;9,'Town Data'!B148,"*")</f>
        <v>27364842.940000001</v>
      </c>
      <c r="D152" s="50">
        <f>IF('Town Data'!E148&gt;9,'Town Data'!D148,"*")</f>
        <v>10047360.359999999</v>
      </c>
      <c r="E152" s="51">
        <f>IF('Town Data'!G148&gt;9,'Town Data'!F148,"*")</f>
        <v>156229.99999999994</v>
      </c>
      <c r="F152" s="50">
        <f>IF('Town Data'!I148&gt;9,'Town Data'!H148,"*")</f>
        <v>30180245.25</v>
      </c>
      <c r="G152" s="50">
        <f>IF('Town Data'!K148&gt;9,'Town Data'!J148,"*")</f>
        <v>9364945.8300000001</v>
      </c>
      <c r="H152" s="51">
        <f>IF('Town Data'!M148&gt;9,'Town Data'!L148,"*")</f>
        <v>181876.16666666674</v>
      </c>
      <c r="I152" s="22">
        <f t="shared" si="6"/>
        <v>-9.3286263470638911E-2</v>
      </c>
      <c r="J152" s="22">
        <f t="shared" si="7"/>
        <v>7.2869031213605995E-2</v>
      </c>
      <c r="K152" s="22">
        <f t="shared" si="8"/>
        <v>-0.14100894656345916</v>
      </c>
    </row>
    <row r="153" spans="2:11" x14ac:dyDescent="0.25">
      <c r="B153" s="27" t="str">
        <f>'Town Data'!A149</f>
        <v>WALLINGFORD</v>
      </c>
      <c r="C153" s="49">
        <f>IF('Town Data'!C149&gt;9,'Town Data'!B149,"*")</f>
        <v>2838151.94</v>
      </c>
      <c r="D153" s="50">
        <f>IF('Town Data'!E149&gt;9,'Town Data'!D149,"*")</f>
        <v>1187638.8799999999</v>
      </c>
      <c r="E153" s="51" t="str">
        <f>IF('Town Data'!G149&gt;9,'Town Data'!F149,"*")</f>
        <v>*</v>
      </c>
      <c r="F153" s="50">
        <f>IF('Town Data'!I149&gt;9,'Town Data'!H149,"*")</f>
        <v>2433003.79</v>
      </c>
      <c r="G153" s="50">
        <f>IF('Town Data'!K149&gt;9,'Town Data'!J149,"*")</f>
        <v>1030077</v>
      </c>
      <c r="H153" s="51" t="str">
        <f>IF('Town Data'!M149&gt;9,'Town Data'!L149,"*")</f>
        <v>*</v>
      </c>
      <c r="I153" s="22">
        <f t="shared" si="6"/>
        <v>0.16652179156695843</v>
      </c>
      <c r="J153" s="22">
        <f t="shared" si="7"/>
        <v>0.15296126406084196</v>
      </c>
      <c r="K153" s="22" t="str">
        <f t="shared" si="8"/>
        <v/>
      </c>
    </row>
    <row r="154" spans="2:11" x14ac:dyDescent="0.25">
      <c r="B154" s="27" t="str">
        <f>'Town Data'!A150</f>
        <v>WARDSBORO</v>
      </c>
      <c r="C154" s="49">
        <f>IF('Town Data'!C150&gt;9,'Town Data'!B150,"*")</f>
        <v>590794.16</v>
      </c>
      <c r="D154" s="50">
        <f>IF('Town Data'!E150&gt;9,'Town Data'!D150,"*")</f>
        <v>268925.34999999998</v>
      </c>
      <c r="E154" s="51" t="str">
        <f>IF('Town Data'!G150&gt;9,'Town Data'!F150,"*")</f>
        <v>*</v>
      </c>
      <c r="F154" s="50">
        <f>IF('Town Data'!I150&gt;9,'Town Data'!H150,"*")</f>
        <v>739139.04</v>
      </c>
      <c r="G154" s="50">
        <f>IF('Town Data'!K150&gt;9,'Town Data'!J150,"*")</f>
        <v>327502.74</v>
      </c>
      <c r="H154" s="51" t="str">
        <f>IF('Town Data'!M150&gt;9,'Town Data'!L150,"*")</f>
        <v>*</v>
      </c>
      <c r="I154" s="22">
        <f t="shared" si="6"/>
        <v>-0.20069955985547724</v>
      </c>
      <c r="J154" s="22">
        <f t="shared" si="7"/>
        <v>-0.17886076311911167</v>
      </c>
      <c r="K154" s="22" t="str">
        <f t="shared" si="8"/>
        <v/>
      </c>
    </row>
    <row r="155" spans="2:11" x14ac:dyDescent="0.25">
      <c r="B155" s="27" t="str">
        <f>'Town Data'!A151</f>
        <v>WARREN</v>
      </c>
      <c r="C155" s="49">
        <f>IF('Town Data'!C151&gt;9,'Town Data'!B151,"*")</f>
        <v>10311607.5</v>
      </c>
      <c r="D155" s="50">
        <f>IF('Town Data'!E151&gt;9,'Town Data'!D151,"*")</f>
        <v>2656512.54</v>
      </c>
      <c r="E155" s="51" t="str">
        <f>IF('Town Data'!G151&gt;9,'Town Data'!F151,"*")</f>
        <v>*</v>
      </c>
      <c r="F155" s="50">
        <f>IF('Town Data'!I151&gt;9,'Town Data'!H151,"*")</f>
        <v>13062582.1</v>
      </c>
      <c r="G155" s="50">
        <f>IF('Town Data'!K151&gt;9,'Town Data'!J151,"*")</f>
        <v>4200564.37</v>
      </c>
      <c r="H155" s="51" t="str">
        <f>IF('Town Data'!M151&gt;9,'Town Data'!L151,"*")</f>
        <v>*</v>
      </c>
      <c r="I155" s="22">
        <f t="shared" si="6"/>
        <v>-0.21059960266201885</v>
      </c>
      <c r="J155" s="22">
        <f t="shared" si="7"/>
        <v>-0.36758199470229758</v>
      </c>
      <c r="K155" s="22" t="str">
        <f t="shared" si="8"/>
        <v/>
      </c>
    </row>
    <row r="156" spans="2:11" x14ac:dyDescent="0.25">
      <c r="B156" s="27" t="str">
        <f>'Town Data'!A152</f>
        <v>WATERBURY</v>
      </c>
      <c r="C156" s="49">
        <f>IF('Town Data'!C152&gt;9,'Town Data'!B152,"*")</f>
        <v>38064410.409999996</v>
      </c>
      <c r="D156" s="50">
        <f>IF('Town Data'!E152&gt;9,'Town Data'!D152,"*")</f>
        <v>10682697.59</v>
      </c>
      <c r="E156" s="51">
        <f>IF('Town Data'!G152&gt;9,'Town Data'!F152,"*")</f>
        <v>469927.16666666698</v>
      </c>
      <c r="F156" s="50">
        <f>IF('Town Data'!I152&gt;9,'Town Data'!H152,"*")</f>
        <v>35830920.710000001</v>
      </c>
      <c r="G156" s="50">
        <f>IF('Town Data'!K152&gt;9,'Town Data'!J152,"*")</f>
        <v>10532345.779999999</v>
      </c>
      <c r="H156" s="51">
        <f>IF('Town Data'!M152&gt;9,'Town Data'!L152,"*")</f>
        <v>621893.8333333336</v>
      </c>
      <c r="I156" s="22">
        <f t="shared" si="6"/>
        <v>6.2334142013176178E-2</v>
      </c>
      <c r="J156" s="22">
        <f t="shared" si="7"/>
        <v>1.4275244389099474E-2</v>
      </c>
      <c r="K156" s="22">
        <f t="shared" si="8"/>
        <v>-0.24436110879590095</v>
      </c>
    </row>
    <row r="157" spans="2:11" x14ac:dyDescent="0.25">
      <c r="B157" s="27" t="str">
        <f>'Town Data'!A153</f>
        <v>WATERFORD</v>
      </c>
      <c r="C157" s="49">
        <f>IF('Town Data'!C153&gt;9,'Town Data'!B153,"*")</f>
        <v>5570745.6600000001</v>
      </c>
      <c r="D157" s="50">
        <f>IF('Town Data'!E153&gt;9,'Town Data'!D153,"*")</f>
        <v>953735.71</v>
      </c>
      <c r="E157" s="51" t="str">
        <f>IF('Town Data'!G153&gt;9,'Town Data'!F153,"*")</f>
        <v>*</v>
      </c>
      <c r="F157" s="50">
        <f>IF('Town Data'!I153&gt;9,'Town Data'!H153,"*")</f>
        <v>4442099.13</v>
      </c>
      <c r="G157" s="50">
        <f>IF('Town Data'!K153&gt;9,'Town Data'!J153,"*")</f>
        <v>556131.91</v>
      </c>
      <c r="H157" s="51" t="str">
        <f>IF('Town Data'!M153&gt;9,'Town Data'!L153,"*")</f>
        <v>*</v>
      </c>
      <c r="I157" s="22">
        <f t="shared" si="6"/>
        <v>0.25407954594655802</v>
      </c>
      <c r="J157" s="22">
        <f t="shared" si="7"/>
        <v>0.71494512875551397</v>
      </c>
      <c r="K157" s="22" t="str">
        <f t="shared" si="8"/>
        <v/>
      </c>
    </row>
    <row r="158" spans="2:11" x14ac:dyDescent="0.25">
      <c r="B158" s="27" t="str">
        <f>'Town Data'!A154</f>
        <v>WEATHERSFIELD</v>
      </c>
      <c r="C158" s="49">
        <f>IF('Town Data'!C154&gt;9,'Town Data'!B154,"*")</f>
        <v>5093716.76</v>
      </c>
      <c r="D158" s="50">
        <f>IF('Town Data'!E154&gt;9,'Town Data'!D154,"*")</f>
        <v>1281409.1299999999</v>
      </c>
      <c r="E158" s="51">
        <f>IF('Town Data'!G154&gt;9,'Town Data'!F154,"*")</f>
        <v>155587.66666666672</v>
      </c>
      <c r="F158" s="50">
        <f>IF('Town Data'!I154&gt;9,'Town Data'!H154,"*")</f>
        <v>5707246.8399999999</v>
      </c>
      <c r="G158" s="50">
        <f>IF('Town Data'!K154&gt;9,'Town Data'!J154,"*")</f>
        <v>1223481.78</v>
      </c>
      <c r="H158" s="51">
        <f>IF('Town Data'!M154&gt;9,'Town Data'!L154,"*")</f>
        <v>196067.16666666674</v>
      </c>
      <c r="I158" s="22">
        <f t="shared" si="6"/>
        <v>-0.10750018304797906</v>
      </c>
      <c r="J158" s="22">
        <f t="shared" si="7"/>
        <v>4.7346311932818366E-2</v>
      </c>
      <c r="K158" s="22">
        <f t="shared" si="8"/>
        <v>-0.20645731097251543</v>
      </c>
    </row>
    <row r="159" spans="2:11" x14ac:dyDescent="0.25">
      <c r="B159" s="27" t="str">
        <f>'Town Data'!A155</f>
        <v>WELLS</v>
      </c>
      <c r="C159" s="49">
        <f>IF('Town Data'!C155&gt;9,'Town Data'!B155,"*")</f>
        <v>696490.93</v>
      </c>
      <c r="D159" s="50">
        <f>IF('Town Data'!E155&gt;9,'Town Data'!D155,"*")</f>
        <v>106903.96</v>
      </c>
      <c r="E159" s="51" t="str">
        <f>IF('Town Data'!G155&gt;9,'Town Data'!F155,"*")</f>
        <v>*</v>
      </c>
      <c r="F159" s="50">
        <f>IF('Town Data'!I155&gt;9,'Town Data'!H155,"*")</f>
        <v>806873.25</v>
      </c>
      <c r="G159" s="50">
        <f>IF('Town Data'!K155&gt;9,'Town Data'!J155,"*")</f>
        <v>163225.98000000001</v>
      </c>
      <c r="H159" s="51" t="str">
        <f>IF('Town Data'!M155&gt;9,'Town Data'!L155,"*")</f>
        <v>*</v>
      </c>
      <c r="I159" s="22">
        <f t="shared" si="6"/>
        <v>-0.13680255232156965</v>
      </c>
      <c r="J159" s="22">
        <f t="shared" si="7"/>
        <v>-0.34505548687776294</v>
      </c>
      <c r="K159" s="22" t="str">
        <f t="shared" si="8"/>
        <v/>
      </c>
    </row>
    <row r="160" spans="2:11" x14ac:dyDescent="0.25">
      <c r="B160" s="27" t="str">
        <f>'Town Data'!A156</f>
        <v>WEST RUTLAND</v>
      </c>
      <c r="C160" s="49">
        <f>IF('Town Data'!C156&gt;9,'Town Data'!B156,"*")</f>
        <v>17811616.170000002</v>
      </c>
      <c r="D160" s="50">
        <f>IF('Town Data'!E156&gt;9,'Town Data'!D156,"*")</f>
        <v>3285501.33</v>
      </c>
      <c r="E160" s="51">
        <f>IF('Town Data'!G156&gt;9,'Town Data'!F156,"*")</f>
        <v>52240.000000000007</v>
      </c>
      <c r="F160" s="50">
        <f>IF('Town Data'!I156&gt;9,'Town Data'!H156,"*")</f>
        <v>17185219.780000001</v>
      </c>
      <c r="G160" s="50">
        <f>IF('Town Data'!K156&gt;9,'Town Data'!J156,"*")</f>
        <v>2719000.26</v>
      </c>
      <c r="H160" s="51">
        <f>IF('Town Data'!M156&gt;9,'Town Data'!L156,"*")</f>
        <v>43538.166666666701</v>
      </c>
      <c r="I160" s="22">
        <f t="shared" si="6"/>
        <v>3.6449716559865876E-2</v>
      </c>
      <c r="J160" s="22">
        <f t="shared" si="7"/>
        <v>0.20834903119869519</v>
      </c>
      <c r="K160" s="22">
        <f t="shared" si="8"/>
        <v>0.19986678355006449</v>
      </c>
    </row>
    <row r="161" spans="2:11" x14ac:dyDescent="0.25">
      <c r="B161" s="27" t="str">
        <f>'Town Data'!A157</f>
        <v>WESTFIELD</v>
      </c>
      <c r="C161" s="49">
        <f>IF('Town Data'!C157&gt;9,'Town Data'!B157,"*")</f>
        <v>2835030.88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>
        <f>IF('Town Data'!I157&gt;9,'Town Data'!H157,"*")</f>
        <v>1647497.81</v>
      </c>
      <c r="G161" s="50">
        <f>IF('Town Data'!K157&gt;9,'Town Data'!J157,"*")</f>
        <v>254714.98</v>
      </c>
      <c r="H161" s="51" t="str">
        <f>IF('Town Data'!M157&gt;9,'Town Data'!L157,"*")</f>
        <v>*</v>
      </c>
      <c r="I161" s="22">
        <f t="shared" si="6"/>
        <v>0.72081010535607315</v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 t="str">
        <f>'Town Data'!A158</f>
        <v>WESTFORD</v>
      </c>
      <c r="C162" s="49">
        <f>IF('Town Data'!C158&gt;9,'Town Data'!B158,"*")</f>
        <v>4287153.7699999996</v>
      </c>
      <c r="D162" s="50">
        <f>IF('Town Data'!E158&gt;9,'Town Data'!D158,"*")</f>
        <v>223526.63</v>
      </c>
      <c r="E162" s="51" t="str">
        <f>IF('Town Data'!G158&gt;9,'Town Data'!F158,"*")</f>
        <v>*</v>
      </c>
      <c r="F162" s="50">
        <f>IF('Town Data'!I158&gt;9,'Town Data'!H158,"*")</f>
        <v>3624206.5</v>
      </c>
      <c r="G162" s="50">
        <f>IF('Town Data'!K158&gt;9,'Town Data'!J158,"*")</f>
        <v>237944.55</v>
      </c>
      <c r="H162" s="51" t="str">
        <f>IF('Town Data'!M158&gt;9,'Town Data'!L158,"*")</f>
        <v>*</v>
      </c>
      <c r="I162" s="22">
        <f t="shared" si="6"/>
        <v>0.18292204652245936</v>
      </c>
      <c r="J162" s="22">
        <f t="shared" si="7"/>
        <v>-6.0593613091789594E-2</v>
      </c>
      <c r="K162" s="22" t="str">
        <f t="shared" si="8"/>
        <v/>
      </c>
    </row>
    <row r="163" spans="2:11" x14ac:dyDescent="0.25">
      <c r="B163" s="27" t="str">
        <f>'Town Data'!A159</f>
        <v>WESTMINSTER</v>
      </c>
      <c r="C163" s="49">
        <f>IF('Town Data'!C159&gt;9,'Town Data'!B159,"*")</f>
        <v>20255262.859999999</v>
      </c>
      <c r="D163" s="50">
        <f>IF('Town Data'!E159&gt;9,'Town Data'!D159,"*")</f>
        <v>2037855.86</v>
      </c>
      <c r="E163" s="51">
        <f>IF('Town Data'!G159&gt;9,'Town Data'!F159,"*")</f>
        <v>98700.5</v>
      </c>
      <c r="F163" s="50">
        <f>IF('Town Data'!I159&gt;9,'Town Data'!H159,"*")</f>
        <v>8183097.1299999999</v>
      </c>
      <c r="G163" s="50">
        <f>IF('Town Data'!K159&gt;9,'Town Data'!J159,"*")</f>
        <v>1729042.34</v>
      </c>
      <c r="H163" s="51">
        <f>IF('Town Data'!M159&gt;9,'Town Data'!L159,"*")</f>
        <v>149895.49999999997</v>
      </c>
      <c r="I163" s="22">
        <f t="shared" si="6"/>
        <v>1.4752563165530947</v>
      </c>
      <c r="J163" s="22">
        <f t="shared" si="7"/>
        <v>0.1786037928949733</v>
      </c>
      <c r="K163" s="22">
        <f t="shared" si="8"/>
        <v>-0.34153793809687405</v>
      </c>
    </row>
    <row r="164" spans="2:11" x14ac:dyDescent="0.25">
      <c r="B164" s="27" t="str">
        <f>'Town Data'!A160</f>
        <v>WHITINGHAM</v>
      </c>
      <c r="C164" s="49">
        <f>IF('Town Data'!C160&gt;9,'Town Data'!B160,"*")</f>
        <v>1230299.8799999999</v>
      </c>
      <c r="D164" s="50">
        <f>IF('Town Data'!E160&gt;9,'Town Data'!D160,"*")</f>
        <v>385958.89</v>
      </c>
      <c r="E164" s="51" t="str">
        <f>IF('Town Data'!G160&gt;9,'Town Data'!F160,"*")</f>
        <v>*</v>
      </c>
      <c r="F164" s="50">
        <f>IF('Town Data'!I160&gt;9,'Town Data'!H160,"*")</f>
        <v>1555031.12</v>
      </c>
      <c r="G164" s="50">
        <f>IF('Town Data'!K160&gt;9,'Town Data'!J160,"*")</f>
        <v>443230.3</v>
      </c>
      <c r="H164" s="51" t="str">
        <f>IF('Town Data'!M160&gt;9,'Town Data'!L160,"*")</f>
        <v>*</v>
      </c>
      <c r="I164" s="22">
        <f t="shared" si="6"/>
        <v>-0.20882620021135023</v>
      </c>
      <c r="J164" s="22">
        <f t="shared" si="7"/>
        <v>-0.12921366161113076</v>
      </c>
      <c r="K164" s="22" t="str">
        <f t="shared" si="8"/>
        <v/>
      </c>
    </row>
    <row r="165" spans="2:11" x14ac:dyDescent="0.25">
      <c r="B165" s="27" t="str">
        <f>'Town Data'!A161</f>
        <v>WILLIAMSTOWN</v>
      </c>
      <c r="C165" s="49">
        <f>IF('Town Data'!C161&gt;9,'Town Data'!B161,"*")</f>
        <v>4435345.55</v>
      </c>
      <c r="D165" s="50">
        <f>IF('Town Data'!E161&gt;9,'Town Data'!D161,"*")</f>
        <v>1477149.89</v>
      </c>
      <c r="E165" s="51" t="str">
        <f>IF('Town Data'!G161&gt;9,'Town Data'!F161,"*")</f>
        <v>*</v>
      </c>
      <c r="F165" s="50">
        <f>IF('Town Data'!I161&gt;9,'Town Data'!H161,"*")</f>
        <v>6633866.0800000001</v>
      </c>
      <c r="G165" s="50">
        <f>IF('Town Data'!K161&gt;9,'Town Data'!J161,"*")</f>
        <v>1498301.46</v>
      </c>
      <c r="H165" s="51" t="str">
        <f>IF('Town Data'!M161&gt;9,'Town Data'!L161,"*")</f>
        <v>*</v>
      </c>
      <c r="I165" s="22">
        <f t="shared" si="6"/>
        <v>-0.33140863916867014</v>
      </c>
      <c r="J165" s="22">
        <f t="shared" si="7"/>
        <v>-1.4117032229281861E-2</v>
      </c>
      <c r="K165" s="22" t="str">
        <f t="shared" si="8"/>
        <v/>
      </c>
    </row>
    <row r="166" spans="2:11" x14ac:dyDescent="0.25">
      <c r="B166" s="27" t="str">
        <f>'Town Data'!A162</f>
        <v>WILLISTON</v>
      </c>
      <c r="C166" s="49">
        <f>IF('Town Data'!C162&gt;9,'Town Data'!B162,"*")</f>
        <v>279957529.75999999</v>
      </c>
      <c r="D166" s="50">
        <f>IF('Town Data'!E162&gt;9,'Town Data'!D162,"*")</f>
        <v>111302705.90000001</v>
      </c>
      <c r="E166" s="51">
        <f>IF('Town Data'!G162&gt;9,'Town Data'!F162,"*")</f>
        <v>5257892.1666666679</v>
      </c>
      <c r="F166" s="50">
        <f>IF('Town Data'!I162&gt;9,'Town Data'!H162,"*")</f>
        <v>269082126.57999998</v>
      </c>
      <c r="G166" s="50">
        <f>IF('Town Data'!K162&gt;9,'Town Data'!J162,"*")</f>
        <v>105106733.13</v>
      </c>
      <c r="H166" s="51">
        <f>IF('Town Data'!M162&gt;9,'Town Data'!L162,"*")</f>
        <v>4914843</v>
      </c>
      <c r="I166" s="22">
        <f t="shared" si="6"/>
        <v>4.0416668762897838E-2</v>
      </c>
      <c r="J166" s="22">
        <f t="shared" si="7"/>
        <v>5.8949342116233379E-2</v>
      </c>
      <c r="K166" s="22">
        <f t="shared" si="8"/>
        <v>6.9798601230327786E-2</v>
      </c>
    </row>
    <row r="167" spans="2:11" x14ac:dyDescent="0.25">
      <c r="B167" s="27" t="str">
        <f>'Town Data'!A163</f>
        <v>WILMINGTON</v>
      </c>
      <c r="C167" s="49">
        <f>IF('Town Data'!C163&gt;9,'Town Data'!B163,"*")</f>
        <v>21565124.149999999</v>
      </c>
      <c r="D167" s="50">
        <f>IF('Town Data'!E163&gt;9,'Town Data'!D163,"*")</f>
        <v>12070826.199999999</v>
      </c>
      <c r="E167" s="51">
        <f>IF('Town Data'!G163&gt;9,'Town Data'!F163,"*")</f>
        <v>26130.500000000007</v>
      </c>
      <c r="F167" s="50">
        <f>IF('Town Data'!I163&gt;9,'Town Data'!H163,"*")</f>
        <v>14970276.949999999</v>
      </c>
      <c r="G167" s="50">
        <f>IF('Town Data'!K163&gt;9,'Town Data'!J163,"*")</f>
        <v>6793618.8799999999</v>
      </c>
      <c r="H167" s="51">
        <f>IF('Town Data'!M163&gt;9,'Town Data'!L163,"*")</f>
        <v>31940.833333333332</v>
      </c>
      <c r="I167" s="22">
        <f t="shared" si="6"/>
        <v>0.4405294051690874</v>
      </c>
      <c r="J167" s="22">
        <f t="shared" si="7"/>
        <v>0.77678883864618553</v>
      </c>
      <c r="K167" s="22">
        <f t="shared" si="8"/>
        <v>-0.18190925930757365</v>
      </c>
    </row>
    <row r="168" spans="2:11" x14ac:dyDescent="0.25">
      <c r="B168" s="27" t="str">
        <f>'Town Data'!A164</f>
        <v>WINDSOR</v>
      </c>
      <c r="C168" s="49">
        <f>IF('Town Data'!C164&gt;9,'Town Data'!B164,"*")</f>
        <v>9395237.5299999993</v>
      </c>
      <c r="D168" s="50">
        <f>IF('Town Data'!E164&gt;9,'Town Data'!D164,"*")</f>
        <v>3250640</v>
      </c>
      <c r="E168" s="51">
        <f>IF('Town Data'!G164&gt;9,'Town Data'!F164,"*")</f>
        <v>95281.000000000044</v>
      </c>
      <c r="F168" s="50">
        <f>IF('Town Data'!I164&gt;9,'Town Data'!H164,"*")</f>
        <v>9840158.8300000001</v>
      </c>
      <c r="G168" s="50">
        <f>IF('Town Data'!K164&gt;9,'Town Data'!J164,"*")</f>
        <v>2955186.19</v>
      </c>
      <c r="H168" s="51">
        <f>IF('Town Data'!M164&gt;9,'Town Data'!L164,"*")</f>
        <v>141630.83333333331</v>
      </c>
      <c r="I168" s="22">
        <f t="shared" si="6"/>
        <v>-4.5214849443644678E-2</v>
      </c>
      <c r="J168" s="22">
        <f t="shared" si="7"/>
        <v>9.99780694021178E-2</v>
      </c>
      <c r="K168" s="22">
        <f t="shared" si="8"/>
        <v>-0.32725807115917516</v>
      </c>
    </row>
    <row r="169" spans="2:11" x14ac:dyDescent="0.25">
      <c r="B169" s="27" t="str">
        <f>'Town Data'!A165</f>
        <v>WINHALL</v>
      </c>
      <c r="C169" s="49">
        <f>IF('Town Data'!C165&gt;9,'Town Data'!B165,"*")</f>
        <v>3678421.38</v>
      </c>
      <c r="D169" s="50">
        <f>IF('Town Data'!E165&gt;9,'Town Data'!D165,"*")</f>
        <v>2629454.88</v>
      </c>
      <c r="E169" s="51" t="str">
        <f>IF('Town Data'!G165&gt;9,'Town Data'!F165,"*")</f>
        <v>*</v>
      </c>
      <c r="F169" s="50">
        <f>IF('Town Data'!I165&gt;9,'Town Data'!H165,"*")</f>
        <v>2838033.8</v>
      </c>
      <c r="G169" s="50">
        <f>IF('Town Data'!K165&gt;9,'Town Data'!J165,"*")</f>
        <v>1925576.43</v>
      </c>
      <c r="H169" s="51" t="str">
        <f>IF('Town Data'!M165&gt;9,'Town Data'!L165,"*")</f>
        <v>*</v>
      </c>
      <c r="I169" s="22">
        <f t="shared" si="6"/>
        <v>0.29611612800383141</v>
      </c>
      <c r="J169" s="22">
        <f t="shared" si="7"/>
        <v>0.36554168353629046</v>
      </c>
      <c r="K169" s="22" t="str">
        <f t="shared" si="8"/>
        <v/>
      </c>
    </row>
    <row r="170" spans="2:11" x14ac:dyDescent="0.25">
      <c r="B170" s="27" t="str">
        <f>'Town Data'!A166</f>
        <v>WINOOSKI</v>
      </c>
      <c r="C170" s="49">
        <f>IF('Town Data'!C166&gt;9,'Town Data'!B166,"*")</f>
        <v>35430289.909999996</v>
      </c>
      <c r="D170" s="50">
        <f>IF('Town Data'!E166&gt;9,'Town Data'!D166,"*")</f>
        <v>4050728.79</v>
      </c>
      <c r="E170" s="51">
        <f>IF('Town Data'!G166&gt;9,'Town Data'!F166,"*")</f>
        <v>393152.33333333331</v>
      </c>
      <c r="F170" s="50">
        <f>IF('Town Data'!I166&gt;9,'Town Data'!H166,"*")</f>
        <v>57482932.899999999</v>
      </c>
      <c r="G170" s="50">
        <f>IF('Town Data'!K166&gt;9,'Town Data'!J166,"*")</f>
        <v>4153454.3</v>
      </c>
      <c r="H170" s="51">
        <f>IF('Town Data'!M166&gt;9,'Town Data'!L166,"*")</f>
        <v>1207480</v>
      </c>
      <c r="I170" s="22">
        <f t="shared" si="6"/>
        <v>-0.38363809703940843</v>
      </c>
      <c r="J170" s="22">
        <f t="shared" si="7"/>
        <v>-2.4732548519915045E-2</v>
      </c>
      <c r="K170" s="22">
        <f t="shared" si="8"/>
        <v>-0.67440261260365952</v>
      </c>
    </row>
    <row r="171" spans="2:11" x14ac:dyDescent="0.25">
      <c r="B171" s="27" t="str">
        <f>'Town Data'!A167</f>
        <v>WOLCOTT</v>
      </c>
      <c r="C171" s="49">
        <f>IF('Town Data'!C167&gt;9,'Town Data'!B167,"*")</f>
        <v>2400347.12</v>
      </c>
      <c r="D171" s="50">
        <f>IF('Town Data'!E167&gt;9,'Town Data'!D167,"*")</f>
        <v>1025464.28</v>
      </c>
      <c r="E171" s="51" t="str">
        <f>IF('Town Data'!G167&gt;9,'Town Data'!F167,"*")</f>
        <v>*</v>
      </c>
      <c r="F171" s="50">
        <f>IF('Town Data'!I167&gt;9,'Town Data'!H167,"*")</f>
        <v>2044950.18</v>
      </c>
      <c r="G171" s="50">
        <f>IF('Town Data'!K167&gt;9,'Town Data'!J167,"*")</f>
        <v>839670.29</v>
      </c>
      <c r="H171" s="51" t="str">
        <f>IF('Town Data'!M167&gt;9,'Town Data'!L167,"*")</f>
        <v>*</v>
      </c>
      <c r="I171" s="22">
        <f t="shared" si="6"/>
        <v>0.17379246862630179</v>
      </c>
      <c r="J171" s="22">
        <f t="shared" si="7"/>
        <v>0.22127017260548779</v>
      </c>
      <c r="K171" s="22" t="str">
        <f t="shared" si="8"/>
        <v/>
      </c>
    </row>
    <row r="172" spans="2:11" x14ac:dyDescent="0.25">
      <c r="B172" s="27" t="str">
        <f>'Town Data'!A168</f>
        <v>WOODSTOCK</v>
      </c>
      <c r="C172" s="49">
        <f>IF('Town Data'!C168&gt;9,'Town Data'!B168,"*")</f>
        <v>19737120.890000001</v>
      </c>
      <c r="D172" s="50">
        <f>IF('Town Data'!E168&gt;9,'Town Data'!D168,"*")</f>
        <v>5898509.1500000004</v>
      </c>
      <c r="E172" s="51">
        <f>IF('Town Data'!G168&gt;9,'Town Data'!F168,"*")</f>
        <v>277297.33333333343</v>
      </c>
      <c r="F172" s="50">
        <f>IF('Town Data'!I168&gt;9,'Town Data'!H168,"*")</f>
        <v>19182686.449999999</v>
      </c>
      <c r="G172" s="50">
        <f>IF('Town Data'!K168&gt;9,'Town Data'!J168,"*")</f>
        <v>6218208.4800000004</v>
      </c>
      <c r="H172" s="51">
        <f>IF('Town Data'!M168&gt;9,'Town Data'!L168,"*")</f>
        <v>360489.83333333326</v>
      </c>
      <c r="I172" s="22">
        <f t="shared" si="6"/>
        <v>2.8902856825874946E-2</v>
      </c>
      <c r="J172" s="22">
        <f t="shared" si="7"/>
        <v>-5.1413414495230958E-2</v>
      </c>
      <c r="K172" s="22">
        <f t="shared" si="8"/>
        <v>-0.23077627247000451</v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/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1604681.22</v>
      </c>
      <c r="C2" s="38">
        <v>15</v>
      </c>
      <c r="D2" s="41">
        <v>573486.03</v>
      </c>
      <c r="E2" s="38">
        <v>13</v>
      </c>
      <c r="F2" s="38">
        <v>0</v>
      </c>
      <c r="G2" s="38">
        <v>0</v>
      </c>
      <c r="H2" s="41">
        <v>1625983.08</v>
      </c>
      <c r="I2" s="38">
        <v>18</v>
      </c>
      <c r="J2" s="41">
        <v>474802.3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4694045.24</v>
      </c>
      <c r="C3" s="38">
        <v>26</v>
      </c>
      <c r="D3" s="41">
        <v>1579716.95</v>
      </c>
      <c r="E3" s="38">
        <v>24</v>
      </c>
      <c r="F3" s="38">
        <v>0</v>
      </c>
      <c r="G3" s="38">
        <v>0</v>
      </c>
      <c r="H3" s="41">
        <v>6389605.0700000003</v>
      </c>
      <c r="I3" s="38">
        <v>26</v>
      </c>
      <c r="J3" s="41">
        <v>1571160.89</v>
      </c>
      <c r="K3" s="38">
        <v>24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36854717.520000003</v>
      </c>
      <c r="C4" s="38">
        <v>38</v>
      </c>
      <c r="D4" s="41">
        <v>1587167.77</v>
      </c>
      <c r="E4" s="38">
        <v>33</v>
      </c>
      <c r="F4" s="41">
        <v>0</v>
      </c>
      <c r="G4" s="38">
        <v>0</v>
      </c>
      <c r="H4" s="41">
        <v>39775328.009999998</v>
      </c>
      <c r="I4" s="38">
        <v>41</v>
      </c>
      <c r="J4" s="41">
        <v>1524456.17</v>
      </c>
      <c r="K4" s="38">
        <v>38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2021923.94</v>
      </c>
      <c r="C5" s="38">
        <v>22</v>
      </c>
      <c r="D5" s="41">
        <v>513091.13</v>
      </c>
      <c r="E5" s="38">
        <v>18</v>
      </c>
      <c r="F5" s="38">
        <v>0</v>
      </c>
      <c r="G5" s="38">
        <v>0</v>
      </c>
      <c r="H5" s="41">
        <v>1685120.48</v>
      </c>
      <c r="I5" s="38">
        <v>25</v>
      </c>
      <c r="J5" s="41">
        <v>503046.28</v>
      </c>
      <c r="K5" s="38">
        <v>20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183312468.18000001</v>
      </c>
      <c r="C6" s="38">
        <v>225</v>
      </c>
      <c r="D6" s="41">
        <v>35706930.159999996</v>
      </c>
      <c r="E6" s="38">
        <v>204</v>
      </c>
      <c r="F6" s="41">
        <v>1338849.1666666672</v>
      </c>
      <c r="G6" s="38">
        <v>60</v>
      </c>
      <c r="H6" s="41">
        <v>148627289.84</v>
      </c>
      <c r="I6" s="38">
        <v>258</v>
      </c>
      <c r="J6" s="41">
        <v>33039212.379999999</v>
      </c>
      <c r="K6" s="38">
        <v>232</v>
      </c>
      <c r="L6" s="41">
        <v>1573769.1666666674</v>
      </c>
      <c r="M6" s="38">
        <v>60</v>
      </c>
      <c r="N6" s="34"/>
      <c r="O6" s="34"/>
      <c r="P6" s="34"/>
      <c r="Q6" s="34"/>
    </row>
    <row r="7" spans="1:17" x14ac:dyDescent="0.25">
      <c r="A7" s="37" t="s">
        <v>57</v>
      </c>
      <c r="B7" s="41">
        <v>28230190.629999999</v>
      </c>
      <c r="C7" s="38">
        <v>41</v>
      </c>
      <c r="D7" s="41">
        <v>3351904.3</v>
      </c>
      <c r="E7" s="38">
        <v>38</v>
      </c>
      <c r="F7" s="41">
        <v>0</v>
      </c>
      <c r="G7" s="38">
        <v>0</v>
      </c>
      <c r="H7" s="41">
        <v>29972665.760000002</v>
      </c>
      <c r="I7" s="38">
        <v>42</v>
      </c>
      <c r="J7" s="41">
        <v>3337766.56</v>
      </c>
      <c r="K7" s="38">
        <v>40</v>
      </c>
      <c r="L7" s="41">
        <v>195982.99999999971</v>
      </c>
      <c r="M7" s="38">
        <v>12</v>
      </c>
      <c r="N7" s="34"/>
      <c r="O7" s="34"/>
      <c r="P7" s="34"/>
      <c r="Q7" s="34"/>
    </row>
    <row r="8" spans="1:17" x14ac:dyDescent="0.25">
      <c r="A8" s="37" t="s">
        <v>58</v>
      </c>
      <c r="B8" s="41">
        <v>47586203.479999997</v>
      </c>
      <c r="C8" s="38">
        <v>54</v>
      </c>
      <c r="D8" s="41">
        <v>5791098.29</v>
      </c>
      <c r="E8" s="38">
        <v>48</v>
      </c>
      <c r="F8" s="41">
        <v>128634.16666666667</v>
      </c>
      <c r="G8" s="38">
        <v>17</v>
      </c>
      <c r="H8" s="41">
        <v>57276529.399999999</v>
      </c>
      <c r="I8" s="38">
        <v>52</v>
      </c>
      <c r="J8" s="41">
        <v>4807554.45</v>
      </c>
      <c r="K8" s="38">
        <v>45</v>
      </c>
      <c r="L8" s="41">
        <v>118589.49999999996</v>
      </c>
      <c r="M8" s="38">
        <v>16</v>
      </c>
      <c r="N8" s="34"/>
      <c r="O8" s="34"/>
      <c r="P8" s="34"/>
      <c r="Q8" s="34"/>
    </row>
    <row r="9" spans="1:17" x14ac:dyDescent="0.25">
      <c r="A9" s="37" t="s">
        <v>59</v>
      </c>
      <c r="B9" s="41">
        <v>121015993.83</v>
      </c>
      <c r="C9" s="38">
        <v>247</v>
      </c>
      <c r="D9" s="41">
        <v>39004318.009999998</v>
      </c>
      <c r="E9" s="38">
        <v>220</v>
      </c>
      <c r="F9" s="38">
        <v>423669.00000000041</v>
      </c>
      <c r="G9" s="38">
        <v>55</v>
      </c>
      <c r="H9" s="41">
        <v>126478375.06999999</v>
      </c>
      <c r="I9" s="38">
        <v>257</v>
      </c>
      <c r="J9" s="41">
        <v>35250370.329999998</v>
      </c>
      <c r="K9" s="38">
        <v>233</v>
      </c>
      <c r="L9" s="38">
        <v>547404.16666666674</v>
      </c>
      <c r="M9" s="38">
        <v>69</v>
      </c>
      <c r="N9" s="34"/>
      <c r="O9" s="34"/>
      <c r="P9" s="34"/>
      <c r="Q9" s="34"/>
    </row>
    <row r="10" spans="1:17" x14ac:dyDescent="0.25">
      <c r="A10" s="37" t="s">
        <v>60</v>
      </c>
      <c r="B10" s="41">
        <v>720621.59</v>
      </c>
      <c r="C10" s="38">
        <v>11</v>
      </c>
      <c r="D10" s="41">
        <v>389076.7</v>
      </c>
      <c r="E10" s="38">
        <v>10</v>
      </c>
      <c r="F10" s="41">
        <v>0</v>
      </c>
      <c r="G10" s="38">
        <v>0</v>
      </c>
      <c r="H10" s="41">
        <v>709308.9</v>
      </c>
      <c r="I10" s="38">
        <v>11</v>
      </c>
      <c r="J10" s="41">
        <v>351342.45</v>
      </c>
      <c r="K10" s="38">
        <v>11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53623861.310000002</v>
      </c>
      <c r="C11" s="38">
        <v>64</v>
      </c>
      <c r="D11" s="41">
        <v>19610089.390000001</v>
      </c>
      <c r="E11" s="38">
        <v>61</v>
      </c>
      <c r="F11" s="38">
        <v>397397</v>
      </c>
      <c r="G11" s="38">
        <v>29</v>
      </c>
      <c r="H11" s="41">
        <v>51064279.200000003</v>
      </c>
      <c r="I11" s="38">
        <v>65</v>
      </c>
      <c r="J11" s="41">
        <v>19159217.510000002</v>
      </c>
      <c r="K11" s="38">
        <v>62</v>
      </c>
      <c r="L11" s="38">
        <v>509798.83333333343</v>
      </c>
      <c r="M11" s="38">
        <v>31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11665696.68</v>
      </c>
      <c r="C12" s="38">
        <v>42</v>
      </c>
      <c r="D12" s="41">
        <v>1570234.34</v>
      </c>
      <c r="E12" s="38">
        <v>36</v>
      </c>
      <c r="F12" s="41">
        <v>301056.33333333366</v>
      </c>
      <c r="G12" s="38">
        <v>12</v>
      </c>
      <c r="H12" s="41">
        <v>11547384.85</v>
      </c>
      <c r="I12" s="38">
        <v>41</v>
      </c>
      <c r="J12" s="41">
        <v>1537669.9</v>
      </c>
      <c r="K12" s="38">
        <v>38</v>
      </c>
      <c r="L12" s="41">
        <v>261821.16666666634</v>
      </c>
      <c r="M12" s="38">
        <v>16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24157646.629999999</v>
      </c>
      <c r="C13" s="38">
        <v>51</v>
      </c>
      <c r="D13" s="41">
        <v>5066711.3</v>
      </c>
      <c r="E13" s="38">
        <v>46</v>
      </c>
      <c r="F13" s="38">
        <v>271862.33333333326</v>
      </c>
      <c r="G13" s="38">
        <v>23</v>
      </c>
      <c r="H13" s="38">
        <v>25105057.190000001</v>
      </c>
      <c r="I13" s="38">
        <v>53</v>
      </c>
      <c r="J13" s="38">
        <v>5936669.21</v>
      </c>
      <c r="K13" s="38">
        <v>47</v>
      </c>
      <c r="L13" s="38">
        <v>344296.33333333331</v>
      </c>
      <c r="M13" s="38">
        <v>23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26328088.98</v>
      </c>
      <c r="C14" s="38">
        <v>85</v>
      </c>
      <c r="D14" s="41">
        <v>4046584.26</v>
      </c>
      <c r="E14" s="38">
        <v>75</v>
      </c>
      <c r="F14" s="38">
        <v>440567.83333333366</v>
      </c>
      <c r="G14" s="38">
        <v>12</v>
      </c>
      <c r="H14" s="41">
        <v>26892853.09</v>
      </c>
      <c r="I14" s="38">
        <v>90</v>
      </c>
      <c r="J14" s="41">
        <v>4237616.51</v>
      </c>
      <c r="K14" s="38">
        <v>82</v>
      </c>
      <c r="L14" s="38">
        <v>440188.00000000029</v>
      </c>
      <c r="M14" s="38">
        <v>14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154046733.78</v>
      </c>
      <c r="C15" s="38">
        <v>300</v>
      </c>
      <c r="D15" s="41">
        <v>23931502.190000001</v>
      </c>
      <c r="E15" s="38">
        <v>259</v>
      </c>
      <c r="F15" s="38">
        <v>716551.99999999977</v>
      </c>
      <c r="G15" s="38">
        <v>83</v>
      </c>
      <c r="H15" s="41">
        <v>134858620.91999999</v>
      </c>
      <c r="I15" s="38">
        <v>310</v>
      </c>
      <c r="J15" s="41">
        <v>23787722.879999999</v>
      </c>
      <c r="K15" s="38">
        <v>277</v>
      </c>
      <c r="L15" s="38">
        <v>732178.33333333337</v>
      </c>
      <c r="M15" s="38">
        <v>79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1671231.44</v>
      </c>
      <c r="C16" s="38">
        <v>15</v>
      </c>
      <c r="D16" s="41">
        <v>701587.14</v>
      </c>
      <c r="E16" s="38">
        <v>14</v>
      </c>
      <c r="F16" s="38">
        <v>0</v>
      </c>
      <c r="G16" s="38">
        <v>0</v>
      </c>
      <c r="H16" s="41">
        <v>1738314.08</v>
      </c>
      <c r="I16" s="38">
        <v>14</v>
      </c>
      <c r="J16" s="41">
        <v>646008.92000000004</v>
      </c>
      <c r="K16" s="38">
        <v>13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3275579.28</v>
      </c>
      <c r="C17" s="38">
        <v>18</v>
      </c>
      <c r="D17" s="41">
        <v>951180.76</v>
      </c>
      <c r="E17" s="38">
        <v>14</v>
      </c>
      <c r="F17" s="41">
        <v>0</v>
      </c>
      <c r="G17" s="38">
        <v>0</v>
      </c>
      <c r="H17" s="41">
        <v>3846205.55</v>
      </c>
      <c r="I17" s="38">
        <v>14</v>
      </c>
      <c r="J17" s="41">
        <v>930420.84</v>
      </c>
      <c r="K17" s="38">
        <v>12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2822314.78</v>
      </c>
      <c r="C18" s="38">
        <v>19</v>
      </c>
      <c r="D18" s="41">
        <v>1499927.28</v>
      </c>
      <c r="E18" s="38">
        <v>16</v>
      </c>
      <c r="F18" s="38">
        <v>0</v>
      </c>
      <c r="G18" s="38">
        <v>0</v>
      </c>
      <c r="H18" s="41">
        <v>2458021.0699999998</v>
      </c>
      <c r="I18" s="38">
        <v>18</v>
      </c>
      <c r="J18" s="41">
        <v>1222420.42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18950301.100000001</v>
      </c>
      <c r="C19" s="38">
        <v>81</v>
      </c>
      <c r="D19" s="41">
        <v>5832555.8499999996</v>
      </c>
      <c r="E19" s="38">
        <v>69</v>
      </c>
      <c r="F19" s="38">
        <v>230966.99999999997</v>
      </c>
      <c r="G19" s="38">
        <v>11</v>
      </c>
      <c r="H19" s="41">
        <v>17519765.420000002</v>
      </c>
      <c r="I19" s="38">
        <v>80</v>
      </c>
      <c r="J19" s="41">
        <v>5135529.93</v>
      </c>
      <c r="K19" s="38">
        <v>70</v>
      </c>
      <c r="L19" s="38">
        <v>172584.66666666669</v>
      </c>
      <c r="M19" s="38">
        <v>13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2582924.38</v>
      </c>
      <c r="C20" s="38">
        <v>32</v>
      </c>
      <c r="D20" s="41">
        <v>1432161.35</v>
      </c>
      <c r="E20" s="38">
        <v>27</v>
      </c>
      <c r="F20" s="38">
        <v>0</v>
      </c>
      <c r="G20" s="38">
        <v>0</v>
      </c>
      <c r="H20" s="41">
        <v>2957128.83</v>
      </c>
      <c r="I20" s="38">
        <v>31</v>
      </c>
      <c r="J20" s="41">
        <v>1557689.59</v>
      </c>
      <c r="K20" s="38">
        <v>26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224241672.78999999</v>
      </c>
      <c r="C21" s="38">
        <v>559</v>
      </c>
      <c r="D21" s="41">
        <v>60690288.509999998</v>
      </c>
      <c r="E21" s="38">
        <v>478</v>
      </c>
      <c r="F21" s="38">
        <v>1955383.1666666672</v>
      </c>
      <c r="G21" s="38">
        <v>97</v>
      </c>
      <c r="H21" s="41">
        <v>237995872.34999999</v>
      </c>
      <c r="I21" s="38">
        <v>613</v>
      </c>
      <c r="J21" s="41">
        <v>65429542.689999998</v>
      </c>
      <c r="K21" s="38">
        <v>535</v>
      </c>
      <c r="L21" s="41">
        <v>1750766.5000000002</v>
      </c>
      <c r="M21" s="38">
        <v>117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214002261.02000001</v>
      </c>
      <c r="C22" s="38">
        <v>19</v>
      </c>
      <c r="D22" s="41">
        <v>640322.43000000005</v>
      </c>
      <c r="E22" s="38">
        <v>15</v>
      </c>
      <c r="F22" s="38">
        <v>0</v>
      </c>
      <c r="G22" s="38">
        <v>0</v>
      </c>
      <c r="H22" s="41">
        <v>253201095.80000001</v>
      </c>
      <c r="I22" s="38">
        <v>22</v>
      </c>
      <c r="J22" s="41">
        <v>702373.76</v>
      </c>
      <c r="K22" s="38">
        <v>18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0</v>
      </c>
      <c r="C23" s="38">
        <v>0</v>
      </c>
      <c r="D23" s="41">
        <v>0</v>
      </c>
      <c r="E23" s="38">
        <v>0</v>
      </c>
      <c r="F23" s="41">
        <v>0</v>
      </c>
      <c r="G23" s="38">
        <v>0</v>
      </c>
      <c r="H23" s="41">
        <v>526313.66</v>
      </c>
      <c r="I23" s="38">
        <v>15</v>
      </c>
      <c r="J23" s="41">
        <v>158620.67000000001</v>
      </c>
      <c r="K23" s="38">
        <v>12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15070926.91</v>
      </c>
      <c r="C24" s="38">
        <v>67</v>
      </c>
      <c r="D24" s="41">
        <v>5969656.9100000001</v>
      </c>
      <c r="E24" s="38">
        <v>60</v>
      </c>
      <c r="F24" s="38">
        <v>124460.50000000007</v>
      </c>
      <c r="G24" s="38">
        <v>12</v>
      </c>
      <c r="H24" s="41">
        <v>18259379.460000001</v>
      </c>
      <c r="I24" s="38">
        <v>72</v>
      </c>
      <c r="J24" s="41">
        <v>6251643.8600000003</v>
      </c>
      <c r="K24" s="38">
        <v>64</v>
      </c>
      <c r="L24" s="38">
        <v>118258.33333333333</v>
      </c>
      <c r="M24" s="38">
        <v>13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1312665.45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21372639.199999999</v>
      </c>
      <c r="C26" s="38">
        <v>59</v>
      </c>
      <c r="D26" s="41">
        <v>8357240.6799999997</v>
      </c>
      <c r="E26" s="38">
        <v>53</v>
      </c>
      <c r="F26" s="38">
        <v>0</v>
      </c>
      <c r="G26" s="38">
        <v>0</v>
      </c>
      <c r="H26" s="41">
        <v>17382263.329999998</v>
      </c>
      <c r="I26" s="38">
        <v>64</v>
      </c>
      <c r="J26" s="41">
        <v>6664906.3300000001</v>
      </c>
      <c r="K26" s="38">
        <v>61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2060603.31</v>
      </c>
      <c r="C27" s="38">
        <v>16</v>
      </c>
      <c r="D27" s="41">
        <v>434352.53</v>
      </c>
      <c r="E27" s="38">
        <v>16</v>
      </c>
      <c r="F27" s="41">
        <v>0</v>
      </c>
      <c r="G27" s="38">
        <v>0</v>
      </c>
      <c r="H27" s="41">
        <v>1833325.51</v>
      </c>
      <c r="I27" s="38">
        <v>16</v>
      </c>
      <c r="J27" s="41">
        <v>315156.53999999998</v>
      </c>
      <c r="K27" s="38">
        <v>15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665406.5</v>
      </c>
      <c r="C28" s="38">
        <v>12</v>
      </c>
      <c r="D28" s="41">
        <v>401668.24</v>
      </c>
      <c r="E28" s="38">
        <v>11</v>
      </c>
      <c r="F28" s="38">
        <v>0</v>
      </c>
      <c r="G28" s="38">
        <v>0</v>
      </c>
      <c r="H28" s="41">
        <v>521980.06</v>
      </c>
      <c r="I28" s="38">
        <v>13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5929837.29</v>
      </c>
      <c r="C29" s="38">
        <v>50</v>
      </c>
      <c r="D29" s="41">
        <v>1928392.55</v>
      </c>
      <c r="E29" s="38">
        <v>37</v>
      </c>
      <c r="F29" s="38">
        <v>41793.833333333343</v>
      </c>
      <c r="G29" s="38">
        <v>10</v>
      </c>
      <c r="H29" s="41">
        <v>6545738.9199999999</v>
      </c>
      <c r="I29" s="38">
        <v>49</v>
      </c>
      <c r="J29" s="41">
        <v>1783351.09</v>
      </c>
      <c r="K29" s="38">
        <v>37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1958068.67</v>
      </c>
      <c r="C30" s="38">
        <v>16</v>
      </c>
      <c r="D30" s="41">
        <v>345199.82</v>
      </c>
      <c r="E30" s="38">
        <v>16</v>
      </c>
      <c r="F30" s="38">
        <v>0</v>
      </c>
      <c r="G30" s="38">
        <v>0</v>
      </c>
      <c r="H30" s="41">
        <v>2145209.29</v>
      </c>
      <c r="I30" s="38">
        <v>21</v>
      </c>
      <c r="J30" s="41">
        <v>350318.33</v>
      </c>
      <c r="K30" s="38">
        <v>21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24113111.120000001</v>
      </c>
      <c r="C31" s="38">
        <v>59</v>
      </c>
      <c r="D31" s="41">
        <v>2431629.65</v>
      </c>
      <c r="E31" s="38">
        <v>54</v>
      </c>
      <c r="F31" s="38">
        <v>117573.49999999997</v>
      </c>
      <c r="G31" s="38">
        <v>12</v>
      </c>
      <c r="H31" s="41">
        <v>9055348.75</v>
      </c>
      <c r="I31" s="38">
        <v>60</v>
      </c>
      <c r="J31" s="41">
        <v>2296263.2200000002</v>
      </c>
      <c r="K31" s="38">
        <v>56</v>
      </c>
      <c r="L31" s="38">
        <v>96487.666666666701</v>
      </c>
      <c r="M31" s="38">
        <v>15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24426729.960000001</v>
      </c>
      <c r="C32" s="38">
        <v>42</v>
      </c>
      <c r="D32" s="41">
        <v>5085742.3600000003</v>
      </c>
      <c r="E32" s="38">
        <v>36</v>
      </c>
      <c r="F32" s="41">
        <v>0</v>
      </c>
      <c r="G32" s="38">
        <v>0</v>
      </c>
      <c r="H32" s="41">
        <v>29158191.23</v>
      </c>
      <c r="I32" s="38">
        <v>48</v>
      </c>
      <c r="J32" s="41">
        <v>5462169.9500000002</v>
      </c>
      <c r="K32" s="38">
        <v>44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428889203.54000002</v>
      </c>
      <c r="C33" s="38">
        <v>225</v>
      </c>
      <c r="D33" s="41">
        <v>101789971.90000001</v>
      </c>
      <c r="E33" s="38">
        <v>195</v>
      </c>
      <c r="F33" s="41">
        <v>3495497.5</v>
      </c>
      <c r="G33" s="38">
        <v>59</v>
      </c>
      <c r="H33" s="41">
        <v>436243159.42000002</v>
      </c>
      <c r="I33" s="38">
        <v>234</v>
      </c>
      <c r="J33" s="41">
        <v>95363772.590000004</v>
      </c>
      <c r="K33" s="38">
        <v>200</v>
      </c>
      <c r="L33" s="41">
        <v>5252704.3333333358</v>
      </c>
      <c r="M33" s="38">
        <v>58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0</v>
      </c>
      <c r="C34" s="38">
        <v>0</v>
      </c>
      <c r="D34" s="41">
        <v>0</v>
      </c>
      <c r="E34" s="38">
        <v>0</v>
      </c>
      <c r="F34" s="38">
        <v>0</v>
      </c>
      <c r="G34" s="38">
        <v>0</v>
      </c>
      <c r="H34" s="41">
        <v>542491.57999999996</v>
      </c>
      <c r="I34" s="38">
        <v>11</v>
      </c>
      <c r="J34" s="41">
        <v>316180.53999999998</v>
      </c>
      <c r="K34" s="38">
        <v>11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1400790.85</v>
      </c>
      <c r="C35" s="38">
        <v>12</v>
      </c>
      <c r="D35" s="41">
        <v>551668.39</v>
      </c>
      <c r="E35" s="38">
        <v>10</v>
      </c>
      <c r="F35" s="38">
        <v>0</v>
      </c>
      <c r="G35" s="38">
        <v>0</v>
      </c>
      <c r="H35" s="41">
        <v>1230861.02</v>
      </c>
      <c r="I35" s="38">
        <v>11</v>
      </c>
      <c r="J35" s="41">
        <v>465598.21</v>
      </c>
      <c r="K35" s="38">
        <v>11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1294972.49</v>
      </c>
      <c r="C36" s="38">
        <v>10</v>
      </c>
      <c r="D36" s="41">
        <v>0</v>
      </c>
      <c r="E36" s="38">
        <v>0</v>
      </c>
      <c r="F36" s="38">
        <v>0</v>
      </c>
      <c r="G36" s="38">
        <v>0</v>
      </c>
      <c r="H36" s="41">
        <v>720658.05</v>
      </c>
      <c r="I36" s="38">
        <v>13</v>
      </c>
      <c r="J36" s="41">
        <v>0</v>
      </c>
      <c r="K36" s="38">
        <v>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0</v>
      </c>
      <c r="C37" s="38">
        <v>0</v>
      </c>
      <c r="D37" s="41">
        <v>0</v>
      </c>
      <c r="E37" s="38">
        <v>0</v>
      </c>
      <c r="F37" s="38">
        <v>0</v>
      </c>
      <c r="G37" s="38">
        <v>0</v>
      </c>
      <c r="H37" s="41">
        <v>4073710.66</v>
      </c>
      <c r="I37" s="38">
        <v>10</v>
      </c>
      <c r="J37" s="41">
        <v>1360648.39</v>
      </c>
      <c r="K37" s="38">
        <v>10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2044832.11</v>
      </c>
      <c r="C38" s="38">
        <v>23</v>
      </c>
      <c r="D38" s="41">
        <v>1027271.42</v>
      </c>
      <c r="E38" s="38">
        <v>19</v>
      </c>
      <c r="F38" s="38">
        <v>0</v>
      </c>
      <c r="G38" s="38">
        <v>0</v>
      </c>
      <c r="H38" s="41">
        <v>1802456.79</v>
      </c>
      <c r="I38" s="38">
        <v>26</v>
      </c>
      <c r="J38" s="41">
        <v>972779.94</v>
      </c>
      <c r="K38" s="38">
        <v>23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5188607.8</v>
      </c>
      <c r="C39" s="38">
        <v>11</v>
      </c>
      <c r="D39" s="41">
        <v>849107.95</v>
      </c>
      <c r="E39" s="38">
        <v>10</v>
      </c>
      <c r="F39" s="38">
        <v>0</v>
      </c>
      <c r="G39" s="38">
        <v>0</v>
      </c>
      <c r="H39" s="41">
        <v>5711343.8200000003</v>
      </c>
      <c r="I39" s="38">
        <v>15</v>
      </c>
      <c r="J39" s="41">
        <v>598162.53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4841768.71</v>
      </c>
      <c r="C40" s="38">
        <v>32</v>
      </c>
      <c r="D40" s="41">
        <v>2778066.61</v>
      </c>
      <c r="E40" s="38">
        <v>29</v>
      </c>
      <c r="F40" s="41">
        <v>0</v>
      </c>
      <c r="G40" s="38">
        <v>0</v>
      </c>
      <c r="H40" s="41">
        <v>5135936.9800000004</v>
      </c>
      <c r="I40" s="38">
        <v>40</v>
      </c>
      <c r="J40" s="41">
        <v>2720686.78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64206620.07</v>
      </c>
      <c r="C41" s="38">
        <v>88</v>
      </c>
      <c r="D41" s="41">
        <v>27677206.219999999</v>
      </c>
      <c r="E41" s="38">
        <v>77</v>
      </c>
      <c r="F41" s="38">
        <v>318761.50000000006</v>
      </c>
      <c r="G41" s="38">
        <v>35</v>
      </c>
      <c r="H41" s="41">
        <v>66989358.590000004</v>
      </c>
      <c r="I41" s="38">
        <v>91</v>
      </c>
      <c r="J41" s="41">
        <v>23773050.25</v>
      </c>
      <c r="K41" s="38">
        <v>83</v>
      </c>
      <c r="L41" s="38">
        <v>284366.83333333326</v>
      </c>
      <c r="M41" s="38">
        <v>38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7021791.4299999997</v>
      </c>
      <c r="C42" s="38">
        <v>52</v>
      </c>
      <c r="D42" s="41">
        <v>2241022.75</v>
      </c>
      <c r="E42" s="38">
        <v>43</v>
      </c>
      <c r="F42" s="38">
        <v>0</v>
      </c>
      <c r="G42" s="38">
        <v>0</v>
      </c>
      <c r="H42" s="41">
        <v>7340644.6600000001</v>
      </c>
      <c r="I42" s="38">
        <v>52</v>
      </c>
      <c r="J42" s="41">
        <v>2599419.61</v>
      </c>
      <c r="K42" s="38">
        <v>43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4516566.76</v>
      </c>
      <c r="C43" s="38">
        <v>39</v>
      </c>
      <c r="D43" s="41">
        <v>1864901.72</v>
      </c>
      <c r="E43" s="38">
        <v>35</v>
      </c>
      <c r="F43" s="38">
        <v>0</v>
      </c>
      <c r="G43" s="38">
        <v>0</v>
      </c>
      <c r="H43" s="41">
        <v>3760424.02</v>
      </c>
      <c r="I43" s="38">
        <v>40</v>
      </c>
      <c r="J43" s="41">
        <v>1913955.65</v>
      </c>
      <c r="K43" s="38">
        <v>37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5682295.3899999997</v>
      </c>
      <c r="C44" s="38">
        <v>25</v>
      </c>
      <c r="D44" s="41">
        <v>1181860.1100000001</v>
      </c>
      <c r="E44" s="38">
        <v>23</v>
      </c>
      <c r="F44" s="38">
        <v>0</v>
      </c>
      <c r="G44" s="38">
        <v>0</v>
      </c>
      <c r="H44" s="41">
        <v>6102782.0300000003</v>
      </c>
      <c r="I44" s="38">
        <v>26</v>
      </c>
      <c r="J44" s="41">
        <v>1172570</v>
      </c>
      <c r="K44" s="38">
        <v>24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511259.41</v>
      </c>
      <c r="C45" s="38">
        <v>11</v>
      </c>
      <c r="D45" s="41">
        <v>284732.38</v>
      </c>
      <c r="E45" s="38">
        <v>11</v>
      </c>
      <c r="F45" s="38">
        <v>0</v>
      </c>
      <c r="G45" s="38">
        <v>0</v>
      </c>
      <c r="H45" s="41">
        <v>634597.9</v>
      </c>
      <c r="I45" s="38">
        <v>12</v>
      </c>
      <c r="J45" s="41">
        <v>320654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16153013.65</v>
      </c>
      <c r="C46" s="38">
        <v>43</v>
      </c>
      <c r="D46" s="41">
        <v>6016781.6600000001</v>
      </c>
      <c r="E46" s="38">
        <v>38</v>
      </c>
      <c r="F46" s="38">
        <v>0</v>
      </c>
      <c r="G46" s="38">
        <v>0</v>
      </c>
      <c r="H46" s="41">
        <v>13740155.390000001</v>
      </c>
      <c r="I46" s="38">
        <v>41</v>
      </c>
      <c r="J46" s="41">
        <v>4485605.01</v>
      </c>
      <c r="K46" s="38">
        <v>37</v>
      </c>
      <c r="L46" s="38">
        <v>215717</v>
      </c>
      <c r="M46" s="38">
        <v>10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1417547.38</v>
      </c>
      <c r="C47" s="38">
        <v>14</v>
      </c>
      <c r="D47" s="41">
        <v>528414.48</v>
      </c>
      <c r="E47" s="38">
        <v>12</v>
      </c>
      <c r="F47" s="38">
        <v>0</v>
      </c>
      <c r="G47" s="38">
        <v>0</v>
      </c>
      <c r="H47" s="41">
        <v>1343416.17</v>
      </c>
      <c r="I47" s="38">
        <v>12</v>
      </c>
      <c r="J47" s="41">
        <v>471021.79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19182906.48</v>
      </c>
      <c r="C48" s="38">
        <v>67</v>
      </c>
      <c r="D48" s="41">
        <v>6360902.9400000004</v>
      </c>
      <c r="E48" s="38">
        <v>64</v>
      </c>
      <c r="F48" s="38">
        <v>441734.16666666634</v>
      </c>
      <c r="G48" s="38">
        <v>14</v>
      </c>
      <c r="H48" s="41">
        <v>19442264.760000002</v>
      </c>
      <c r="I48" s="38">
        <v>65</v>
      </c>
      <c r="J48" s="41">
        <v>5690812.2199999997</v>
      </c>
      <c r="K48" s="38">
        <v>62</v>
      </c>
      <c r="L48" s="38">
        <v>107581.3333333333</v>
      </c>
      <c r="M48" s="38">
        <v>12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143914090.69</v>
      </c>
      <c r="C49" s="38">
        <v>282</v>
      </c>
      <c r="D49" s="41">
        <v>44242416.289999999</v>
      </c>
      <c r="E49" s="38">
        <v>252</v>
      </c>
      <c r="F49" s="38">
        <v>524681.50000000023</v>
      </c>
      <c r="G49" s="38">
        <v>61</v>
      </c>
      <c r="H49" s="41">
        <v>167665106.93000001</v>
      </c>
      <c r="I49" s="38">
        <v>294</v>
      </c>
      <c r="J49" s="41">
        <v>42516932.159999996</v>
      </c>
      <c r="K49" s="38">
        <v>265</v>
      </c>
      <c r="L49" s="38">
        <v>543627.00000000012</v>
      </c>
      <c r="M49" s="38">
        <v>72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18420992.02</v>
      </c>
      <c r="C50" s="38">
        <v>50</v>
      </c>
      <c r="D50" s="41">
        <v>4593280.49</v>
      </c>
      <c r="E50" s="38">
        <v>50</v>
      </c>
      <c r="F50" s="38">
        <v>0</v>
      </c>
      <c r="G50" s="38">
        <v>0</v>
      </c>
      <c r="H50" s="41">
        <v>19385089.559999999</v>
      </c>
      <c r="I50" s="38">
        <v>53</v>
      </c>
      <c r="J50" s="41">
        <v>4232583.5199999996</v>
      </c>
      <c r="K50" s="38">
        <v>50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17463542.300000001</v>
      </c>
      <c r="C51" s="38">
        <v>43</v>
      </c>
      <c r="D51" s="41">
        <v>4924910.9400000004</v>
      </c>
      <c r="E51" s="38">
        <v>42</v>
      </c>
      <c r="F51" s="41">
        <v>0</v>
      </c>
      <c r="G51" s="38">
        <v>0</v>
      </c>
      <c r="H51" s="41">
        <v>13074993.050000001</v>
      </c>
      <c r="I51" s="38">
        <v>46</v>
      </c>
      <c r="J51" s="41">
        <v>4520028.53</v>
      </c>
      <c r="K51" s="38">
        <v>44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1844343.17</v>
      </c>
      <c r="C52" s="38">
        <v>18</v>
      </c>
      <c r="D52" s="41">
        <v>444784.95</v>
      </c>
      <c r="E52" s="38">
        <v>14</v>
      </c>
      <c r="F52" s="41">
        <v>0</v>
      </c>
      <c r="G52" s="38">
        <v>0</v>
      </c>
      <c r="H52" s="41">
        <v>2110175.4700000002</v>
      </c>
      <c r="I52" s="38">
        <v>19</v>
      </c>
      <c r="J52" s="41">
        <v>403265.92</v>
      </c>
      <c r="K52" s="38">
        <v>16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15272661.59</v>
      </c>
      <c r="C53" s="38">
        <v>31</v>
      </c>
      <c r="D53" s="41">
        <v>1644017.27</v>
      </c>
      <c r="E53" s="38">
        <v>30</v>
      </c>
      <c r="F53" s="41">
        <v>78740.000000000073</v>
      </c>
      <c r="G53" s="38">
        <v>11</v>
      </c>
      <c r="H53" s="41">
        <v>14001853.060000001</v>
      </c>
      <c r="I53" s="38">
        <v>32</v>
      </c>
      <c r="J53" s="41">
        <v>2141135.62</v>
      </c>
      <c r="K53" s="38">
        <v>29</v>
      </c>
      <c r="L53" s="41">
        <v>86915.500000000029</v>
      </c>
      <c r="M53" s="38">
        <v>10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5892636.5099999998</v>
      </c>
      <c r="C54" s="38">
        <v>33</v>
      </c>
      <c r="D54" s="41">
        <v>2419124.2000000002</v>
      </c>
      <c r="E54" s="38">
        <v>29</v>
      </c>
      <c r="F54" s="41">
        <v>0</v>
      </c>
      <c r="G54" s="38">
        <v>0</v>
      </c>
      <c r="H54" s="41">
        <v>7376481.7800000003</v>
      </c>
      <c r="I54" s="38">
        <v>34</v>
      </c>
      <c r="J54" s="41">
        <v>2819234.14</v>
      </c>
      <c r="K54" s="38">
        <v>27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1552684.01</v>
      </c>
      <c r="C55" s="38">
        <v>11</v>
      </c>
      <c r="D55" s="41">
        <v>552499.81000000006</v>
      </c>
      <c r="E55" s="38">
        <v>11</v>
      </c>
      <c r="F55" s="41">
        <v>0</v>
      </c>
      <c r="G55" s="38">
        <v>0</v>
      </c>
      <c r="H55" s="41">
        <v>0</v>
      </c>
      <c r="I55" s="38">
        <v>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3917059.45</v>
      </c>
      <c r="C56" s="38">
        <v>25</v>
      </c>
      <c r="D56" s="41">
        <v>2055195.29</v>
      </c>
      <c r="E56" s="38">
        <v>23</v>
      </c>
      <c r="F56" s="41">
        <v>0</v>
      </c>
      <c r="G56" s="38">
        <v>0</v>
      </c>
      <c r="H56" s="41">
        <v>3473654.22</v>
      </c>
      <c r="I56" s="38">
        <v>26</v>
      </c>
      <c r="J56" s="41">
        <v>1733520.72</v>
      </c>
      <c r="K56" s="38">
        <v>25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378930.89</v>
      </c>
      <c r="I57" s="38">
        <v>10</v>
      </c>
      <c r="J57" s="41">
        <v>298462.40000000002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2524971.3199999998</v>
      </c>
      <c r="C58" s="38">
        <v>15</v>
      </c>
      <c r="D58" s="41">
        <v>979721.15</v>
      </c>
      <c r="E58" s="38">
        <v>13</v>
      </c>
      <c r="F58" s="38">
        <v>0</v>
      </c>
      <c r="G58" s="38">
        <v>0</v>
      </c>
      <c r="H58" s="41">
        <v>2990212.18</v>
      </c>
      <c r="I58" s="38">
        <v>17</v>
      </c>
      <c r="J58" s="41">
        <v>1004109.77</v>
      </c>
      <c r="K58" s="38">
        <v>16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3616357.92</v>
      </c>
      <c r="C59" s="38">
        <v>24</v>
      </c>
      <c r="D59" s="41">
        <v>2025109.73</v>
      </c>
      <c r="E59" s="38">
        <v>22</v>
      </c>
      <c r="F59" s="41">
        <v>0</v>
      </c>
      <c r="G59" s="38">
        <v>0</v>
      </c>
      <c r="H59" s="41">
        <v>4995658.29</v>
      </c>
      <c r="I59" s="38">
        <v>21</v>
      </c>
      <c r="J59" s="41">
        <v>2722989.47</v>
      </c>
      <c r="K59" s="38">
        <v>19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2630478.12</v>
      </c>
      <c r="C60" s="38">
        <v>14</v>
      </c>
      <c r="D60" s="41">
        <v>1252094.1599999999</v>
      </c>
      <c r="E60" s="38">
        <v>10</v>
      </c>
      <c r="F60" s="38">
        <v>0</v>
      </c>
      <c r="G60" s="38">
        <v>0</v>
      </c>
      <c r="H60" s="41">
        <v>2299949.65</v>
      </c>
      <c r="I60" s="38">
        <v>16</v>
      </c>
      <c r="J60" s="41">
        <v>978499.63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978128.17</v>
      </c>
      <c r="C61" s="38">
        <v>18</v>
      </c>
      <c r="D61" s="41">
        <v>376146.87</v>
      </c>
      <c r="E61" s="38">
        <v>16</v>
      </c>
      <c r="F61" s="38">
        <v>0</v>
      </c>
      <c r="G61" s="38">
        <v>0</v>
      </c>
      <c r="H61" s="41">
        <v>1021046.47</v>
      </c>
      <c r="I61" s="38">
        <v>23</v>
      </c>
      <c r="J61" s="41">
        <v>393579.79</v>
      </c>
      <c r="K61" s="38">
        <v>20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584904.01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589897.49</v>
      </c>
      <c r="I62" s="38">
        <v>11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30331323.25</v>
      </c>
      <c r="C63" s="38">
        <v>62</v>
      </c>
      <c r="D63" s="41">
        <v>5073469.0199999996</v>
      </c>
      <c r="E63" s="38">
        <v>58</v>
      </c>
      <c r="F63" s="38">
        <v>21477.833333333369</v>
      </c>
      <c r="G63" s="38">
        <v>14</v>
      </c>
      <c r="H63" s="41">
        <v>28913962.75</v>
      </c>
      <c r="I63" s="38">
        <v>66</v>
      </c>
      <c r="J63" s="41">
        <v>4504485.68</v>
      </c>
      <c r="K63" s="38">
        <v>61</v>
      </c>
      <c r="L63" s="38">
        <v>23240.000000000004</v>
      </c>
      <c r="M63" s="38">
        <v>14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143672618.44</v>
      </c>
      <c r="C64" s="38">
        <v>205</v>
      </c>
      <c r="D64" s="41">
        <v>24555108.789999999</v>
      </c>
      <c r="E64" s="38">
        <v>188</v>
      </c>
      <c r="F64" s="38">
        <v>277246.16666666657</v>
      </c>
      <c r="G64" s="38">
        <v>76</v>
      </c>
      <c r="H64" s="41">
        <v>113249032.45</v>
      </c>
      <c r="I64" s="38">
        <v>212</v>
      </c>
      <c r="J64" s="41">
        <v>23466852.18</v>
      </c>
      <c r="K64" s="38">
        <v>194</v>
      </c>
      <c r="L64" s="38">
        <v>928902.66666666674</v>
      </c>
      <c r="M64" s="38">
        <v>80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3320393.59</v>
      </c>
      <c r="C65" s="38">
        <v>35</v>
      </c>
      <c r="D65" s="41">
        <v>1405290.93</v>
      </c>
      <c r="E65" s="38">
        <v>31</v>
      </c>
      <c r="F65" s="41">
        <v>80878.166666666599</v>
      </c>
      <c r="G65" s="38">
        <v>10</v>
      </c>
      <c r="H65" s="41">
        <v>4645112.91</v>
      </c>
      <c r="I65" s="38">
        <v>38</v>
      </c>
      <c r="J65" s="41">
        <v>1817822.38</v>
      </c>
      <c r="K65" s="38">
        <v>34</v>
      </c>
      <c r="L65" s="41">
        <v>64938.166666666642</v>
      </c>
      <c r="M65" s="38">
        <v>11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6372367.2300000004</v>
      </c>
      <c r="C66" s="38">
        <v>23</v>
      </c>
      <c r="D66" s="41">
        <v>2115376.77</v>
      </c>
      <c r="E66" s="38">
        <v>21</v>
      </c>
      <c r="F66" s="38">
        <v>0</v>
      </c>
      <c r="G66" s="38">
        <v>0</v>
      </c>
      <c r="H66" s="41">
        <v>5953674.6399999997</v>
      </c>
      <c r="I66" s="38">
        <v>24</v>
      </c>
      <c r="J66" s="41">
        <v>1847157.9</v>
      </c>
      <c r="K66" s="38">
        <v>23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19751784.030000001</v>
      </c>
      <c r="C67" s="38">
        <v>61</v>
      </c>
      <c r="D67" s="41">
        <v>5369991.04</v>
      </c>
      <c r="E67" s="38">
        <v>51</v>
      </c>
      <c r="F67" s="38">
        <v>63638.999999999935</v>
      </c>
      <c r="G67" s="38">
        <v>11</v>
      </c>
      <c r="H67" s="41">
        <v>23337087.98</v>
      </c>
      <c r="I67" s="38">
        <v>66</v>
      </c>
      <c r="J67" s="41">
        <v>4687305.2</v>
      </c>
      <c r="K67" s="38">
        <v>55</v>
      </c>
      <c r="L67" s="38">
        <v>58009.500000000065</v>
      </c>
      <c r="M67" s="38">
        <v>12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760310.67</v>
      </c>
      <c r="C68" s="38">
        <v>16</v>
      </c>
      <c r="D68" s="41">
        <v>340871.84</v>
      </c>
      <c r="E68" s="38">
        <v>15</v>
      </c>
      <c r="F68" s="38">
        <v>0</v>
      </c>
      <c r="G68" s="38">
        <v>0</v>
      </c>
      <c r="H68" s="41">
        <v>819304.14</v>
      </c>
      <c r="I68" s="38">
        <v>23</v>
      </c>
      <c r="J68" s="41">
        <v>333942.57</v>
      </c>
      <c r="K68" s="38">
        <v>20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13573304.07</v>
      </c>
      <c r="C69" s="38">
        <v>47</v>
      </c>
      <c r="D69" s="41">
        <v>1162742.44</v>
      </c>
      <c r="E69" s="38">
        <v>41</v>
      </c>
      <c r="F69" s="38">
        <v>0</v>
      </c>
      <c r="G69" s="38">
        <v>0</v>
      </c>
      <c r="H69" s="41">
        <v>10790289.050000001</v>
      </c>
      <c r="I69" s="38">
        <v>43</v>
      </c>
      <c r="J69" s="41">
        <v>993400.01</v>
      </c>
      <c r="K69" s="38">
        <v>34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6464993.2599999998</v>
      </c>
      <c r="C70" s="38">
        <v>23</v>
      </c>
      <c r="D70" s="41">
        <v>1432978.48</v>
      </c>
      <c r="E70" s="38">
        <v>17</v>
      </c>
      <c r="F70" s="38">
        <v>0</v>
      </c>
      <c r="G70" s="38">
        <v>0</v>
      </c>
      <c r="H70" s="41">
        <v>5047418.66</v>
      </c>
      <c r="I70" s="38">
        <v>22</v>
      </c>
      <c r="J70" s="41">
        <v>750613.87</v>
      </c>
      <c r="K70" s="38">
        <v>20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4569278.5599999996</v>
      </c>
      <c r="C71" s="38">
        <v>17</v>
      </c>
      <c r="D71" s="41">
        <v>1024421.69</v>
      </c>
      <c r="E71" s="38">
        <v>17</v>
      </c>
      <c r="F71" s="41">
        <v>0</v>
      </c>
      <c r="G71" s="38">
        <v>0</v>
      </c>
      <c r="H71" s="41">
        <v>3443552.02</v>
      </c>
      <c r="I71" s="38">
        <v>21</v>
      </c>
      <c r="J71" s="41">
        <v>836633.69</v>
      </c>
      <c r="K71" s="38">
        <v>19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0</v>
      </c>
      <c r="C72" s="38">
        <v>0</v>
      </c>
      <c r="D72" s="41">
        <v>0</v>
      </c>
      <c r="E72" s="38">
        <v>0</v>
      </c>
      <c r="F72" s="41">
        <v>0</v>
      </c>
      <c r="G72" s="38">
        <v>0</v>
      </c>
      <c r="H72" s="41">
        <v>5835888.3600000003</v>
      </c>
      <c r="I72" s="38">
        <v>10</v>
      </c>
      <c r="J72" s="41">
        <v>0</v>
      </c>
      <c r="K72" s="38">
        <v>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9228001.9000000004</v>
      </c>
      <c r="C73" s="38">
        <v>47</v>
      </c>
      <c r="D73" s="38">
        <v>3116629.87</v>
      </c>
      <c r="E73" s="38">
        <v>41</v>
      </c>
      <c r="F73" s="38">
        <v>0</v>
      </c>
      <c r="G73" s="38">
        <v>0</v>
      </c>
      <c r="H73" s="41">
        <v>8261309.8600000003</v>
      </c>
      <c r="I73" s="38">
        <v>48</v>
      </c>
      <c r="J73" s="38">
        <v>2683648.4700000002</v>
      </c>
      <c r="K73" s="38">
        <v>42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30492846.329999998</v>
      </c>
      <c r="C74" s="38">
        <v>38</v>
      </c>
      <c r="D74" s="41">
        <v>8846189.5600000005</v>
      </c>
      <c r="E74" s="38">
        <v>37</v>
      </c>
      <c r="F74" s="41">
        <v>0</v>
      </c>
      <c r="G74" s="38">
        <v>0</v>
      </c>
      <c r="H74" s="41">
        <v>28609104.280000001</v>
      </c>
      <c r="I74" s="38">
        <v>41</v>
      </c>
      <c r="J74" s="41">
        <v>8155650.2199999997</v>
      </c>
      <c r="K74" s="38">
        <v>38</v>
      </c>
      <c r="L74" s="41">
        <v>241418.16666666637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13983350.1</v>
      </c>
      <c r="C75" s="38">
        <v>42</v>
      </c>
      <c r="D75" s="41">
        <v>11780272.720000001</v>
      </c>
      <c r="E75" s="38">
        <v>39</v>
      </c>
      <c r="F75" s="41">
        <v>0</v>
      </c>
      <c r="G75" s="38">
        <v>0</v>
      </c>
      <c r="H75" s="41">
        <v>9370067.0199999996</v>
      </c>
      <c r="I75" s="38">
        <v>45</v>
      </c>
      <c r="J75" s="41">
        <v>6828891.5599999996</v>
      </c>
      <c r="K75" s="38">
        <v>41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981050.59</v>
      </c>
      <c r="C76" s="38">
        <v>13</v>
      </c>
      <c r="D76" s="41">
        <v>302296.71999999997</v>
      </c>
      <c r="E76" s="38">
        <v>11</v>
      </c>
      <c r="F76" s="38">
        <v>0</v>
      </c>
      <c r="G76" s="38">
        <v>0</v>
      </c>
      <c r="H76" s="41">
        <v>919920.7</v>
      </c>
      <c r="I76" s="38">
        <v>13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15985029.279999999</v>
      </c>
      <c r="C77" s="34">
        <v>41</v>
      </c>
      <c r="D77" s="39">
        <v>5563999.8700000001</v>
      </c>
      <c r="E77" s="34">
        <v>35</v>
      </c>
      <c r="F77" s="39">
        <v>0</v>
      </c>
      <c r="G77" s="34">
        <v>0</v>
      </c>
      <c r="H77" s="39">
        <v>12704218.439999999</v>
      </c>
      <c r="I77" s="34">
        <v>40</v>
      </c>
      <c r="J77" s="39">
        <v>4611442.51</v>
      </c>
      <c r="K77" s="34">
        <v>33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103193.32</v>
      </c>
      <c r="C78" s="34">
        <v>10</v>
      </c>
      <c r="D78" s="39">
        <v>62004.47</v>
      </c>
      <c r="E78" s="34">
        <v>10</v>
      </c>
      <c r="F78" s="39">
        <v>0</v>
      </c>
      <c r="G78" s="34">
        <v>0</v>
      </c>
      <c r="H78" s="39">
        <v>0</v>
      </c>
      <c r="I78" s="34">
        <v>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22704874.989999998</v>
      </c>
      <c r="C79" s="34">
        <v>57</v>
      </c>
      <c r="D79" s="39">
        <v>10938620.619999999</v>
      </c>
      <c r="E79" s="34">
        <v>53</v>
      </c>
      <c r="F79" s="39">
        <v>0</v>
      </c>
      <c r="G79" s="34">
        <v>0</v>
      </c>
      <c r="H79" s="39">
        <v>19144383.16</v>
      </c>
      <c r="I79" s="34">
        <v>70</v>
      </c>
      <c r="J79" s="39">
        <v>8268742.6799999997</v>
      </c>
      <c r="K79" s="34">
        <v>66</v>
      </c>
      <c r="L79" s="39">
        <v>41950.166666666672</v>
      </c>
      <c r="M79" s="34">
        <v>11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0</v>
      </c>
      <c r="C80" s="34">
        <v>0</v>
      </c>
      <c r="D80" s="39">
        <v>0</v>
      </c>
      <c r="E80" s="34">
        <v>0</v>
      </c>
      <c r="F80" s="39">
        <v>0</v>
      </c>
      <c r="G80" s="34">
        <v>0</v>
      </c>
      <c r="H80" s="39">
        <v>934423.62</v>
      </c>
      <c r="I80" s="34">
        <v>12</v>
      </c>
      <c r="J80" s="39">
        <v>164411.76999999999</v>
      </c>
      <c r="K80" s="34">
        <v>10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34912753.719999999</v>
      </c>
      <c r="C81" s="34">
        <v>91</v>
      </c>
      <c r="D81" s="39">
        <v>10697525.109999999</v>
      </c>
      <c r="E81" s="34">
        <v>84</v>
      </c>
      <c r="F81" s="39">
        <v>146863.33333333328</v>
      </c>
      <c r="G81" s="34">
        <v>28</v>
      </c>
      <c r="H81" s="39">
        <v>37090934.859999999</v>
      </c>
      <c r="I81" s="34">
        <v>99</v>
      </c>
      <c r="J81" s="39">
        <v>10399593.560000001</v>
      </c>
      <c r="K81" s="34">
        <v>88</v>
      </c>
      <c r="L81" s="39">
        <v>220788.50000000006</v>
      </c>
      <c r="M81" s="34">
        <v>35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77760700.879999995</v>
      </c>
      <c r="C82" s="34">
        <v>200</v>
      </c>
      <c r="D82" s="39">
        <v>34927957.399999999</v>
      </c>
      <c r="E82" s="34">
        <v>188</v>
      </c>
      <c r="F82" s="39">
        <v>607324.99999999977</v>
      </c>
      <c r="G82" s="34">
        <v>39</v>
      </c>
      <c r="H82" s="39">
        <v>79691141.930000007</v>
      </c>
      <c r="I82" s="34">
        <v>206</v>
      </c>
      <c r="J82" s="39">
        <v>34014840.450000003</v>
      </c>
      <c r="K82" s="34">
        <v>197</v>
      </c>
      <c r="L82" s="39">
        <v>873153.16666666674</v>
      </c>
      <c r="M82" s="34">
        <v>44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0</v>
      </c>
      <c r="C83" s="34">
        <v>0</v>
      </c>
      <c r="D83" s="39">
        <v>0</v>
      </c>
      <c r="E83" s="34">
        <v>0</v>
      </c>
      <c r="F83" s="34">
        <v>0</v>
      </c>
      <c r="G83" s="34">
        <v>0</v>
      </c>
      <c r="H83" s="39">
        <v>576110.14</v>
      </c>
      <c r="I83" s="34">
        <v>11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2748994.56</v>
      </c>
      <c r="C84" s="34">
        <v>13</v>
      </c>
      <c r="D84" s="39">
        <v>858957.96</v>
      </c>
      <c r="E84" s="34">
        <v>11</v>
      </c>
      <c r="F84" s="34">
        <v>0</v>
      </c>
      <c r="G84" s="34">
        <v>0</v>
      </c>
      <c r="H84" s="39">
        <v>3383074.61</v>
      </c>
      <c r="I84" s="34">
        <v>14</v>
      </c>
      <c r="J84" s="39">
        <v>883889.65</v>
      </c>
      <c r="K84" s="34">
        <v>11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8771204.4700000007</v>
      </c>
      <c r="C85" s="34">
        <v>18</v>
      </c>
      <c r="D85" s="39">
        <v>1372236.92</v>
      </c>
      <c r="E85" s="34">
        <v>17</v>
      </c>
      <c r="F85" s="39">
        <v>0</v>
      </c>
      <c r="G85" s="34">
        <v>0</v>
      </c>
      <c r="H85" s="39">
        <v>8415373.5299999993</v>
      </c>
      <c r="I85" s="34">
        <v>18</v>
      </c>
      <c r="J85" s="39">
        <v>1277446.79</v>
      </c>
      <c r="K85" s="34">
        <v>17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108278262.27</v>
      </c>
      <c r="C86" s="34">
        <v>185</v>
      </c>
      <c r="D86" s="39">
        <v>32282017.59</v>
      </c>
      <c r="E86" s="34">
        <v>175</v>
      </c>
      <c r="F86" s="34">
        <v>228106.83333333331</v>
      </c>
      <c r="G86" s="34">
        <v>43</v>
      </c>
      <c r="H86" s="39">
        <v>108019213.91</v>
      </c>
      <c r="I86" s="34">
        <v>188</v>
      </c>
      <c r="J86" s="39">
        <v>28678980.260000002</v>
      </c>
      <c r="K86" s="34">
        <v>178</v>
      </c>
      <c r="L86" s="34">
        <v>377688.83333333343</v>
      </c>
      <c r="M86" s="34">
        <v>48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44080565.060000002</v>
      </c>
      <c r="C87" s="34">
        <v>31</v>
      </c>
      <c r="D87" s="39">
        <v>346825.08</v>
      </c>
      <c r="E87" s="34">
        <v>26</v>
      </c>
      <c r="F87" s="34">
        <v>0</v>
      </c>
      <c r="G87" s="34">
        <v>0</v>
      </c>
      <c r="H87" s="39">
        <v>18238503.800000001</v>
      </c>
      <c r="I87" s="34">
        <v>29</v>
      </c>
      <c r="J87" s="39">
        <v>328445.57</v>
      </c>
      <c r="K87" s="34">
        <v>23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713162.72</v>
      </c>
      <c r="I88" s="34">
        <v>12</v>
      </c>
      <c r="J88" s="39">
        <v>130429.5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52169544.329999998</v>
      </c>
      <c r="C89" s="34">
        <v>127</v>
      </c>
      <c r="D89" s="39">
        <v>12743125.960000001</v>
      </c>
      <c r="E89" s="34">
        <v>116</v>
      </c>
      <c r="F89" s="34">
        <v>466430.99999999977</v>
      </c>
      <c r="G89" s="34">
        <v>25</v>
      </c>
      <c r="H89" s="39">
        <v>55488615.700000003</v>
      </c>
      <c r="I89" s="34">
        <v>137</v>
      </c>
      <c r="J89" s="39">
        <v>12235402.68</v>
      </c>
      <c r="K89" s="34">
        <v>123</v>
      </c>
      <c r="L89" s="34">
        <v>631186.8333333336</v>
      </c>
      <c r="M89" s="34">
        <v>33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494293.3</v>
      </c>
      <c r="C90" s="34">
        <v>11</v>
      </c>
      <c r="D90" s="39">
        <v>0</v>
      </c>
      <c r="E90" s="34">
        <v>0</v>
      </c>
      <c r="F90" s="34">
        <v>0</v>
      </c>
      <c r="G90" s="34">
        <v>0</v>
      </c>
      <c r="H90" s="39">
        <v>1861213.19</v>
      </c>
      <c r="I90" s="34">
        <v>11</v>
      </c>
      <c r="J90" s="39">
        <v>238929.04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1950723.48</v>
      </c>
      <c r="C91" s="34">
        <v>22</v>
      </c>
      <c r="D91" s="39">
        <v>747459.04</v>
      </c>
      <c r="E91" s="34">
        <v>19</v>
      </c>
      <c r="F91" s="34">
        <v>0</v>
      </c>
      <c r="G91" s="34">
        <v>0</v>
      </c>
      <c r="H91" s="39">
        <v>3131517.67</v>
      </c>
      <c r="I91" s="34">
        <v>21</v>
      </c>
      <c r="J91" s="39">
        <v>595254.17000000004</v>
      </c>
      <c r="K91" s="34">
        <v>20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54008482.490000002</v>
      </c>
      <c r="C92" s="34">
        <v>197</v>
      </c>
      <c r="D92" s="39">
        <v>18060493.030000001</v>
      </c>
      <c r="E92" s="34">
        <v>181</v>
      </c>
      <c r="F92" s="34">
        <v>563854.5</v>
      </c>
      <c r="G92" s="34">
        <v>47</v>
      </c>
      <c r="H92" s="39">
        <v>52867488.020000003</v>
      </c>
      <c r="I92" s="34">
        <v>202</v>
      </c>
      <c r="J92" s="39">
        <v>17276597.129999999</v>
      </c>
      <c r="K92" s="34">
        <v>180</v>
      </c>
      <c r="L92" s="34">
        <v>906563.33333333267</v>
      </c>
      <c r="M92" s="34">
        <v>53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2071382.87</v>
      </c>
      <c r="C93" s="34">
        <v>22</v>
      </c>
      <c r="D93" s="39">
        <v>722340.94</v>
      </c>
      <c r="E93" s="34">
        <v>18</v>
      </c>
      <c r="F93" s="34">
        <v>0</v>
      </c>
      <c r="G93" s="34">
        <v>0</v>
      </c>
      <c r="H93" s="39">
        <v>2120186.56</v>
      </c>
      <c r="I93" s="34">
        <v>22</v>
      </c>
      <c r="J93" s="39">
        <v>594074.07999999996</v>
      </c>
      <c r="K93" s="34">
        <v>20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73957691.400000006</v>
      </c>
      <c r="C94" s="34">
        <v>137</v>
      </c>
      <c r="D94" s="39">
        <v>23995042.800000001</v>
      </c>
      <c r="E94" s="34">
        <v>126</v>
      </c>
      <c r="F94" s="39">
        <v>506117.16666666634</v>
      </c>
      <c r="G94" s="34">
        <v>38</v>
      </c>
      <c r="H94" s="39">
        <v>69979935.890000001</v>
      </c>
      <c r="I94" s="34">
        <v>146</v>
      </c>
      <c r="J94" s="39">
        <v>21612878.219999999</v>
      </c>
      <c r="K94" s="34">
        <v>133</v>
      </c>
      <c r="L94" s="39">
        <v>498238.83333333343</v>
      </c>
      <c r="M94" s="34">
        <v>43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0</v>
      </c>
      <c r="C95" s="34">
        <v>0</v>
      </c>
      <c r="D95" s="39">
        <v>0</v>
      </c>
      <c r="E95" s="34">
        <v>0</v>
      </c>
      <c r="F95" s="34">
        <v>0</v>
      </c>
      <c r="G95" s="34">
        <v>0</v>
      </c>
      <c r="H95" s="39">
        <v>1270376.22</v>
      </c>
      <c r="I95" s="34">
        <v>10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33288168.670000002</v>
      </c>
      <c r="C96" s="34">
        <v>45</v>
      </c>
      <c r="D96" s="39">
        <v>2886442.38</v>
      </c>
      <c r="E96" s="34">
        <v>41</v>
      </c>
      <c r="F96" s="34">
        <v>0</v>
      </c>
      <c r="G96" s="34">
        <v>0</v>
      </c>
      <c r="H96" s="39">
        <v>33381599.030000001</v>
      </c>
      <c r="I96" s="34">
        <v>46</v>
      </c>
      <c r="J96" s="39">
        <v>2276938.69</v>
      </c>
      <c r="K96" s="34">
        <v>38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17362202.43</v>
      </c>
      <c r="C97" s="34">
        <v>23</v>
      </c>
      <c r="D97" s="39">
        <v>831996.75</v>
      </c>
      <c r="E97" s="34">
        <v>19</v>
      </c>
      <c r="F97" s="34">
        <v>0</v>
      </c>
      <c r="G97" s="34">
        <v>0</v>
      </c>
      <c r="H97" s="39">
        <v>9433046.3900000006</v>
      </c>
      <c r="I97" s="34">
        <v>28</v>
      </c>
      <c r="J97" s="39">
        <v>855133.24</v>
      </c>
      <c r="K97" s="34">
        <v>26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4343272.74</v>
      </c>
      <c r="C98" s="34">
        <v>19</v>
      </c>
      <c r="D98" s="39">
        <v>3242364.98</v>
      </c>
      <c r="E98" s="34">
        <v>17</v>
      </c>
      <c r="F98" s="39">
        <v>0</v>
      </c>
      <c r="G98" s="34">
        <v>0</v>
      </c>
      <c r="H98" s="39">
        <v>3139048.85</v>
      </c>
      <c r="I98" s="34">
        <v>19</v>
      </c>
      <c r="J98" s="39">
        <v>2275124.46</v>
      </c>
      <c r="K98" s="34">
        <v>18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71955549.189999998</v>
      </c>
      <c r="C99" s="34">
        <v>150</v>
      </c>
      <c r="D99" s="39">
        <v>13505453.25</v>
      </c>
      <c r="E99" s="34">
        <v>125</v>
      </c>
      <c r="F99" s="39">
        <v>122922.66666666664</v>
      </c>
      <c r="G99" s="34">
        <v>46</v>
      </c>
      <c r="H99" s="39">
        <v>67488409.359999999</v>
      </c>
      <c r="I99" s="34">
        <v>142</v>
      </c>
      <c r="J99" s="39">
        <v>12195347.970000001</v>
      </c>
      <c r="K99" s="34">
        <v>120</v>
      </c>
      <c r="L99" s="39">
        <v>271202.83333333331</v>
      </c>
      <c r="M99" s="34">
        <v>49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1962037.63</v>
      </c>
      <c r="C100" s="34">
        <v>21</v>
      </c>
      <c r="D100" s="34">
        <v>515184.62</v>
      </c>
      <c r="E100" s="34">
        <v>19</v>
      </c>
      <c r="F100" s="34">
        <v>0</v>
      </c>
      <c r="G100" s="34">
        <v>0</v>
      </c>
      <c r="H100" s="34">
        <v>1864051.75</v>
      </c>
      <c r="I100" s="34">
        <v>17</v>
      </c>
      <c r="J100" s="34">
        <v>398283.03</v>
      </c>
      <c r="K100" s="34">
        <v>15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2346169.19</v>
      </c>
      <c r="C101" s="34">
        <v>20</v>
      </c>
      <c r="D101" s="34">
        <v>848365.61</v>
      </c>
      <c r="E101" s="34">
        <v>18</v>
      </c>
      <c r="F101" s="34">
        <v>0</v>
      </c>
      <c r="G101" s="34">
        <v>0</v>
      </c>
      <c r="H101" s="34">
        <v>2418321.54</v>
      </c>
      <c r="I101" s="34">
        <v>19</v>
      </c>
      <c r="J101" s="34">
        <v>735091.14</v>
      </c>
      <c r="K101" s="34">
        <v>17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16487482.33</v>
      </c>
      <c r="C102" s="34">
        <v>49</v>
      </c>
      <c r="D102" s="34">
        <v>4530116.82</v>
      </c>
      <c r="E102" s="34">
        <v>45</v>
      </c>
      <c r="F102" s="34">
        <v>0</v>
      </c>
      <c r="G102" s="34">
        <v>0</v>
      </c>
      <c r="H102" s="34">
        <v>17284145.149999999</v>
      </c>
      <c r="I102" s="34">
        <v>54</v>
      </c>
      <c r="J102" s="34">
        <v>4360488.3099999996</v>
      </c>
      <c r="K102" s="34">
        <v>51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22488086.120000001</v>
      </c>
      <c r="C103" s="34">
        <v>37</v>
      </c>
      <c r="D103" s="34">
        <v>2217731.77</v>
      </c>
      <c r="E103" s="34">
        <v>31</v>
      </c>
      <c r="F103" s="34">
        <v>98010.666666666701</v>
      </c>
      <c r="G103" s="34">
        <v>13</v>
      </c>
      <c r="H103" s="34">
        <v>26408910.350000001</v>
      </c>
      <c r="I103" s="34">
        <v>41</v>
      </c>
      <c r="J103" s="34">
        <v>3322322.54</v>
      </c>
      <c r="K103" s="34">
        <v>37</v>
      </c>
      <c r="L103" s="34">
        <v>88059.000000000044</v>
      </c>
      <c r="M103" s="34">
        <v>14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3582513.64</v>
      </c>
      <c r="C104" s="34">
        <v>16</v>
      </c>
      <c r="D104" s="34">
        <v>888440.74</v>
      </c>
      <c r="E104" s="34">
        <v>16</v>
      </c>
      <c r="F104" s="34">
        <v>0</v>
      </c>
      <c r="G104" s="34">
        <v>0</v>
      </c>
      <c r="H104" s="34">
        <v>3525305.36</v>
      </c>
      <c r="I104" s="34">
        <v>16</v>
      </c>
      <c r="J104" s="34">
        <v>877854.82</v>
      </c>
      <c r="K104" s="34">
        <v>16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1856500.14</v>
      </c>
      <c r="C105" s="34">
        <v>23</v>
      </c>
      <c r="D105" s="34">
        <v>670584.48</v>
      </c>
      <c r="E105" s="34">
        <v>20</v>
      </c>
      <c r="F105" s="34">
        <v>0</v>
      </c>
      <c r="G105" s="34">
        <v>0</v>
      </c>
      <c r="H105" s="34">
        <v>2308661.33</v>
      </c>
      <c r="I105" s="34">
        <v>28</v>
      </c>
      <c r="J105" s="34">
        <v>627599.92000000004</v>
      </c>
      <c r="K105" s="34">
        <v>25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1412062.85</v>
      </c>
      <c r="I106" s="34">
        <v>10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9317301.8100000005</v>
      </c>
      <c r="C107" s="34">
        <v>43</v>
      </c>
      <c r="D107" s="34">
        <v>2626010.0299999998</v>
      </c>
      <c r="E107" s="34">
        <v>38</v>
      </c>
      <c r="F107" s="34">
        <v>0</v>
      </c>
      <c r="G107" s="34">
        <v>0</v>
      </c>
      <c r="H107" s="34">
        <v>11286908.1</v>
      </c>
      <c r="I107" s="34">
        <v>50</v>
      </c>
      <c r="J107" s="34">
        <v>2753003.38</v>
      </c>
      <c r="K107" s="34">
        <v>46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1710285.14</v>
      </c>
      <c r="C108" s="34">
        <v>15</v>
      </c>
      <c r="D108" s="34">
        <v>565480.6</v>
      </c>
      <c r="E108" s="34">
        <v>12</v>
      </c>
      <c r="F108" s="34">
        <v>0</v>
      </c>
      <c r="G108" s="34">
        <v>0</v>
      </c>
      <c r="H108" s="34">
        <v>1444550.68</v>
      </c>
      <c r="I108" s="34">
        <v>17</v>
      </c>
      <c r="J108" s="34">
        <v>343026.01</v>
      </c>
      <c r="K108" s="34">
        <v>13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286712</v>
      </c>
      <c r="C109" s="34">
        <v>11</v>
      </c>
      <c r="D109" s="34">
        <v>0</v>
      </c>
      <c r="E109" s="34">
        <v>0</v>
      </c>
      <c r="F109" s="34">
        <v>0</v>
      </c>
      <c r="G109" s="34">
        <v>0</v>
      </c>
      <c r="H109" s="34">
        <v>416408.78</v>
      </c>
      <c r="I109" s="34">
        <v>12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13405587.91</v>
      </c>
      <c r="C110" s="34">
        <v>46</v>
      </c>
      <c r="D110" s="34">
        <v>3089514.9</v>
      </c>
      <c r="E110" s="34">
        <v>41</v>
      </c>
      <c r="F110" s="34">
        <v>0</v>
      </c>
      <c r="G110" s="34">
        <v>0</v>
      </c>
      <c r="H110" s="34">
        <v>13085523.52</v>
      </c>
      <c r="I110" s="34">
        <v>51</v>
      </c>
      <c r="J110" s="34">
        <v>2523863.37</v>
      </c>
      <c r="K110" s="34">
        <v>46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4511718.28</v>
      </c>
      <c r="C111" s="34">
        <v>20</v>
      </c>
      <c r="D111" s="34">
        <v>2281335.4300000002</v>
      </c>
      <c r="E111" s="34">
        <v>16</v>
      </c>
      <c r="F111" s="34">
        <v>0</v>
      </c>
      <c r="G111" s="34">
        <v>0</v>
      </c>
      <c r="H111" s="34">
        <v>2437804.46</v>
      </c>
      <c r="I111" s="34">
        <v>19</v>
      </c>
      <c r="J111" s="34">
        <v>1501835.74</v>
      </c>
      <c r="K111" s="34">
        <v>17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1258259.43</v>
      </c>
      <c r="C112" s="34">
        <v>12</v>
      </c>
      <c r="D112" s="34">
        <v>203109.94</v>
      </c>
      <c r="E112" s="34">
        <v>10</v>
      </c>
      <c r="F112" s="34">
        <v>0</v>
      </c>
      <c r="G112" s="34">
        <v>0</v>
      </c>
      <c r="H112" s="34">
        <v>1755921.06</v>
      </c>
      <c r="I112" s="34">
        <v>14</v>
      </c>
      <c r="J112" s="34">
        <v>282196.05</v>
      </c>
      <c r="K112" s="34">
        <v>12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14032658.07</v>
      </c>
      <c r="C113" s="34">
        <v>51</v>
      </c>
      <c r="D113" s="34">
        <v>996365.41</v>
      </c>
      <c r="E113" s="34">
        <v>45</v>
      </c>
      <c r="F113" s="34">
        <v>67441.833333333343</v>
      </c>
      <c r="G113" s="34">
        <v>10</v>
      </c>
      <c r="H113" s="34">
        <v>16035287.24</v>
      </c>
      <c r="I113" s="34">
        <v>58</v>
      </c>
      <c r="J113" s="34">
        <v>961994.93</v>
      </c>
      <c r="K113" s="34">
        <v>50</v>
      </c>
      <c r="L113" s="34">
        <v>84147.166666666686</v>
      </c>
      <c r="M113" s="34">
        <v>14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36392339.369999997</v>
      </c>
      <c r="C114" s="34">
        <v>95</v>
      </c>
      <c r="D114" s="34">
        <v>6119540.0899999999</v>
      </c>
      <c r="E114" s="34">
        <v>84</v>
      </c>
      <c r="F114" s="34">
        <v>130959.00000000003</v>
      </c>
      <c r="G114" s="34">
        <v>21</v>
      </c>
      <c r="H114" s="34">
        <v>37985658.140000001</v>
      </c>
      <c r="I114" s="34">
        <v>102</v>
      </c>
      <c r="J114" s="34">
        <v>6088278.3300000001</v>
      </c>
      <c r="K114" s="34">
        <v>89</v>
      </c>
      <c r="L114" s="34">
        <v>136683.66666666666</v>
      </c>
      <c r="M114" s="34">
        <v>25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434502.34</v>
      </c>
      <c r="I115" s="34">
        <v>10</v>
      </c>
      <c r="J115" s="34">
        <v>0</v>
      </c>
      <c r="K115" s="34">
        <v>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15459865.74</v>
      </c>
      <c r="C116" s="34">
        <v>26</v>
      </c>
      <c r="D116" s="34">
        <v>994286.8</v>
      </c>
      <c r="E116" s="34">
        <v>21</v>
      </c>
      <c r="F116" s="34">
        <v>0</v>
      </c>
      <c r="G116" s="34">
        <v>0</v>
      </c>
      <c r="H116" s="34">
        <v>15388225.199999999</v>
      </c>
      <c r="I116" s="34">
        <v>25</v>
      </c>
      <c r="J116" s="34">
        <v>939372.95</v>
      </c>
      <c r="K116" s="34">
        <v>20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27464589.870000001</v>
      </c>
      <c r="C117" s="34">
        <v>61</v>
      </c>
      <c r="D117" s="34">
        <v>9415802.0199999996</v>
      </c>
      <c r="E117" s="34">
        <v>53</v>
      </c>
      <c r="F117" s="34">
        <v>156002.3333333334</v>
      </c>
      <c r="G117" s="34">
        <v>13</v>
      </c>
      <c r="H117" s="34">
        <v>25304645.82</v>
      </c>
      <c r="I117" s="34">
        <v>56</v>
      </c>
      <c r="J117" s="34">
        <v>8378514.04</v>
      </c>
      <c r="K117" s="34">
        <v>50</v>
      </c>
      <c r="L117" s="34">
        <v>179689.00000000009</v>
      </c>
      <c r="M117" s="34">
        <v>10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6346491.9900000002</v>
      </c>
      <c r="C118" s="34">
        <v>20</v>
      </c>
      <c r="D118" s="34">
        <v>1157545.1299999999</v>
      </c>
      <c r="E118" s="34">
        <v>19</v>
      </c>
      <c r="F118" s="34">
        <v>0</v>
      </c>
      <c r="G118" s="34">
        <v>0</v>
      </c>
      <c r="H118" s="34">
        <v>5339041.74</v>
      </c>
      <c r="I118" s="34">
        <v>25</v>
      </c>
      <c r="J118" s="34">
        <v>1096994.48</v>
      </c>
      <c r="K118" s="34">
        <v>24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20176247.760000002</v>
      </c>
      <c r="C119" s="34">
        <v>79</v>
      </c>
      <c r="D119" s="34">
        <v>3259071.77</v>
      </c>
      <c r="E119" s="34">
        <v>63</v>
      </c>
      <c r="F119" s="34">
        <v>192484.66666666677</v>
      </c>
      <c r="G119" s="34">
        <v>19</v>
      </c>
      <c r="H119" s="34">
        <v>22384363.27</v>
      </c>
      <c r="I119" s="34">
        <v>81</v>
      </c>
      <c r="J119" s="34">
        <v>3530833.49</v>
      </c>
      <c r="K119" s="34">
        <v>68</v>
      </c>
      <c r="L119" s="34">
        <v>205534.33333333366</v>
      </c>
      <c r="M119" s="34">
        <v>19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17168046.109999999</v>
      </c>
      <c r="C120" s="34">
        <v>33</v>
      </c>
      <c r="D120" s="34">
        <v>2863543.09</v>
      </c>
      <c r="E120" s="34">
        <v>31</v>
      </c>
      <c r="F120" s="34">
        <v>0</v>
      </c>
      <c r="G120" s="34">
        <v>0</v>
      </c>
      <c r="H120" s="34">
        <v>17789193.43</v>
      </c>
      <c r="I120" s="34">
        <v>41</v>
      </c>
      <c r="J120" s="34">
        <v>3596307.97</v>
      </c>
      <c r="K120" s="34">
        <v>37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117956650.23</v>
      </c>
      <c r="C121" s="34">
        <v>320</v>
      </c>
      <c r="D121" s="34">
        <v>41185180.719999999</v>
      </c>
      <c r="E121" s="34">
        <v>293</v>
      </c>
      <c r="F121" s="34">
        <v>1581060.1666666665</v>
      </c>
      <c r="G121" s="34">
        <v>81</v>
      </c>
      <c r="H121" s="34">
        <v>118253071.25</v>
      </c>
      <c r="I121" s="34">
        <v>334</v>
      </c>
      <c r="J121" s="34">
        <v>38716918.32</v>
      </c>
      <c r="K121" s="34">
        <v>302</v>
      </c>
      <c r="L121" s="34">
        <v>1866208.6666666672</v>
      </c>
      <c r="M121" s="34">
        <v>84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83195431.299999997</v>
      </c>
      <c r="C122" s="34">
        <v>78</v>
      </c>
      <c r="D122" s="34">
        <v>41026368.859999999</v>
      </c>
      <c r="E122" s="34">
        <v>76</v>
      </c>
      <c r="F122" s="34">
        <v>3719211.8333333372</v>
      </c>
      <c r="G122" s="34">
        <v>26</v>
      </c>
      <c r="H122" s="34">
        <v>77355881.230000004</v>
      </c>
      <c r="I122" s="34">
        <v>78</v>
      </c>
      <c r="J122" s="34">
        <v>35394111.770000003</v>
      </c>
      <c r="K122" s="34">
        <v>76</v>
      </c>
      <c r="L122" s="34">
        <v>4678257.6666666698</v>
      </c>
      <c r="M122" s="34">
        <v>26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2068155.8</v>
      </c>
      <c r="C123" s="34">
        <v>12</v>
      </c>
      <c r="D123" s="34">
        <v>266838.7</v>
      </c>
      <c r="E123" s="34">
        <v>12</v>
      </c>
      <c r="F123" s="34">
        <v>0</v>
      </c>
      <c r="G123" s="34">
        <v>0</v>
      </c>
      <c r="H123" s="34">
        <v>4871259.3099999996</v>
      </c>
      <c r="I123" s="34">
        <v>14</v>
      </c>
      <c r="J123" s="34">
        <v>178617.5</v>
      </c>
      <c r="K123" s="34">
        <v>12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727900.49</v>
      </c>
      <c r="C124" s="34">
        <v>13</v>
      </c>
      <c r="D124" s="34">
        <v>331591.39</v>
      </c>
      <c r="E124" s="34">
        <v>13</v>
      </c>
      <c r="F124" s="34">
        <v>0</v>
      </c>
      <c r="G124" s="34">
        <v>0</v>
      </c>
      <c r="H124" s="34">
        <v>808997.53</v>
      </c>
      <c r="I124" s="34">
        <v>13</v>
      </c>
      <c r="J124" s="34">
        <v>309211.59000000003</v>
      </c>
      <c r="K124" s="34">
        <v>12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27637484.34</v>
      </c>
      <c r="C125" s="34">
        <v>23</v>
      </c>
      <c r="D125" s="34">
        <v>2290753.38</v>
      </c>
      <c r="E125" s="34">
        <v>18</v>
      </c>
      <c r="F125" s="34">
        <v>0</v>
      </c>
      <c r="G125" s="34">
        <v>0</v>
      </c>
      <c r="H125" s="34">
        <v>25906620.649999999</v>
      </c>
      <c r="I125" s="34">
        <v>27</v>
      </c>
      <c r="J125" s="34">
        <v>2083038.16</v>
      </c>
      <c r="K125" s="34">
        <v>21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2677789.96</v>
      </c>
      <c r="C126" s="34">
        <v>12</v>
      </c>
      <c r="D126" s="34">
        <v>536697.73</v>
      </c>
      <c r="E126" s="34">
        <v>11</v>
      </c>
      <c r="F126" s="34">
        <v>0</v>
      </c>
      <c r="G126" s="34">
        <v>0</v>
      </c>
      <c r="H126" s="34">
        <v>1579085.43</v>
      </c>
      <c r="I126" s="34">
        <v>12</v>
      </c>
      <c r="J126" s="34">
        <v>498135.06</v>
      </c>
      <c r="K126" s="34">
        <v>11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79529230.909999996</v>
      </c>
      <c r="C127" s="34">
        <v>134</v>
      </c>
      <c r="D127" s="34">
        <v>20954268.300000001</v>
      </c>
      <c r="E127" s="34">
        <v>121</v>
      </c>
      <c r="F127" s="34">
        <v>93169.499999999942</v>
      </c>
      <c r="G127" s="34">
        <v>21</v>
      </c>
      <c r="H127" s="34">
        <v>72558791.650000006</v>
      </c>
      <c r="I127" s="34">
        <v>142</v>
      </c>
      <c r="J127" s="34">
        <v>19642017.050000001</v>
      </c>
      <c r="K127" s="34">
        <v>128</v>
      </c>
      <c r="L127" s="34">
        <v>170054.66666666666</v>
      </c>
      <c r="M127" s="34">
        <v>20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9456687.0800000001</v>
      </c>
      <c r="C128" s="34">
        <v>12</v>
      </c>
      <c r="D128" s="34">
        <v>661769.63</v>
      </c>
      <c r="E128" s="34">
        <v>12</v>
      </c>
      <c r="F128" s="34">
        <v>0</v>
      </c>
      <c r="G128" s="34">
        <v>0</v>
      </c>
      <c r="H128" s="34">
        <v>8746023.0600000005</v>
      </c>
      <c r="I128" s="34">
        <v>10</v>
      </c>
      <c r="J128" s="34">
        <v>0</v>
      </c>
      <c r="K128" s="34">
        <v>0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16280457.619999999</v>
      </c>
      <c r="C129" s="34">
        <v>23</v>
      </c>
      <c r="D129" s="34">
        <v>542615.72</v>
      </c>
      <c r="E129" s="34">
        <v>17</v>
      </c>
      <c r="F129" s="34">
        <v>0</v>
      </c>
      <c r="G129" s="34">
        <v>0</v>
      </c>
      <c r="H129" s="34">
        <v>15205341.76</v>
      </c>
      <c r="I129" s="34">
        <v>18</v>
      </c>
      <c r="J129" s="34">
        <v>603111.44999999995</v>
      </c>
      <c r="K129" s="34">
        <v>17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470231.48</v>
      </c>
      <c r="C130" s="34">
        <v>13</v>
      </c>
      <c r="D130" s="34">
        <v>365049.13</v>
      </c>
      <c r="E130" s="34">
        <v>12</v>
      </c>
      <c r="F130" s="34">
        <v>0</v>
      </c>
      <c r="G130" s="34">
        <v>0</v>
      </c>
      <c r="H130" s="34">
        <v>383596.18</v>
      </c>
      <c r="I130" s="34">
        <v>14</v>
      </c>
      <c r="J130" s="34">
        <v>329504.90999999997</v>
      </c>
      <c r="K130" s="34">
        <v>13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371273971.17000002</v>
      </c>
      <c r="C131" s="34">
        <v>431</v>
      </c>
      <c r="D131" s="34">
        <v>82231002.280000001</v>
      </c>
      <c r="E131" s="34">
        <v>379</v>
      </c>
      <c r="F131" s="34">
        <v>4329453.5</v>
      </c>
      <c r="G131" s="34">
        <v>156</v>
      </c>
      <c r="H131" s="34">
        <v>366632518.44</v>
      </c>
      <c r="I131" s="34">
        <v>454</v>
      </c>
      <c r="J131" s="34">
        <v>83115390.549999997</v>
      </c>
      <c r="K131" s="34">
        <v>411</v>
      </c>
      <c r="L131" s="34">
        <v>3634592.3333333349</v>
      </c>
      <c r="M131" s="34">
        <v>175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5652443.1100000003</v>
      </c>
      <c r="C132" s="34">
        <v>33</v>
      </c>
      <c r="D132" s="34">
        <v>2811501.11</v>
      </c>
      <c r="E132" s="34">
        <v>29</v>
      </c>
      <c r="F132" s="34">
        <v>0</v>
      </c>
      <c r="G132" s="34">
        <v>0</v>
      </c>
      <c r="H132" s="34">
        <v>5911346.9400000004</v>
      </c>
      <c r="I132" s="34">
        <v>30</v>
      </c>
      <c r="J132" s="34">
        <v>2297157.09</v>
      </c>
      <c r="K132" s="34">
        <v>30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40572122.5</v>
      </c>
      <c r="C133" s="34">
        <v>121</v>
      </c>
      <c r="D133" s="34">
        <v>16636304.359999999</v>
      </c>
      <c r="E133" s="34">
        <v>104</v>
      </c>
      <c r="F133" s="34">
        <v>228192.66666666672</v>
      </c>
      <c r="G133" s="34">
        <v>35</v>
      </c>
      <c r="H133" s="34">
        <v>36483863.520000003</v>
      </c>
      <c r="I133" s="34">
        <v>124</v>
      </c>
      <c r="J133" s="34">
        <v>14277588.210000001</v>
      </c>
      <c r="K133" s="34">
        <v>116</v>
      </c>
      <c r="L133" s="34">
        <v>457607.33333333355</v>
      </c>
      <c r="M133" s="34">
        <v>38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152356215.88999999</v>
      </c>
      <c r="C134" s="34">
        <v>147</v>
      </c>
      <c r="D134" s="34">
        <v>31002037.68</v>
      </c>
      <c r="E134" s="34">
        <v>134</v>
      </c>
      <c r="F134" s="34">
        <v>624697.16666666593</v>
      </c>
      <c r="G134" s="34">
        <v>33</v>
      </c>
      <c r="H134" s="34">
        <v>189736234.30000001</v>
      </c>
      <c r="I134" s="34">
        <v>154</v>
      </c>
      <c r="J134" s="34">
        <v>24725594.84</v>
      </c>
      <c r="K134" s="34">
        <v>138</v>
      </c>
      <c r="L134" s="34">
        <v>1411206.166666666</v>
      </c>
      <c r="M134" s="34">
        <v>31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96317210.090000004</v>
      </c>
      <c r="C135" s="34">
        <v>65</v>
      </c>
      <c r="D135" s="34">
        <v>25675801.780000001</v>
      </c>
      <c r="E135" s="34">
        <v>59</v>
      </c>
      <c r="F135" s="34">
        <v>238513.16666666669</v>
      </c>
      <c r="G135" s="34">
        <v>22</v>
      </c>
      <c r="H135" s="34">
        <v>95734973.260000005</v>
      </c>
      <c r="I135" s="34">
        <v>69</v>
      </c>
      <c r="J135" s="34">
        <v>23352928.100000001</v>
      </c>
      <c r="K135" s="34">
        <v>64</v>
      </c>
      <c r="L135" s="34">
        <v>297310.33333333326</v>
      </c>
      <c r="M135" s="34">
        <v>24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70327861.120000005</v>
      </c>
      <c r="C136" s="34">
        <v>169</v>
      </c>
      <c r="D136" s="34">
        <v>20409629.829999998</v>
      </c>
      <c r="E136" s="34">
        <v>153</v>
      </c>
      <c r="F136" s="34">
        <v>359923.83333333343</v>
      </c>
      <c r="G136" s="34">
        <v>51</v>
      </c>
      <c r="H136" s="34">
        <v>79179040.870000005</v>
      </c>
      <c r="I136" s="34">
        <v>177</v>
      </c>
      <c r="J136" s="34">
        <v>21383686.199999999</v>
      </c>
      <c r="K136" s="34">
        <v>163</v>
      </c>
      <c r="L136" s="34">
        <v>499693.16666666628</v>
      </c>
      <c r="M136" s="34">
        <v>57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1013083.07</v>
      </c>
      <c r="C137" s="34">
        <v>16</v>
      </c>
      <c r="D137" s="34">
        <v>289518.89</v>
      </c>
      <c r="E137" s="34">
        <v>12</v>
      </c>
      <c r="F137" s="34">
        <v>0</v>
      </c>
      <c r="G137" s="34">
        <v>0</v>
      </c>
      <c r="H137" s="34">
        <v>697561.93</v>
      </c>
      <c r="I137" s="34">
        <v>14</v>
      </c>
      <c r="J137" s="34">
        <v>253173.27</v>
      </c>
      <c r="K137" s="34">
        <v>11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43384270.43</v>
      </c>
      <c r="C138" s="34">
        <v>163</v>
      </c>
      <c r="D138" s="34">
        <v>18002203.34</v>
      </c>
      <c r="E138" s="34">
        <v>153</v>
      </c>
      <c r="F138" s="34">
        <v>2301474.3333333367</v>
      </c>
      <c r="G138" s="34">
        <v>34</v>
      </c>
      <c r="H138" s="34">
        <v>43827857.539999999</v>
      </c>
      <c r="I138" s="34">
        <v>173</v>
      </c>
      <c r="J138" s="34">
        <v>18345612.550000001</v>
      </c>
      <c r="K138" s="34">
        <v>159</v>
      </c>
      <c r="L138" s="34">
        <v>1270839.666666667</v>
      </c>
      <c r="M138" s="34">
        <v>38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817657.73</v>
      </c>
      <c r="C139" s="34">
        <v>10</v>
      </c>
      <c r="D139" s="34">
        <v>0</v>
      </c>
      <c r="E139" s="34">
        <v>0</v>
      </c>
      <c r="F139" s="34">
        <v>0</v>
      </c>
      <c r="G139" s="34">
        <v>0</v>
      </c>
      <c r="H139" s="34">
        <v>926227.52</v>
      </c>
      <c r="I139" s="34">
        <v>10</v>
      </c>
      <c r="J139" s="34">
        <v>0</v>
      </c>
      <c r="K139" s="34">
        <v>0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41381860.719999999</v>
      </c>
      <c r="C140" s="34">
        <v>89</v>
      </c>
      <c r="D140" s="34">
        <v>8813051.3900000006</v>
      </c>
      <c r="E140" s="34">
        <v>78</v>
      </c>
      <c r="F140" s="34">
        <v>132651.49999999997</v>
      </c>
      <c r="G140" s="34">
        <v>15</v>
      </c>
      <c r="H140" s="34">
        <v>43481477.859999999</v>
      </c>
      <c r="I140" s="34">
        <v>89</v>
      </c>
      <c r="J140" s="34">
        <v>7409640.6100000003</v>
      </c>
      <c r="K140" s="34">
        <v>75</v>
      </c>
      <c r="L140" s="34">
        <v>84340.333333333387</v>
      </c>
      <c r="M140" s="34">
        <v>15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3839808.44</v>
      </c>
      <c r="C141" s="34">
        <v>35</v>
      </c>
      <c r="D141" s="34">
        <v>1769198.6</v>
      </c>
      <c r="E141" s="34">
        <v>29</v>
      </c>
      <c r="F141" s="34">
        <v>44973</v>
      </c>
      <c r="G141" s="34">
        <v>12</v>
      </c>
      <c r="H141" s="34">
        <v>4297095.87</v>
      </c>
      <c r="I141" s="34">
        <v>41</v>
      </c>
      <c r="J141" s="34">
        <v>1718354.22</v>
      </c>
      <c r="K141" s="34">
        <v>36</v>
      </c>
      <c r="L141" s="34">
        <v>42828.999999999964</v>
      </c>
      <c r="M141" s="34">
        <v>12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4488537.96</v>
      </c>
      <c r="C142" s="34">
        <v>17</v>
      </c>
      <c r="D142" s="34">
        <v>924930.18</v>
      </c>
      <c r="E142" s="34">
        <v>17</v>
      </c>
      <c r="F142" s="34">
        <v>0</v>
      </c>
      <c r="G142" s="34">
        <v>0</v>
      </c>
      <c r="H142" s="34">
        <v>4390451.49</v>
      </c>
      <c r="I142" s="34">
        <v>18</v>
      </c>
      <c r="J142" s="34">
        <v>934460.33</v>
      </c>
      <c r="K142" s="34">
        <v>18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9683693.2300000004</v>
      </c>
      <c r="C143" s="34">
        <v>25</v>
      </c>
      <c r="D143" s="34">
        <v>1068316.23</v>
      </c>
      <c r="E143" s="34">
        <v>21</v>
      </c>
      <c r="F143" s="34">
        <v>318742.50000000035</v>
      </c>
      <c r="G143" s="34">
        <v>11</v>
      </c>
      <c r="H143" s="34">
        <v>8490651.0099999998</v>
      </c>
      <c r="I143" s="34">
        <v>26</v>
      </c>
      <c r="J143" s="34">
        <v>1067348.56</v>
      </c>
      <c r="K143" s="34">
        <v>21</v>
      </c>
      <c r="L143" s="34">
        <v>283786.66666666698</v>
      </c>
      <c r="M143" s="34">
        <v>11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653427.96</v>
      </c>
      <c r="C144" s="34">
        <v>16</v>
      </c>
      <c r="D144" s="34">
        <v>355121.66</v>
      </c>
      <c r="E144" s="34">
        <v>15</v>
      </c>
      <c r="F144" s="34">
        <v>0</v>
      </c>
      <c r="G144" s="34">
        <v>0</v>
      </c>
      <c r="H144" s="34">
        <v>792294.62</v>
      </c>
      <c r="I144" s="34">
        <v>21</v>
      </c>
      <c r="J144" s="34">
        <v>537804.55000000005</v>
      </c>
      <c r="K144" s="34">
        <v>19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7005289.9500000002</v>
      </c>
      <c r="C145" s="34">
        <v>26</v>
      </c>
      <c r="D145" s="34">
        <v>947127.31</v>
      </c>
      <c r="E145" s="34">
        <v>24</v>
      </c>
      <c r="F145" s="34">
        <v>0</v>
      </c>
      <c r="G145" s="34">
        <v>0</v>
      </c>
      <c r="H145" s="34">
        <v>6397614</v>
      </c>
      <c r="I145" s="34">
        <v>31</v>
      </c>
      <c r="J145" s="34">
        <v>985947.57</v>
      </c>
      <c r="K145" s="34">
        <v>28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25392004.989999998</v>
      </c>
      <c r="C146" s="34">
        <v>72</v>
      </c>
      <c r="D146" s="34">
        <v>5125936.1900000004</v>
      </c>
      <c r="E146" s="34">
        <v>60</v>
      </c>
      <c r="F146" s="34">
        <v>797681.66666666733</v>
      </c>
      <c r="G146" s="34">
        <v>12</v>
      </c>
      <c r="H146" s="34">
        <v>35784732.57</v>
      </c>
      <c r="I146" s="34">
        <v>72</v>
      </c>
      <c r="J146" s="34">
        <v>5182941.42</v>
      </c>
      <c r="K146" s="34">
        <v>65</v>
      </c>
      <c r="L146" s="34">
        <v>632984.3333333336</v>
      </c>
      <c r="M146" s="34">
        <v>14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7124431.3799999999</v>
      </c>
      <c r="C147" s="34">
        <v>21</v>
      </c>
      <c r="D147" s="34">
        <v>1793282.46</v>
      </c>
      <c r="E147" s="34">
        <v>19</v>
      </c>
      <c r="F147" s="34">
        <v>0</v>
      </c>
      <c r="G147" s="34">
        <v>0</v>
      </c>
      <c r="H147" s="34">
        <v>6581282.5800000001</v>
      </c>
      <c r="I147" s="34">
        <v>24</v>
      </c>
      <c r="J147" s="34">
        <v>1179981.69</v>
      </c>
      <c r="K147" s="34">
        <v>20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27364842.940000001</v>
      </c>
      <c r="C148" s="34">
        <v>94</v>
      </c>
      <c r="D148" s="34">
        <v>10047360.359999999</v>
      </c>
      <c r="E148" s="34">
        <v>84</v>
      </c>
      <c r="F148" s="34">
        <v>156229.99999999994</v>
      </c>
      <c r="G148" s="34">
        <v>12</v>
      </c>
      <c r="H148" s="34">
        <v>30180245.25</v>
      </c>
      <c r="I148" s="34">
        <v>101</v>
      </c>
      <c r="J148" s="34">
        <v>9364945.8300000001</v>
      </c>
      <c r="K148" s="34">
        <v>90</v>
      </c>
      <c r="L148" s="34">
        <v>181876.16666666674</v>
      </c>
      <c r="M148" s="34">
        <v>14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2838151.94</v>
      </c>
      <c r="C149" s="34">
        <v>18</v>
      </c>
      <c r="D149" s="34">
        <v>1187638.8799999999</v>
      </c>
      <c r="E149" s="34">
        <v>18</v>
      </c>
      <c r="F149" s="34">
        <v>0</v>
      </c>
      <c r="G149" s="34">
        <v>0</v>
      </c>
      <c r="H149" s="34">
        <v>2433003.79</v>
      </c>
      <c r="I149" s="34">
        <v>19</v>
      </c>
      <c r="J149" s="34">
        <v>1030077</v>
      </c>
      <c r="K149" s="34">
        <v>17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590794.16</v>
      </c>
      <c r="C150" s="34">
        <v>12</v>
      </c>
      <c r="D150" s="34">
        <v>268925.34999999998</v>
      </c>
      <c r="E150" s="34">
        <v>11</v>
      </c>
      <c r="F150" s="34">
        <v>0</v>
      </c>
      <c r="G150" s="34">
        <v>0</v>
      </c>
      <c r="H150" s="34">
        <v>739139.04</v>
      </c>
      <c r="I150" s="34">
        <v>12</v>
      </c>
      <c r="J150" s="34">
        <v>327502.74</v>
      </c>
      <c r="K150" s="34">
        <v>10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10311607.5</v>
      </c>
      <c r="C151" s="34">
        <v>44</v>
      </c>
      <c r="D151" s="34">
        <v>2656512.54</v>
      </c>
      <c r="E151" s="34">
        <v>39</v>
      </c>
      <c r="F151" s="34">
        <v>0</v>
      </c>
      <c r="G151" s="34">
        <v>0</v>
      </c>
      <c r="H151" s="34">
        <v>13062582.1</v>
      </c>
      <c r="I151" s="34">
        <v>44</v>
      </c>
      <c r="J151" s="34">
        <v>4200564.37</v>
      </c>
      <c r="K151" s="34">
        <v>38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38064410.409999996</v>
      </c>
      <c r="C152" s="34">
        <v>130</v>
      </c>
      <c r="D152" s="34">
        <v>10682697.59</v>
      </c>
      <c r="E152" s="34">
        <v>121</v>
      </c>
      <c r="F152" s="34">
        <v>469927.16666666698</v>
      </c>
      <c r="G152" s="34">
        <v>16</v>
      </c>
      <c r="H152" s="34">
        <v>35830920.710000001</v>
      </c>
      <c r="I152" s="34">
        <v>131</v>
      </c>
      <c r="J152" s="34">
        <v>10532345.779999999</v>
      </c>
      <c r="K152" s="34">
        <v>121</v>
      </c>
      <c r="L152" s="34">
        <v>621893.8333333336</v>
      </c>
      <c r="M152" s="34">
        <v>17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5570745.6600000001</v>
      </c>
      <c r="C153" s="34">
        <v>12</v>
      </c>
      <c r="D153" s="34">
        <v>953735.71</v>
      </c>
      <c r="E153" s="34">
        <v>11</v>
      </c>
      <c r="F153" s="34">
        <v>0</v>
      </c>
      <c r="G153" s="34">
        <v>0</v>
      </c>
      <c r="H153" s="34">
        <v>4442099.13</v>
      </c>
      <c r="I153" s="34">
        <v>14</v>
      </c>
      <c r="J153" s="34">
        <v>556131.91</v>
      </c>
      <c r="K153" s="34">
        <v>13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5093716.76</v>
      </c>
      <c r="C154" s="34">
        <v>36</v>
      </c>
      <c r="D154" s="34">
        <v>1281409.1299999999</v>
      </c>
      <c r="E154" s="34">
        <v>32</v>
      </c>
      <c r="F154" s="34">
        <v>155587.66666666672</v>
      </c>
      <c r="G154" s="34">
        <v>13</v>
      </c>
      <c r="H154" s="34">
        <v>5707246.8399999999</v>
      </c>
      <c r="I154" s="34">
        <v>36</v>
      </c>
      <c r="J154" s="34">
        <v>1223481.78</v>
      </c>
      <c r="K154" s="34">
        <v>34</v>
      </c>
      <c r="L154" s="34">
        <v>196067.16666666674</v>
      </c>
      <c r="M154" s="34">
        <v>10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696490.93</v>
      </c>
      <c r="C155" s="34">
        <v>13</v>
      </c>
      <c r="D155" s="34">
        <v>106903.96</v>
      </c>
      <c r="E155" s="34">
        <v>10</v>
      </c>
      <c r="F155" s="34">
        <v>0</v>
      </c>
      <c r="G155" s="34">
        <v>0</v>
      </c>
      <c r="H155" s="34">
        <v>806873.25</v>
      </c>
      <c r="I155" s="34">
        <v>13</v>
      </c>
      <c r="J155" s="34">
        <v>163225.98000000001</v>
      </c>
      <c r="K155" s="34">
        <v>11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17811616.170000002</v>
      </c>
      <c r="C156" s="34">
        <v>34</v>
      </c>
      <c r="D156" s="34">
        <v>3285501.33</v>
      </c>
      <c r="E156" s="34">
        <v>26</v>
      </c>
      <c r="F156" s="34">
        <v>52240.000000000007</v>
      </c>
      <c r="G156" s="34">
        <v>10</v>
      </c>
      <c r="H156" s="34">
        <v>17185219.780000001</v>
      </c>
      <c r="I156" s="34">
        <v>32</v>
      </c>
      <c r="J156" s="34">
        <v>2719000.26</v>
      </c>
      <c r="K156" s="34">
        <v>29</v>
      </c>
      <c r="L156" s="34">
        <v>43538.166666666701</v>
      </c>
      <c r="M156" s="34">
        <v>10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2835030.88</v>
      </c>
      <c r="C157" s="34">
        <v>11</v>
      </c>
      <c r="D157" s="34">
        <v>0</v>
      </c>
      <c r="E157" s="34">
        <v>0</v>
      </c>
      <c r="F157" s="34">
        <v>0</v>
      </c>
      <c r="G157" s="34">
        <v>0</v>
      </c>
      <c r="H157" s="34">
        <v>1647497.81</v>
      </c>
      <c r="I157" s="34">
        <v>12</v>
      </c>
      <c r="J157" s="34">
        <v>254714.98</v>
      </c>
      <c r="K157" s="34">
        <v>10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4287153.7699999996</v>
      </c>
      <c r="C158" s="34">
        <v>19</v>
      </c>
      <c r="D158" s="34">
        <v>223526.63</v>
      </c>
      <c r="E158" s="34">
        <v>15</v>
      </c>
      <c r="F158" s="34">
        <v>0</v>
      </c>
      <c r="G158" s="34">
        <v>0</v>
      </c>
      <c r="H158" s="34">
        <v>3624206.5</v>
      </c>
      <c r="I158" s="34">
        <v>18</v>
      </c>
      <c r="J158" s="34">
        <v>237944.55</v>
      </c>
      <c r="K158" s="34">
        <v>14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20255262.859999999</v>
      </c>
      <c r="C159" s="34">
        <v>34</v>
      </c>
      <c r="D159" s="34">
        <v>2037855.86</v>
      </c>
      <c r="E159" s="34">
        <v>30</v>
      </c>
      <c r="F159" s="34">
        <v>98700.5</v>
      </c>
      <c r="G159" s="34">
        <v>10</v>
      </c>
      <c r="H159" s="34">
        <v>8183097.1299999999</v>
      </c>
      <c r="I159" s="34">
        <v>30</v>
      </c>
      <c r="J159" s="34">
        <v>1729042.34</v>
      </c>
      <c r="K159" s="34">
        <v>28</v>
      </c>
      <c r="L159" s="34">
        <v>149895.49999999997</v>
      </c>
      <c r="M159" s="34">
        <v>11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1230299.8799999999</v>
      </c>
      <c r="C160" s="34">
        <v>21</v>
      </c>
      <c r="D160" s="34">
        <v>385958.89</v>
      </c>
      <c r="E160" s="34">
        <v>19</v>
      </c>
      <c r="F160" s="34">
        <v>0</v>
      </c>
      <c r="G160" s="34">
        <v>0</v>
      </c>
      <c r="H160" s="34">
        <v>1555031.12</v>
      </c>
      <c r="I160" s="34">
        <v>26</v>
      </c>
      <c r="J160" s="34">
        <v>443230.3</v>
      </c>
      <c r="K160" s="34">
        <v>23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4435345.55</v>
      </c>
      <c r="C161" s="34">
        <v>28</v>
      </c>
      <c r="D161" s="34">
        <v>1477149.89</v>
      </c>
      <c r="E161" s="34">
        <v>25</v>
      </c>
      <c r="F161" s="34">
        <v>0</v>
      </c>
      <c r="G161" s="34">
        <v>0</v>
      </c>
      <c r="H161" s="34">
        <v>6633866.0800000001</v>
      </c>
      <c r="I161" s="34">
        <v>33</v>
      </c>
      <c r="J161" s="34">
        <v>1498301.46</v>
      </c>
      <c r="K161" s="34">
        <v>28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279957529.75999999</v>
      </c>
      <c r="C162" s="34">
        <v>362</v>
      </c>
      <c r="D162" s="34">
        <v>111302705.90000001</v>
      </c>
      <c r="E162" s="34">
        <v>311</v>
      </c>
      <c r="F162" s="34">
        <v>5257892.1666666679</v>
      </c>
      <c r="G162" s="34">
        <v>123</v>
      </c>
      <c r="H162" s="34">
        <v>269082126.57999998</v>
      </c>
      <c r="I162" s="34">
        <v>360</v>
      </c>
      <c r="J162" s="34">
        <v>105106733.13</v>
      </c>
      <c r="K162" s="34">
        <v>314</v>
      </c>
      <c r="L162" s="34">
        <v>4914843</v>
      </c>
      <c r="M162" s="34">
        <v>128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21565124.149999999</v>
      </c>
      <c r="C163" s="34">
        <v>58</v>
      </c>
      <c r="D163" s="34">
        <v>12070826.199999999</v>
      </c>
      <c r="E163" s="34">
        <v>55</v>
      </c>
      <c r="F163" s="34">
        <v>26130.500000000007</v>
      </c>
      <c r="G163" s="34">
        <v>11</v>
      </c>
      <c r="H163" s="34">
        <v>14970276.949999999</v>
      </c>
      <c r="I163" s="34">
        <v>58</v>
      </c>
      <c r="J163" s="34">
        <v>6793618.8799999999</v>
      </c>
      <c r="K163" s="34">
        <v>54</v>
      </c>
      <c r="L163" s="34">
        <v>31940.833333333332</v>
      </c>
      <c r="M163" s="34">
        <v>11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9395237.5299999993</v>
      </c>
      <c r="C164" s="34">
        <v>46</v>
      </c>
      <c r="D164" s="34">
        <v>3250640</v>
      </c>
      <c r="E164" s="34">
        <v>40</v>
      </c>
      <c r="F164" s="34">
        <v>95281.000000000044</v>
      </c>
      <c r="G164" s="34">
        <v>21</v>
      </c>
      <c r="H164" s="34">
        <v>9840158.8300000001</v>
      </c>
      <c r="I164" s="34">
        <v>55</v>
      </c>
      <c r="J164" s="34">
        <v>2955186.19</v>
      </c>
      <c r="K164" s="34">
        <v>50</v>
      </c>
      <c r="L164" s="34">
        <v>141630.83333333331</v>
      </c>
      <c r="M164" s="34">
        <v>23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3678421.38</v>
      </c>
      <c r="C165" s="34">
        <v>17</v>
      </c>
      <c r="D165" s="34">
        <v>2629454.88</v>
      </c>
      <c r="E165" s="34">
        <v>14</v>
      </c>
      <c r="F165" s="34">
        <v>0</v>
      </c>
      <c r="G165" s="34">
        <v>0</v>
      </c>
      <c r="H165" s="34">
        <v>2838033.8</v>
      </c>
      <c r="I165" s="34">
        <v>20</v>
      </c>
      <c r="J165" s="34">
        <v>1925576.43</v>
      </c>
      <c r="K165" s="34">
        <v>16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35430289.909999996</v>
      </c>
      <c r="C166" s="34">
        <v>75</v>
      </c>
      <c r="D166" s="34">
        <v>4050728.79</v>
      </c>
      <c r="E166" s="34">
        <v>65</v>
      </c>
      <c r="F166" s="34">
        <v>393152.33333333331</v>
      </c>
      <c r="G166" s="34">
        <v>13</v>
      </c>
      <c r="H166" s="34">
        <v>57482932.899999999</v>
      </c>
      <c r="I166" s="34">
        <v>80</v>
      </c>
      <c r="J166" s="34">
        <v>4153454.3</v>
      </c>
      <c r="K166" s="34">
        <v>69</v>
      </c>
      <c r="L166" s="34">
        <v>1207480</v>
      </c>
      <c r="M166" s="34">
        <v>15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2400347.12</v>
      </c>
      <c r="C167" s="34">
        <v>24</v>
      </c>
      <c r="D167" s="34">
        <v>1025464.28</v>
      </c>
      <c r="E167" s="34">
        <v>21</v>
      </c>
      <c r="F167" s="34">
        <v>0</v>
      </c>
      <c r="G167" s="34">
        <v>0</v>
      </c>
      <c r="H167" s="34">
        <v>2044950.18</v>
      </c>
      <c r="I167" s="34">
        <v>23</v>
      </c>
      <c r="J167" s="34">
        <v>839670.29</v>
      </c>
      <c r="K167" s="34">
        <v>19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19737120.890000001</v>
      </c>
      <c r="C168" s="34">
        <v>108</v>
      </c>
      <c r="D168" s="34">
        <v>5898509.1500000004</v>
      </c>
      <c r="E168" s="34">
        <v>100</v>
      </c>
      <c r="F168" s="34">
        <v>277297.33333333343</v>
      </c>
      <c r="G168" s="34">
        <v>27</v>
      </c>
      <c r="H168" s="34">
        <v>19182686.449999999</v>
      </c>
      <c r="I168" s="34">
        <v>113</v>
      </c>
      <c r="J168" s="34">
        <v>6218208.4800000004</v>
      </c>
      <c r="K168" s="34">
        <v>106</v>
      </c>
      <c r="L168" s="34">
        <v>360489.83333333326</v>
      </c>
      <c r="M168" s="34">
        <v>22</v>
      </c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/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219</v>
      </c>
      <c r="B2" s="39">
        <v>224935706.31</v>
      </c>
      <c r="C2" s="35">
        <v>597</v>
      </c>
      <c r="D2" s="39">
        <v>53385677.689999998</v>
      </c>
      <c r="E2" s="35">
        <v>526</v>
      </c>
      <c r="F2" s="39">
        <v>2084764.3333333344</v>
      </c>
      <c r="G2" s="35">
        <v>95</v>
      </c>
      <c r="H2" s="39">
        <v>234962017.31</v>
      </c>
      <c r="I2" s="35">
        <v>602</v>
      </c>
      <c r="J2" s="39">
        <v>48844886.600000001</v>
      </c>
      <c r="K2" s="35">
        <v>536</v>
      </c>
      <c r="L2" s="39">
        <v>1790447.8333333337</v>
      </c>
      <c r="M2" s="36">
        <v>103</v>
      </c>
      <c r="N2" s="34"/>
    </row>
    <row r="3" spans="1:14" x14ac:dyDescent="0.25">
      <c r="A3" s="34" t="s">
        <v>220</v>
      </c>
      <c r="B3" s="39">
        <v>282802864.58999997</v>
      </c>
      <c r="C3" s="35">
        <v>642</v>
      </c>
      <c r="D3" s="39">
        <v>87383561.530000001</v>
      </c>
      <c r="E3" s="35">
        <v>569</v>
      </c>
      <c r="F3" s="39">
        <v>1601321.6666666665</v>
      </c>
      <c r="G3" s="35">
        <v>123</v>
      </c>
      <c r="H3" s="39">
        <v>288494238.37</v>
      </c>
      <c r="I3" s="35">
        <v>670</v>
      </c>
      <c r="J3" s="39">
        <v>81080098.290000007</v>
      </c>
      <c r="K3" s="35">
        <v>605</v>
      </c>
      <c r="L3" s="39">
        <v>1922156.8333333328</v>
      </c>
      <c r="M3" s="36">
        <v>147</v>
      </c>
      <c r="N3" s="34"/>
    </row>
    <row r="4" spans="1:14" x14ac:dyDescent="0.25">
      <c r="A4" s="34" t="s">
        <v>221</v>
      </c>
      <c r="B4" s="39">
        <v>158562175.49000001</v>
      </c>
      <c r="C4" s="35">
        <v>483</v>
      </c>
      <c r="D4" s="39">
        <v>44707635.170000002</v>
      </c>
      <c r="E4" s="35">
        <v>437</v>
      </c>
      <c r="F4" s="39">
        <v>907793.16666666698</v>
      </c>
      <c r="G4" s="35">
        <v>123</v>
      </c>
      <c r="H4" s="39">
        <v>170770529</v>
      </c>
      <c r="I4" s="35">
        <v>527</v>
      </c>
      <c r="J4" s="39">
        <v>44030966.030000001</v>
      </c>
      <c r="K4" s="35">
        <v>469</v>
      </c>
      <c r="L4" s="39">
        <v>1193513.4999999991</v>
      </c>
      <c r="M4" s="36">
        <v>136</v>
      </c>
      <c r="N4" s="34"/>
    </row>
    <row r="5" spans="1:14" x14ac:dyDescent="0.25">
      <c r="A5" s="34" t="s">
        <v>222</v>
      </c>
      <c r="B5" s="39">
        <v>1691917888.3599999</v>
      </c>
      <c r="C5" s="40">
        <v>2485</v>
      </c>
      <c r="D5" s="39">
        <v>460497314.19999999</v>
      </c>
      <c r="E5" s="40">
        <v>2163</v>
      </c>
      <c r="F5" s="39">
        <v>16831566.833333336</v>
      </c>
      <c r="G5" s="35">
        <v>604</v>
      </c>
      <c r="H5" s="39">
        <v>1738665102.1600001</v>
      </c>
      <c r="I5" s="40">
        <v>2614</v>
      </c>
      <c r="J5" s="39">
        <v>447405555.80000001</v>
      </c>
      <c r="K5" s="40">
        <v>2300</v>
      </c>
      <c r="L5" s="39">
        <v>18479434.000000004</v>
      </c>
      <c r="M5" s="36">
        <v>662</v>
      </c>
      <c r="N5" s="34"/>
    </row>
    <row r="6" spans="1:14" x14ac:dyDescent="0.25">
      <c r="A6" s="34" t="s">
        <v>223</v>
      </c>
      <c r="B6" s="39">
        <v>5897152.54</v>
      </c>
      <c r="C6" s="35">
        <v>62</v>
      </c>
      <c r="D6" s="39">
        <v>2524264.41</v>
      </c>
      <c r="E6" s="35">
        <v>54</v>
      </c>
      <c r="F6" s="34">
        <v>19840.333333333332</v>
      </c>
      <c r="G6" s="35">
        <v>12</v>
      </c>
      <c r="H6" s="39">
        <v>6928138.9100000001</v>
      </c>
      <c r="I6" s="35">
        <v>69</v>
      </c>
      <c r="J6" s="39">
        <v>2523761.9</v>
      </c>
      <c r="K6" s="35">
        <v>60</v>
      </c>
      <c r="L6" s="34">
        <v>15221.000000000005</v>
      </c>
      <c r="M6" s="36">
        <v>12</v>
      </c>
      <c r="N6" s="34"/>
    </row>
    <row r="7" spans="1:14" x14ac:dyDescent="0.25">
      <c r="A7" s="34" t="s">
        <v>224</v>
      </c>
      <c r="B7" s="39">
        <v>368777330.35000002</v>
      </c>
      <c r="C7" s="35">
        <v>561</v>
      </c>
      <c r="D7" s="39">
        <v>85041417.930000007</v>
      </c>
      <c r="E7" s="35">
        <v>511</v>
      </c>
      <c r="F7" s="39">
        <v>2167736.8333333321</v>
      </c>
      <c r="G7" s="35">
        <v>111</v>
      </c>
      <c r="H7" s="39">
        <v>403665238.80000001</v>
      </c>
      <c r="I7" s="35">
        <v>569</v>
      </c>
      <c r="J7" s="39">
        <v>72807858.579999998</v>
      </c>
      <c r="K7" s="35">
        <v>517</v>
      </c>
      <c r="L7" s="39">
        <v>2405421.333333333</v>
      </c>
      <c r="M7" s="36">
        <v>111</v>
      </c>
      <c r="N7" s="34"/>
    </row>
    <row r="8" spans="1:14" x14ac:dyDescent="0.25">
      <c r="A8" s="34" t="s">
        <v>225</v>
      </c>
      <c r="B8" s="39">
        <v>15723709.75</v>
      </c>
      <c r="C8" s="35">
        <v>101</v>
      </c>
      <c r="D8" s="39">
        <v>6287597.2000000002</v>
      </c>
      <c r="E8" s="35">
        <v>91</v>
      </c>
      <c r="F8" s="34">
        <v>7121.6666666666661</v>
      </c>
      <c r="G8" s="35">
        <v>10</v>
      </c>
      <c r="H8" s="39">
        <v>18027463.050000001</v>
      </c>
      <c r="I8" s="35">
        <v>99</v>
      </c>
      <c r="J8" s="39">
        <v>5712431.96</v>
      </c>
      <c r="K8" s="35">
        <v>94</v>
      </c>
      <c r="L8" s="34">
        <v>110218.33333333333</v>
      </c>
      <c r="M8" s="36">
        <v>13</v>
      </c>
      <c r="N8" s="34"/>
    </row>
    <row r="9" spans="1:14" x14ac:dyDescent="0.25">
      <c r="A9" s="34" t="s">
        <v>226</v>
      </c>
      <c r="B9" s="39">
        <v>180851852.08000001</v>
      </c>
      <c r="C9" s="35">
        <v>499</v>
      </c>
      <c r="D9" s="39">
        <v>59696123.759999998</v>
      </c>
      <c r="E9" s="35">
        <v>459</v>
      </c>
      <c r="F9" s="39">
        <v>3410673.8333333367</v>
      </c>
      <c r="G9" s="35">
        <v>102</v>
      </c>
      <c r="H9" s="39">
        <v>175497237.81</v>
      </c>
      <c r="I9" s="35">
        <v>524</v>
      </c>
      <c r="J9" s="39">
        <v>56859033.520000003</v>
      </c>
      <c r="K9" s="35">
        <v>471</v>
      </c>
      <c r="L9" s="39">
        <v>2156268.666666667</v>
      </c>
      <c r="M9" s="36">
        <v>116</v>
      </c>
      <c r="N9" s="34"/>
    </row>
    <row r="10" spans="1:14" x14ac:dyDescent="0.25">
      <c r="A10" s="34" t="s">
        <v>227</v>
      </c>
      <c r="B10" s="39">
        <v>114212567.88</v>
      </c>
      <c r="C10" s="35">
        <v>362</v>
      </c>
      <c r="D10" s="39">
        <v>19054299.07</v>
      </c>
      <c r="E10" s="35">
        <v>320</v>
      </c>
      <c r="F10" s="39">
        <v>772496.83333333337</v>
      </c>
      <c r="G10" s="35">
        <v>98</v>
      </c>
      <c r="H10" s="39">
        <v>115429332.66</v>
      </c>
      <c r="I10" s="35">
        <v>402</v>
      </c>
      <c r="J10" s="39">
        <v>20531608.75</v>
      </c>
      <c r="K10" s="35">
        <v>353</v>
      </c>
      <c r="L10" s="39">
        <v>772350.33333333326</v>
      </c>
      <c r="M10" s="36">
        <v>104</v>
      </c>
      <c r="N10" s="34"/>
    </row>
    <row r="11" spans="1:14" x14ac:dyDescent="0.25">
      <c r="A11" s="34" t="s">
        <v>228</v>
      </c>
      <c r="B11" s="39">
        <v>220970635.43000001</v>
      </c>
      <c r="C11" s="35">
        <v>492</v>
      </c>
      <c r="D11" s="39">
        <v>56688896.030000001</v>
      </c>
      <c r="E11" s="35">
        <v>427</v>
      </c>
      <c r="F11" s="39">
        <v>1634299.1666666672</v>
      </c>
      <c r="G11" s="35">
        <v>132</v>
      </c>
      <c r="H11" s="39">
        <v>228419354.83000001</v>
      </c>
      <c r="I11" s="35">
        <v>490</v>
      </c>
      <c r="J11" s="39">
        <v>50812031.159999996</v>
      </c>
      <c r="K11" s="35">
        <v>431</v>
      </c>
      <c r="L11" s="39">
        <v>1523874.5000000005</v>
      </c>
      <c r="M11" s="36">
        <v>138</v>
      </c>
      <c r="N11" s="34"/>
    </row>
    <row r="12" spans="1:14" x14ac:dyDescent="0.25">
      <c r="A12" s="34" t="s">
        <v>229</v>
      </c>
      <c r="B12" s="39">
        <v>3482817864.0100002</v>
      </c>
      <c r="C12" s="35">
        <v>9037</v>
      </c>
      <c r="D12" s="39">
        <v>713030071.85000002</v>
      </c>
      <c r="E12" s="35">
        <v>7174</v>
      </c>
      <c r="F12" s="39">
        <v>14131341.999999998</v>
      </c>
      <c r="G12" s="35">
        <v>526</v>
      </c>
      <c r="H12" s="39">
        <v>4165974029.52</v>
      </c>
      <c r="I12" s="35">
        <v>7877</v>
      </c>
      <c r="J12" s="39">
        <v>589069281.92999995</v>
      </c>
      <c r="K12" s="35">
        <v>6241</v>
      </c>
      <c r="L12" s="39">
        <v>22125341.166666668</v>
      </c>
      <c r="M12" s="36">
        <v>541</v>
      </c>
      <c r="N12" s="34"/>
    </row>
    <row r="13" spans="1:14" x14ac:dyDescent="0.25">
      <c r="A13" s="34" t="s">
        <v>230</v>
      </c>
      <c r="B13" s="39">
        <v>373830962.39999998</v>
      </c>
      <c r="C13" s="35">
        <v>965</v>
      </c>
      <c r="D13" s="39">
        <v>132623263.51000001</v>
      </c>
      <c r="E13" s="35">
        <v>876</v>
      </c>
      <c r="F13" s="39">
        <v>6540870.5000000047</v>
      </c>
      <c r="G13" s="35">
        <v>186</v>
      </c>
      <c r="H13" s="39">
        <v>368471292.63999999</v>
      </c>
      <c r="I13" s="35">
        <v>1031</v>
      </c>
      <c r="J13" s="39">
        <v>116569552.02</v>
      </c>
      <c r="K13" s="35">
        <v>942</v>
      </c>
      <c r="L13" s="39">
        <v>8917576.6666666698</v>
      </c>
      <c r="M13" s="36">
        <v>197</v>
      </c>
      <c r="N13" s="34"/>
    </row>
    <row r="14" spans="1:14" x14ac:dyDescent="0.25">
      <c r="A14" s="34" t="s">
        <v>231</v>
      </c>
      <c r="B14" s="39">
        <v>694130114.25999999</v>
      </c>
      <c r="C14" s="35">
        <v>1034</v>
      </c>
      <c r="D14" s="39">
        <v>114674754.02</v>
      </c>
      <c r="E14" s="35">
        <v>936</v>
      </c>
      <c r="F14" s="39">
        <v>3885073.8333333354</v>
      </c>
      <c r="G14" s="35">
        <v>206</v>
      </c>
      <c r="H14" s="39">
        <v>673095265.15999997</v>
      </c>
      <c r="I14" s="35">
        <v>1098</v>
      </c>
      <c r="J14" s="39">
        <v>109554369.02</v>
      </c>
      <c r="K14" s="35">
        <v>985</v>
      </c>
      <c r="L14" s="39">
        <v>4800580.666666667</v>
      </c>
      <c r="M14" s="36">
        <v>227</v>
      </c>
      <c r="N14" s="34"/>
    </row>
    <row r="15" spans="1:14" x14ac:dyDescent="0.25">
      <c r="A15" s="34" t="s">
        <v>232</v>
      </c>
      <c r="B15" s="39">
        <v>286148699.55000001</v>
      </c>
      <c r="C15" s="35">
        <v>797</v>
      </c>
      <c r="D15" s="39">
        <v>61880956.719999999</v>
      </c>
      <c r="E15" s="35">
        <v>700</v>
      </c>
      <c r="F15" s="39">
        <v>1971598.1666666667</v>
      </c>
      <c r="G15" s="35">
        <v>187</v>
      </c>
      <c r="H15" s="39">
        <v>248347306.99000001</v>
      </c>
      <c r="I15" s="35">
        <v>830</v>
      </c>
      <c r="J15" s="39">
        <v>54955224.390000001</v>
      </c>
      <c r="K15" s="35">
        <v>735</v>
      </c>
      <c r="L15" s="39">
        <v>2335810.8333333344</v>
      </c>
      <c r="M15" s="36">
        <v>196</v>
      </c>
      <c r="N15" s="34"/>
    </row>
    <row r="16" spans="1:14" x14ac:dyDescent="0.25">
      <c r="A16" s="34" t="s">
        <v>233</v>
      </c>
      <c r="B16" s="34">
        <v>338055968.31999999</v>
      </c>
      <c r="C16" s="35">
        <v>901</v>
      </c>
      <c r="D16" s="34">
        <v>77512854.790000007</v>
      </c>
      <c r="E16" s="35">
        <v>809</v>
      </c>
      <c r="F16" s="34">
        <v>2166182.5</v>
      </c>
      <c r="G16" s="35">
        <v>266</v>
      </c>
      <c r="H16" s="34">
        <v>290830367.05000001</v>
      </c>
      <c r="I16" s="35">
        <v>967</v>
      </c>
      <c r="J16" s="34">
        <v>74147859.920000002</v>
      </c>
      <c r="K16" s="35">
        <v>890</v>
      </c>
      <c r="L16" s="34">
        <v>3309149.0000000005</v>
      </c>
      <c r="M16" s="36">
        <v>279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2021-04-12T16:09:54Z</dcterms:modified>
</cp:coreProperties>
</file>