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C949F1A-379A-4E16-981D-6AFCAB2DFA37}" xr6:coauthVersionLast="47" xr6:coauthVersionMax="47" xr10:uidLastSave="{00000000-0000-0000-0000-000000000000}"/>
  <bookViews>
    <workbookView xWindow="4020" yWindow="585" windowWidth="23805" windowHeight="145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I343" i="3"/>
  <c r="H343" i="3"/>
  <c r="K343" i="3" s="1"/>
  <c r="G343" i="3"/>
  <c r="F343" i="3"/>
  <c r="E343" i="3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B342" i="3"/>
  <c r="H341" i="3"/>
  <c r="G341" i="3"/>
  <c r="F341" i="3"/>
  <c r="E341" i="3"/>
  <c r="K341" i="3" s="1"/>
  <c r="D341" i="3"/>
  <c r="J341" i="3" s="1"/>
  <c r="C341" i="3"/>
  <c r="I341" i="3" s="1"/>
  <c r="B341" i="3"/>
  <c r="J340" i="3"/>
  <c r="H340" i="3"/>
  <c r="G340" i="3"/>
  <c r="F340" i="3"/>
  <c r="I340" i="3" s="1"/>
  <c r="E340" i="3"/>
  <c r="K340" i="3" s="1"/>
  <c r="D340" i="3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I327" i="3"/>
  <c r="H327" i="3"/>
  <c r="G327" i="3"/>
  <c r="F327" i="3"/>
  <c r="E327" i="3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I319" i="3"/>
  <c r="H319" i="3"/>
  <c r="G319" i="3"/>
  <c r="F319" i="3"/>
  <c r="E319" i="3"/>
  <c r="D319" i="3"/>
  <c r="J319" i="3" s="1"/>
  <c r="C319" i="3"/>
  <c r="B319" i="3"/>
  <c r="K318" i="3"/>
  <c r="H318" i="3"/>
  <c r="G318" i="3"/>
  <c r="F318" i="3"/>
  <c r="E318" i="3"/>
  <c r="D318" i="3"/>
  <c r="J318" i="3" s="1"/>
  <c r="C318" i="3"/>
  <c r="B318" i="3"/>
  <c r="H317" i="3"/>
  <c r="G317" i="3"/>
  <c r="F317" i="3"/>
  <c r="E317" i="3"/>
  <c r="K317" i="3" s="1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I313" i="3" s="1"/>
  <c r="E313" i="3"/>
  <c r="D313" i="3"/>
  <c r="J313" i="3" s="1"/>
  <c r="C313" i="3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I311" i="3"/>
  <c r="H311" i="3"/>
  <c r="G311" i="3"/>
  <c r="F311" i="3"/>
  <c r="E311" i="3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D305" i="3"/>
  <c r="J305" i="3" s="1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I303" i="3"/>
  <c r="H303" i="3"/>
  <c r="G303" i="3"/>
  <c r="F303" i="3"/>
  <c r="E303" i="3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I299" i="3"/>
  <c r="H299" i="3"/>
  <c r="G299" i="3"/>
  <c r="F299" i="3"/>
  <c r="E299" i="3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I295" i="3"/>
  <c r="H295" i="3"/>
  <c r="G295" i="3"/>
  <c r="F295" i="3"/>
  <c r="E295" i="3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B294" i="3"/>
  <c r="H293" i="3"/>
  <c r="G293" i="3"/>
  <c r="F293" i="3"/>
  <c r="E293" i="3"/>
  <c r="K293" i="3" s="1"/>
  <c r="D293" i="3"/>
  <c r="J293" i="3" s="1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I291" i="3"/>
  <c r="H291" i="3"/>
  <c r="G291" i="3"/>
  <c r="F291" i="3"/>
  <c r="E291" i="3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B290" i="3"/>
  <c r="H289" i="3"/>
  <c r="G289" i="3"/>
  <c r="F289" i="3"/>
  <c r="E289" i="3"/>
  <c r="K289" i="3" s="1"/>
  <c r="D289" i="3"/>
  <c r="J289" i="3" s="1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B286" i="3"/>
  <c r="H285" i="3"/>
  <c r="G285" i="3"/>
  <c r="F285" i="3"/>
  <c r="E285" i="3"/>
  <c r="K285" i="3" s="1"/>
  <c r="D285" i="3"/>
  <c r="J285" i="3" s="1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I283" i="3"/>
  <c r="H283" i="3"/>
  <c r="G283" i="3"/>
  <c r="F283" i="3"/>
  <c r="E283" i="3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E281" i="3"/>
  <c r="D281" i="3"/>
  <c r="J281" i="3" s="1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I279" i="3"/>
  <c r="H279" i="3"/>
  <c r="G279" i="3"/>
  <c r="F279" i="3"/>
  <c r="E279" i="3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D277" i="3"/>
  <c r="J277" i="3" s="1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I275" i="3"/>
  <c r="H275" i="3"/>
  <c r="G275" i="3"/>
  <c r="F275" i="3"/>
  <c r="E275" i="3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I273" i="3" s="1"/>
  <c r="E273" i="3"/>
  <c r="D273" i="3"/>
  <c r="J273" i="3" s="1"/>
  <c r="C273" i="3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F269" i="3"/>
  <c r="I269" i="3" s="1"/>
  <c r="E269" i="3"/>
  <c r="K269" i="3" s="1"/>
  <c r="D269" i="3"/>
  <c r="J269" i="3" s="1"/>
  <c r="C269" i="3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I267" i="3"/>
  <c r="H267" i="3"/>
  <c r="G267" i="3"/>
  <c r="F267" i="3"/>
  <c r="E267" i="3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I263" i="3"/>
  <c r="H263" i="3"/>
  <c r="G263" i="3"/>
  <c r="F263" i="3"/>
  <c r="E263" i="3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B262" i="3"/>
  <c r="H261" i="3"/>
  <c r="G261" i="3"/>
  <c r="F261" i="3"/>
  <c r="E261" i="3"/>
  <c r="K261" i="3" s="1"/>
  <c r="D261" i="3"/>
  <c r="J261" i="3" s="1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I259" i="3"/>
  <c r="H259" i="3"/>
  <c r="G259" i="3"/>
  <c r="F259" i="3"/>
  <c r="E259" i="3"/>
  <c r="D259" i="3"/>
  <c r="J259" i="3" s="1"/>
  <c r="C259" i="3"/>
  <c r="B259" i="3"/>
  <c r="K258" i="3"/>
  <c r="H258" i="3"/>
  <c r="G258" i="3"/>
  <c r="F258" i="3"/>
  <c r="E258" i="3"/>
  <c r="D258" i="3"/>
  <c r="J258" i="3" s="1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B254" i="3"/>
  <c r="H253" i="3"/>
  <c r="G253" i="3"/>
  <c r="F253" i="3"/>
  <c r="E253" i="3"/>
  <c r="K253" i="3" s="1"/>
  <c r="D253" i="3"/>
  <c r="C253" i="3"/>
  <c r="I253" i="3" s="1"/>
  <c r="B253" i="3"/>
  <c r="I252" i="3"/>
  <c r="H252" i="3"/>
  <c r="G252" i="3"/>
  <c r="J252" i="3" s="1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E249" i="3"/>
  <c r="D249" i="3"/>
  <c r="C249" i="3"/>
  <c r="I249" i="3" s="1"/>
  <c r="B249" i="3"/>
  <c r="I248" i="3"/>
  <c r="H248" i="3"/>
  <c r="G248" i="3"/>
  <c r="J248" i="3" s="1"/>
  <c r="F248" i="3"/>
  <c r="E248" i="3"/>
  <c r="K248" i="3" s="1"/>
  <c r="D248" i="3"/>
  <c r="C248" i="3"/>
  <c r="B248" i="3"/>
  <c r="K247" i="3"/>
  <c r="I247" i="3"/>
  <c r="H247" i="3"/>
  <c r="G247" i="3"/>
  <c r="F247" i="3"/>
  <c r="E247" i="3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E241" i="3"/>
  <c r="D241" i="3"/>
  <c r="J241" i="3" s="1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B230" i="3"/>
  <c r="H229" i="3"/>
  <c r="G229" i="3"/>
  <c r="F229" i="3"/>
  <c r="E229" i="3"/>
  <c r="K229" i="3" s="1"/>
  <c r="D229" i="3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I227" i="3"/>
  <c r="H227" i="3"/>
  <c r="G227" i="3"/>
  <c r="F227" i="3"/>
  <c r="E227" i="3"/>
  <c r="D227" i="3"/>
  <c r="J227" i="3" s="1"/>
  <c r="C227" i="3"/>
  <c r="B227" i="3"/>
  <c r="K226" i="3"/>
  <c r="H226" i="3"/>
  <c r="G226" i="3"/>
  <c r="F226" i="3"/>
  <c r="E226" i="3"/>
  <c r="D226" i="3"/>
  <c r="J226" i="3" s="1"/>
  <c r="C226" i="3"/>
  <c r="B226" i="3"/>
  <c r="H225" i="3"/>
  <c r="G225" i="3"/>
  <c r="F225" i="3"/>
  <c r="E225" i="3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B222" i="3"/>
  <c r="H221" i="3"/>
  <c r="G221" i="3"/>
  <c r="F221" i="3"/>
  <c r="E221" i="3"/>
  <c r="K221" i="3" s="1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K218" i="3"/>
  <c r="H218" i="3"/>
  <c r="G218" i="3"/>
  <c r="F218" i="3"/>
  <c r="E218" i="3"/>
  <c r="D218" i="3"/>
  <c r="J218" i="3" s="1"/>
  <c r="C218" i="3"/>
  <c r="I218" i="3" s="1"/>
  <c r="B218" i="3"/>
  <c r="H217" i="3"/>
  <c r="G217" i="3"/>
  <c r="F217" i="3"/>
  <c r="E217" i="3"/>
  <c r="D217" i="3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I215" i="3"/>
  <c r="H215" i="3"/>
  <c r="G215" i="3"/>
  <c r="F215" i="3"/>
  <c r="E215" i="3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I211" i="3"/>
  <c r="H211" i="3"/>
  <c r="G211" i="3"/>
  <c r="F211" i="3"/>
  <c r="E211" i="3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F209" i="3"/>
  <c r="E209" i="3"/>
  <c r="D209" i="3"/>
  <c r="J209" i="3" s="1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E206" i="3"/>
  <c r="K206" i="3" s="1"/>
  <c r="D206" i="3"/>
  <c r="J206" i="3" s="1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B198" i="3"/>
  <c r="H197" i="3"/>
  <c r="G197" i="3"/>
  <c r="J197" i="3" s="1"/>
  <c r="F197" i="3"/>
  <c r="E197" i="3"/>
  <c r="K197" i="3" s="1"/>
  <c r="D197" i="3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H194" i="3"/>
  <c r="G194" i="3"/>
  <c r="F194" i="3"/>
  <c r="E194" i="3"/>
  <c r="K194" i="3" s="1"/>
  <c r="D194" i="3"/>
  <c r="J194" i="3" s="1"/>
  <c r="C194" i="3"/>
  <c r="B194" i="3"/>
  <c r="H193" i="3"/>
  <c r="G193" i="3"/>
  <c r="J193" i="3" s="1"/>
  <c r="F193" i="3"/>
  <c r="E193" i="3"/>
  <c r="K193" i="3" s="1"/>
  <c r="D193" i="3"/>
  <c r="C193" i="3"/>
  <c r="I193" i="3" s="1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B190" i="3"/>
  <c r="H189" i="3"/>
  <c r="G189" i="3"/>
  <c r="J189" i="3" s="1"/>
  <c r="F189" i="3"/>
  <c r="E189" i="3"/>
  <c r="K189" i="3" s="1"/>
  <c r="D189" i="3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K181" i="3"/>
  <c r="J181" i="3"/>
  <c r="H181" i="3"/>
  <c r="G181" i="3"/>
  <c r="F181" i="3"/>
  <c r="E181" i="3"/>
  <c r="D181" i="3"/>
  <c r="C181" i="3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F174" i="3"/>
  <c r="E174" i="3"/>
  <c r="D174" i="3"/>
  <c r="J174" i="3" s="1"/>
  <c r="C174" i="3"/>
  <c r="B174" i="3"/>
  <c r="K173" i="3"/>
  <c r="J173" i="3"/>
  <c r="H173" i="3"/>
  <c r="G173" i="3"/>
  <c r="F173" i="3"/>
  <c r="E173" i="3"/>
  <c r="D173" i="3"/>
  <c r="C173" i="3"/>
  <c r="B173" i="3"/>
  <c r="H172" i="3"/>
  <c r="G172" i="3"/>
  <c r="F172" i="3"/>
  <c r="E172" i="3"/>
  <c r="K172" i="3" s="1"/>
  <c r="D172" i="3"/>
  <c r="J172" i="3" s="1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B169" i="3"/>
  <c r="H168" i="3"/>
  <c r="G168" i="3"/>
  <c r="F168" i="3"/>
  <c r="E168" i="3"/>
  <c r="K168" i="3" s="1"/>
  <c r="D168" i="3"/>
  <c r="J168" i="3" s="1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I166" i="3"/>
  <c r="H166" i="3"/>
  <c r="K166" i="3" s="1"/>
  <c r="G166" i="3"/>
  <c r="F166" i="3"/>
  <c r="E166" i="3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B161" i="3"/>
  <c r="H160" i="3"/>
  <c r="G160" i="3"/>
  <c r="F160" i="3"/>
  <c r="E160" i="3"/>
  <c r="K160" i="3" s="1"/>
  <c r="D160" i="3"/>
  <c r="J160" i="3" s="1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B157" i="3"/>
  <c r="H156" i="3"/>
  <c r="G156" i="3"/>
  <c r="F156" i="3"/>
  <c r="E156" i="3"/>
  <c r="K156" i="3" s="1"/>
  <c r="D156" i="3"/>
  <c r="J156" i="3" s="1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I150" i="3"/>
  <c r="H150" i="3"/>
  <c r="K150" i="3" s="1"/>
  <c r="G150" i="3"/>
  <c r="F150" i="3"/>
  <c r="E150" i="3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B145" i="3"/>
  <c r="H144" i="3"/>
  <c r="G144" i="3"/>
  <c r="F144" i="3"/>
  <c r="E144" i="3"/>
  <c r="K144" i="3" s="1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B141" i="3"/>
  <c r="H140" i="3"/>
  <c r="G140" i="3"/>
  <c r="F140" i="3"/>
  <c r="E140" i="3"/>
  <c r="K140" i="3" s="1"/>
  <c r="D140" i="3"/>
  <c r="J140" i="3" s="1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I138" i="3"/>
  <c r="H138" i="3"/>
  <c r="K138" i="3" s="1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B137" i="3"/>
  <c r="H136" i="3"/>
  <c r="G136" i="3"/>
  <c r="F136" i="3"/>
  <c r="E136" i="3"/>
  <c r="K136" i="3" s="1"/>
  <c r="D136" i="3"/>
  <c r="J136" i="3" s="1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I134" i="3"/>
  <c r="H134" i="3"/>
  <c r="K134" i="3" s="1"/>
  <c r="G134" i="3"/>
  <c r="F134" i="3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B133" i="3"/>
  <c r="H132" i="3"/>
  <c r="G132" i="3"/>
  <c r="F132" i="3"/>
  <c r="E132" i="3"/>
  <c r="K132" i="3" s="1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B129" i="3"/>
  <c r="H128" i="3"/>
  <c r="G128" i="3"/>
  <c r="F128" i="3"/>
  <c r="E128" i="3"/>
  <c r="K128" i="3" s="1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B125" i="3"/>
  <c r="H124" i="3"/>
  <c r="G124" i="3"/>
  <c r="F124" i="3"/>
  <c r="E124" i="3"/>
  <c r="K124" i="3" s="1"/>
  <c r="D124" i="3"/>
  <c r="J124" i="3" s="1"/>
  <c r="C124" i="3"/>
  <c r="B124" i="3"/>
  <c r="H123" i="3"/>
  <c r="G123" i="3"/>
  <c r="J123" i="3" s="1"/>
  <c r="F123" i="3"/>
  <c r="I123" i="3" s="1"/>
  <c r="E123" i="3"/>
  <c r="K123" i="3" s="1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D120" i="3"/>
  <c r="J120" i="3" s="1"/>
  <c r="C120" i="3"/>
  <c r="B120" i="3"/>
  <c r="H119" i="3"/>
  <c r="G119" i="3"/>
  <c r="J119" i="3" s="1"/>
  <c r="F119" i="3"/>
  <c r="I119" i="3" s="1"/>
  <c r="E119" i="3"/>
  <c r="D119" i="3"/>
  <c r="C119" i="3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D116" i="3"/>
  <c r="J116" i="3" s="1"/>
  <c r="C116" i="3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E113" i="3"/>
  <c r="K113" i="3" s="1"/>
  <c r="D113" i="3"/>
  <c r="J113" i="3" s="1"/>
  <c r="C113" i="3"/>
  <c r="B113" i="3"/>
  <c r="H112" i="3"/>
  <c r="G112" i="3"/>
  <c r="F112" i="3"/>
  <c r="E112" i="3"/>
  <c r="K112" i="3" s="1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J110" i="3"/>
  <c r="H110" i="3"/>
  <c r="K110" i="3" s="1"/>
  <c r="G110" i="3"/>
  <c r="F110" i="3"/>
  <c r="E110" i="3"/>
  <c r="D110" i="3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H108" i="3"/>
  <c r="G108" i="3"/>
  <c r="F108" i="3"/>
  <c r="E108" i="3"/>
  <c r="D108" i="3"/>
  <c r="C108" i="3"/>
  <c r="B108" i="3"/>
  <c r="I107" i="3"/>
  <c r="H107" i="3"/>
  <c r="G107" i="3"/>
  <c r="J107" i="3" s="1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C104" i="3"/>
  <c r="I104" i="3" s="1"/>
  <c r="B104" i="3"/>
  <c r="J103" i="3"/>
  <c r="H103" i="3"/>
  <c r="G103" i="3"/>
  <c r="F103" i="3"/>
  <c r="I103" i="3" s="1"/>
  <c r="E103" i="3"/>
  <c r="D103" i="3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E100" i="3"/>
  <c r="K100" i="3" s="1"/>
  <c r="D100" i="3"/>
  <c r="C100" i="3"/>
  <c r="B100" i="3"/>
  <c r="I99" i="3"/>
  <c r="H99" i="3"/>
  <c r="G99" i="3"/>
  <c r="J99" i="3" s="1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K88" i="3"/>
  <c r="H88" i="3"/>
  <c r="G88" i="3"/>
  <c r="F88" i="3"/>
  <c r="E88" i="3"/>
  <c r="D88" i="3"/>
  <c r="C88" i="3"/>
  <c r="B88" i="3"/>
  <c r="H87" i="3"/>
  <c r="G87" i="3"/>
  <c r="J87" i="3" s="1"/>
  <c r="F87" i="3"/>
  <c r="I87" i="3" s="1"/>
  <c r="E87" i="3"/>
  <c r="D87" i="3"/>
  <c r="C87" i="3"/>
  <c r="B87" i="3"/>
  <c r="J86" i="3"/>
  <c r="I86" i="3"/>
  <c r="H86" i="3"/>
  <c r="K86" i="3" s="1"/>
  <c r="G86" i="3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K84" i="3" s="1"/>
  <c r="G84" i="3"/>
  <c r="F84" i="3"/>
  <c r="E84" i="3"/>
  <c r="D84" i="3"/>
  <c r="J84" i="3" s="1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I82" i="3"/>
  <c r="H82" i="3"/>
  <c r="G82" i="3"/>
  <c r="J82" i="3" s="1"/>
  <c r="F82" i="3"/>
  <c r="E82" i="3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H80" i="3"/>
  <c r="K80" i="3" s="1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G76" i="3"/>
  <c r="F76" i="3"/>
  <c r="E76" i="3"/>
  <c r="K76" i="3" s="1"/>
  <c r="D76" i="3"/>
  <c r="J76" i="3" s="1"/>
  <c r="C76" i="3"/>
  <c r="B76" i="3"/>
  <c r="H75" i="3"/>
  <c r="G75" i="3"/>
  <c r="J75" i="3" s="1"/>
  <c r="F75" i="3"/>
  <c r="I75" i="3" s="1"/>
  <c r="E75" i="3"/>
  <c r="K75" i="3" s="1"/>
  <c r="D75" i="3"/>
  <c r="C75" i="3"/>
  <c r="B75" i="3"/>
  <c r="I74" i="3"/>
  <c r="H74" i="3"/>
  <c r="K74" i="3" s="1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C72" i="3"/>
  <c r="I72" i="3" s="1"/>
  <c r="B72" i="3"/>
  <c r="J71" i="3"/>
  <c r="H71" i="3"/>
  <c r="G71" i="3"/>
  <c r="F71" i="3"/>
  <c r="I71" i="3" s="1"/>
  <c r="E71" i="3"/>
  <c r="D71" i="3"/>
  <c r="C71" i="3"/>
  <c r="B71" i="3"/>
  <c r="I70" i="3"/>
  <c r="H70" i="3"/>
  <c r="K70" i="3" s="1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K68" i="3" s="1"/>
  <c r="D68" i="3"/>
  <c r="C68" i="3"/>
  <c r="B68" i="3"/>
  <c r="I67" i="3"/>
  <c r="H67" i="3"/>
  <c r="G67" i="3"/>
  <c r="J67" i="3" s="1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J63" i="3" s="1"/>
  <c r="F63" i="3"/>
  <c r="I63" i="3" s="1"/>
  <c r="E63" i="3"/>
  <c r="K63" i="3" s="1"/>
  <c r="D63" i="3"/>
  <c r="C63" i="3"/>
  <c r="B63" i="3"/>
  <c r="H62" i="3"/>
  <c r="K62" i="3" s="1"/>
  <c r="G62" i="3"/>
  <c r="J62" i="3" s="1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K56" i="3"/>
  <c r="H56" i="3"/>
  <c r="G56" i="3"/>
  <c r="F56" i="3"/>
  <c r="E56" i="3"/>
  <c r="D56" i="3"/>
  <c r="C56" i="3"/>
  <c r="B56" i="3"/>
  <c r="H55" i="3"/>
  <c r="G55" i="3"/>
  <c r="J55" i="3" s="1"/>
  <c r="F55" i="3"/>
  <c r="I55" i="3" s="1"/>
  <c r="E55" i="3"/>
  <c r="D55" i="3"/>
  <c r="C55" i="3"/>
  <c r="B55" i="3"/>
  <c r="J54" i="3"/>
  <c r="I54" i="3"/>
  <c r="H54" i="3"/>
  <c r="K54" i="3" s="1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I51" i="3" s="1"/>
  <c r="E51" i="3"/>
  <c r="K51" i="3" s="1"/>
  <c r="D51" i="3"/>
  <c r="C51" i="3"/>
  <c r="B51" i="3"/>
  <c r="I50" i="3"/>
  <c r="H50" i="3"/>
  <c r="K50" i="3" s="1"/>
  <c r="G50" i="3"/>
  <c r="J50" i="3" s="1"/>
  <c r="F50" i="3"/>
  <c r="E50" i="3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J47" i="3"/>
  <c r="H47" i="3"/>
  <c r="G47" i="3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I45" i="3" s="1"/>
  <c r="E45" i="3"/>
  <c r="K45" i="3" s="1"/>
  <c r="D45" i="3"/>
  <c r="C45" i="3"/>
  <c r="B45" i="3"/>
  <c r="I44" i="3"/>
  <c r="H44" i="3"/>
  <c r="K44" i="3" s="1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K40" i="3" s="1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J37" i="3" s="1"/>
  <c r="F37" i="3"/>
  <c r="I37" i="3" s="1"/>
  <c r="E37" i="3"/>
  <c r="K37" i="3" s="1"/>
  <c r="D37" i="3"/>
  <c r="C37" i="3"/>
  <c r="B37" i="3"/>
  <c r="I36" i="3"/>
  <c r="H36" i="3"/>
  <c r="K36" i="3" s="1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K32" i="3" s="1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I29" i="3" s="1"/>
  <c r="E29" i="3"/>
  <c r="K29" i="3" s="1"/>
  <c r="D29" i="3"/>
  <c r="C29" i="3"/>
  <c r="B29" i="3"/>
  <c r="I28" i="3"/>
  <c r="H28" i="3"/>
  <c r="K28" i="3" s="1"/>
  <c r="G28" i="3"/>
  <c r="J28" i="3" s="1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I24" i="3"/>
  <c r="H24" i="3"/>
  <c r="K24" i="3" s="1"/>
  <c r="G24" i="3"/>
  <c r="J24" i="3" s="1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I21" i="3" s="1"/>
  <c r="E21" i="3"/>
  <c r="K21" i="3" s="1"/>
  <c r="D21" i="3"/>
  <c r="C21" i="3"/>
  <c r="B21" i="3"/>
  <c r="I20" i="3"/>
  <c r="H20" i="3"/>
  <c r="K20" i="3" s="1"/>
  <c r="G20" i="3"/>
  <c r="J20" i="3" s="1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I17" i="3" s="1"/>
  <c r="E17" i="3"/>
  <c r="K17" i="3" s="1"/>
  <c r="D17" i="3"/>
  <c r="C17" i="3"/>
  <c r="B17" i="3"/>
  <c r="I16" i="3"/>
  <c r="H16" i="3"/>
  <c r="K16" i="3" s="1"/>
  <c r="G16" i="3"/>
  <c r="J16" i="3" s="1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I13" i="3" s="1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I9" i="3" s="1"/>
  <c r="E9" i="3"/>
  <c r="K9" i="3" s="1"/>
  <c r="D9" i="3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J225" i="2" s="1"/>
  <c r="F225" i="2"/>
  <c r="I225" i="2" s="1"/>
  <c r="E225" i="2"/>
  <c r="D225" i="2"/>
  <c r="C225" i="2"/>
  <c r="B225" i="2"/>
  <c r="I224" i="2"/>
  <c r="H224" i="2"/>
  <c r="K224" i="2" s="1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I221" i="2" s="1"/>
  <c r="E221" i="2"/>
  <c r="D221" i="2"/>
  <c r="C221" i="2"/>
  <c r="B221" i="2"/>
  <c r="I220" i="2"/>
  <c r="H220" i="2"/>
  <c r="K220" i="2" s="1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I217" i="2" s="1"/>
  <c r="E217" i="2"/>
  <c r="D217" i="2"/>
  <c r="C217" i="2"/>
  <c r="B217" i="2"/>
  <c r="I216" i="2"/>
  <c r="H216" i="2"/>
  <c r="K216" i="2" s="1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B195" i="2"/>
  <c r="I194" i="2"/>
  <c r="H194" i="2"/>
  <c r="G194" i="2"/>
  <c r="F194" i="2"/>
  <c r="E194" i="2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B191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B179" i="2"/>
  <c r="I178" i="2"/>
  <c r="H178" i="2"/>
  <c r="G178" i="2"/>
  <c r="F178" i="2"/>
  <c r="E178" i="2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B177" i="2"/>
  <c r="I176" i="2"/>
  <c r="H176" i="2"/>
  <c r="G176" i="2"/>
  <c r="F176" i="2"/>
  <c r="E176" i="2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B175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H163" i="2"/>
  <c r="G163" i="2"/>
  <c r="J163" i="2" s="1"/>
  <c r="F163" i="2"/>
  <c r="E163" i="2"/>
  <c r="K163" i="2" s="1"/>
  <c r="D163" i="2"/>
  <c r="C163" i="2"/>
  <c r="B163" i="2"/>
  <c r="I162" i="2"/>
  <c r="H162" i="2"/>
  <c r="G162" i="2"/>
  <c r="F162" i="2"/>
  <c r="E162" i="2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K160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D158" i="2"/>
  <c r="J158" i="2" s="1"/>
  <c r="C158" i="2"/>
  <c r="B158" i="2"/>
  <c r="K157" i="2"/>
  <c r="J157" i="2"/>
  <c r="H157" i="2"/>
  <c r="G157" i="2"/>
  <c r="F157" i="2"/>
  <c r="I157" i="2" s="1"/>
  <c r="E157" i="2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J155" i="2" s="1"/>
  <c r="F155" i="2"/>
  <c r="E155" i="2"/>
  <c r="K155" i="2" s="1"/>
  <c r="D155" i="2"/>
  <c r="C155" i="2"/>
  <c r="B155" i="2"/>
  <c r="I154" i="2"/>
  <c r="H154" i="2"/>
  <c r="G154" i="2"/>
  <c r="F154" i="2"/>
  <c r="E154" i="2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E147" i="2"/>
  <c r="K147" i="2" s="1"/>
  <c r="D147" i="2"/>
  <c r="C147" i="2"/>
  <c r="B147" i="2"/>
  <c r="I146" i="2"/>
  <c r="H146" i="2"/>
  <c r="G146" i="2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I142" i="2"/>
  <c r="H142" i="2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J139" i="2" s="1"/>
  <c r="F139" i="2"/>
  <c r="E139" i="2"/>
  <c r="K139" i="2" s="1"/>
  <c r="D139" i="2"/>
  <c r="C139" i="2"/>
  <c r="B139" i="2"/>
  <c r="I138" i="2"/>
  <c r="H138" i="2"/>
  <c r="G138" i="2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J131" i="2" s="1"/>
  <c r="F131" i="2"/>
  <c r="E131" i="2"/>
  <c r="K131" i="2" s="1"/>
  <c r="D131" i="2"/>
  <c r="C131" i="2"/>
  <c r="B131" i="2"/>
  <c r="H130" i="2"/>
  <c r="G130" i="2"/>
  <c r="F130" i="2"/>
  <c r="I130" i="2" s="1"/>
  <c r="E130" i="2"/>
  <c r="D130" i="2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J123" i="2"/>
  <c r="I123" i="2"/>
  <c r="H123" i="2"/>
  <c r="G123" i="2"/>
  <c r="F123" i="2"/>
  <c r="E123" i="2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J115" i="2"/>
  <c r="I115" i="2"/>
  <c r="H115" i="2"/>
  <c r="G115" i="2"/>
  <c r="F115" i="2"/>
  <c r="E115" i="2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J107" i="2"/>
  <c r="I107" i="2"/>
  <c r="H107" i="2"/>
  <c r="G107" i="2"/>
  <c r="F107" i="2"/>
  <c r="E107" i="2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I104" i="2"/>
  <c r="H104" i="2"/>
  <c r="G104" i="2"/>
  <c r="J104" i="2" s="1"/>
  <c r="F104" i="2"/>
  <c r="E104" i="2"/>
  <c r="K104" i="2" s="1"/>
  <c r="D104" i="2"/>
  <c r="C104" i="2"/>
  <c r="B104" i="2"/>
  <c r="K103" i="2"/>
  <c r="J103" i="2"/>
  <c r="I103" i="2"/>
  <c r="H103" i="2"/>
  <c r="G103" i="2"/>
  <c r="F103" i="2"/>
  <c r="E103" i="2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J99" i="2"/>
  <c r="I99" i="2"/>
  <c r="H99" i="2"/>
  <c r="G99" i="2"/>
  <c r="F99" i="2"/>
  <c r="E99" i="2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I96" i="2"/>
  <c r="H96" i="2"/>
  <c r="G96" i="2"/>
  <c r="J96" i="2" s="1"/>
  <c r="F96" i="2"/>
  <c r="E96" i="2"/>
  <c r="K96" i="2" s="1"/>
  <c r="D96" i="2"/>
  <c r="C96" i="2"/>
  <c r="B96" i="2"/>
  <c r="K95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J91" i="2"/>
  <c r="I91" i="2"/>
  <c r="H91" i="2"/>
  <c r="G91" i="2"/>
  <c r="F91" i="2"/>
  <c r="E91" i="2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I84" i="2"/>
  <c r="H84" i="2"/>
  <c r="G84" i="2"/>
  <c r="J84" i="2" s="1"/>
  <c r="F84" i="2"/>
  <c r="E84" i="2"/>
  <c r="K84" i="2" s="1"/>
  <c r="D84" i="2"/>
  <c r="C84" i="2"/>
  <c r="B84" i="2"/>
  <c r="K83" i="2"/>
  <c r="J83" i="2"/>
  <c r="I83" i="2"/>
  <c r="H83" i="2"/>
  <c r="G83" i="2"/>
  <c r="F83" i="2"/>
  <c r="E83" i="2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I76" i="2"/>
  <c r="H76" i="2"/>
  <c r="G76" i="2"/>
  <c r="J76" i="2" s="1"/>
  <c r="F76" i="2"/>
  <c r="E76" i="2"/>
  <c r="K76" i="2" s="1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I72" i="2"/>
  <c r="H72" i="2"/>
  <c r="G72" i="2"/>
  <c r="J72" i="2" s="1"/>
  <c r="F72" i="2"/>
  <c r="E72" i="2"/>
  <c r="K72" i="2" s="1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E69" i="2"/>
  <c r="K69" i="2" s="1"/>
  <c r="D69" i="2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J67" i="2"/>
  <c r="I67" i="2"/>
  <c r="H67" i="2"/>
  <c r="G67" i="2"/>
  <c r="F67" i="2"/>
  <c r="E67" i="2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E65" i="2"/>
  <c r="K65" i="2" s="1"/>
  <c r="D65" i="2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E61" i="2"/>
  <c r="K61" i="2" s="1"/>
  <c r="D61" i="2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E57" i="2"/>
  <c r="K57" i="2" s="1"/>
  <c r="D57" i="2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E53" i="2"/>
  <c r="K53" i="2" s="1"/>
  <c r="D53" i="2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E49" i="2"/>
  <c r="K49" i="2" s="1"/>
  <c r="D49" i="2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E45" i="2"/>
  <c r="K45" i="2" s="1"/>
  <c r="D45" i="2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E41" i="2"/>
  <c r="K41" i="2" s="1"/>
  <c r="D41" i="2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E37" i="2"/>
  <c r="K37" i="2" s="1"/>
  <c r="D37" i="2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E33" i="2"/>
  <c r="K33" i="2" s="1"/>
  <c r="D33" i="2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E29" i="2"/>
  <c r="K29" i="2" s="1"/>
  <c r="D29" i="2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E25" i="2"/>
  <c r="K25" i="2" s="1"/>
  <c r="D25" i="2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E21" i="2"/>
  <c r="K21" i="2" s="1"/>
  <c r="D21" i="2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J17" i="2" s="1"/>
  <c r="F17" i="2"/>
  <c r="E17" i="2"/>
  <c r="K17" i="2" s="1"/>
  <c r="D17" i="2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J9" i="2" s="1"/>
  <c r="F9" i="2"/>
  <c r="F6" i="2" s="1"/>
  <c r="E9" i="2"/>
  <c r="K9" i="2" s="1"/>
  <c r="D9" i="2"/>
  <c r="C9" i="2"/>
  <c r="I9" i="2" s="1"/>
  <c r="B9" i="2"/>
  <c r="I8" i="2"/>
  <c r="H8" i="2"/>
  <c r="H6" i="2" s="1"/>
  <c r="G8" i="2"/>
  <c r="J8" i="2" s="1"/>
  <c r="F8" i="2"/>
  <c r="E8" i="2"/>
  <c r="K8" i="2" s="1"/>
  <c r="D8" i="2"/>
  <c r="C8" i="2"/>
  <c r="B8" i="2"/>
  <c r="K7" i="2"/>
  <c r="J7" i="2"/>
  <c r="I7" i="2"/>
  <c r="H7" i="2"/>
  <c r="G7" i="2"/>
  <c r="G6" i="2" s="1"/>
  <c r="F7" i="2"/>
  <c r="E7" i="2"/>
  <c r="D7" i="2"/>
  <c r="C7" i="2"/>
  <c r="B7" i="2"/>
  <c r="D6" i="2"/>
  <c r="J6" i="2" s="1"/>
  <c r="C6" i="2"/>
  <c r="F4" i="2"/>
  <c r="C4" i="2"/>
  <c r="I2" i="2"/>
  <c r="G2" i="2"/>
  <c r="I6" i="2" l="1"/>
  <c r="K142" i="2"/>
  <c r="K150" i="2"/>
  <c r="K158" i="2"/>
  <c r="K170" i="2"/>
  <c r="I175" i="2"/>
  <c r="K186" i="2"/>
  <c r="I191" i="2"/>
  <c r="K204" i="2"/>
  <c r="I213" i="2"/>
  <c r="K172" i="2"/>
  <c r="I177" i="2"/>
  <c r="K188" i="2"/>
  <c r="I193" i="2"/>
  <c r="K208" i="2"/>
  <c r="E6" i="2"/>
  <c r="K6" i="2" s="1"/>
  <c r="I131" i="2"/>
  <c r="I139" i="2"/>
  <c r="I147" i="2"/>
  <c r="I155" i="2"/>
  <c r="I163" i="2"/>
  <c r="K174" i="2"/>
  <c r="I179" i="2"/>
  <c r="K190" i="2"/>
  <c r="I195" i="2"/>
  <c r="K212" i="2"/>
  <c r="J130" i="2"/>
  <c r="J138" i="2"/>
  <c r="J146" i="2"/>
  <c r="J154" i="2"/>
  <c r="J162" i="2"/>
  <c r="I165" i="2"/>
  <c r="K176" i="2"/>
  <c r="I181" i="2"/>
  <c r="K192" i="2"/>
  <c r="I197" i="2"/>
  <c r="K130" i="2"/>
  <c r="K138" i="2"/>
  <c r="K146" i="2"/>
  <c r="K154" i="2"/>
  <c r="K162" i="2"/>
  <c r="I167" i="2"/>
  <c r="K178" i="2"/>
  <c r="I183" i="2"/>
  <c r="K194" i="2"/>
  <c r="K71" i="3"/>
  <c r="J72" i="3"/>
  <c r="I92" i="3"/>
  <c r="K103" i="3"/>
  <c r="J104" i="3"/>
  <c r="I116" i="3"/>
  <c r="I206" i="3"/>
  <c r="I68" i="3"/>
  <c r="K79" i="3"/>
  <c r="J80" i="3"/>
  <c r="I100" i="3"/>
  <c r="I108" i="3"/>
  <c r="K116" i="3"/>
  <c r="I120" i="3"/>
  <c r="I125" i="3"/>
  <c r="I56" i="3"/>
  <c r="K67" i="3"/>
  <c r="J68" i="3"/>
  <c r="I88" i="3"/>
  <c r="K99" i="3"/>
  <c r="J100" i="3"/>
  <c r="K107" i="3"/>
  <c r="J108" i="3"/>
  <c r="I124" i="3"/>
  <c r="I129" i="3"/>
  <c r="I133" i="3"/>
  <c r="I137" i="3"/>
  <c r="I141" i="3"/>
  <c r="I145" i="3"/>
  <c r="I149" i="3"/>
  <c r="I153" i="3"/>
  <c r="I157" i="3"/>
  <c r="I161" i="3"/>
  <c r="I165" i="3"/>
  <c r="I169" i="3"/>
  <c r="I173" i="3"/>
  <c r="I177" i="3"/>
  <c r="I181" i="3"/>
  <c r="J229" i="3"/>
  <c r="K55" i="3"/>
  <c r="J56" i="3"/>
  <c r="I76" i="3"/>
  <c r="K87" i="3"/>
  <c r="J88" i="3"/>
  <c r="K108" i="3"/>
  <c r="I113" i="3"/>
  <c r="K119" i="3"/>
  <c r="K120" i="3"/>
  <c r="K225" i="3"/>
  <c r="I190" i="3"/>
  <c r="K209" i="3"/>
  <c r="I222" i="3"/>
  <c r="K241" i="3"/>
  <c r="J245" i="3"/>
  <c r="I254" i="3"/>
  <c r="K273" i="3"/>
  <c r="I286" i="3"/>
  <c r="K305" i="3"/>
  <c r="I318" i="3"/>
  <c r="I194" i="3"/>
  <c r="K213" i="3"/>
  <c r="J217" i="3"/>
  <c r="I226" i="3"/>
  <c r="K245" i="3"/>
  <c r="J249" i="3"/>
  <c r="I258" i="3"/>
  <c r="K277" i="3"/>
  <c r="I290" i="3"/>
  <c r="K309" i="3"/>
  <c r="I322" i="3"/>
  <c r="I346" i="3"/>
  <c r="K349" i="3"/>
  <c r="K185" i="3"/>
  <c r="I198" i="3"/>
  <c r="K217" i="3"/>
  <c r="J221" i="3"/>
  <c r="I230" i="3"/>
  <c r="K249" i="3"/>
  <c r="J253" i="3"/>
  <c r="I262" i="3"/>
  <c r="K281" i="3"/>
  <c r="I294" i="3"/>
  <c r="K313" i="3"/>
  <c r="I326" i="3"/>
  <c r="I342" i="3"/>
</calcChain>
</file>

<file path=xl/sharedStrings.xml><?xml version="1.0" encoding="utf-8"?>
<sst xmlns="http://schemas.openxmlformats.org/spreadsheetml/2006/main" count="177" uniqueCount="141">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</sst>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44378</v>
      </c>
      <c r="F7" s="3" t="s">
        <v>3</v>
      </c>
      <c r="G7" s="5">
        <v>44469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07/01/2021 - 09/30/2021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07/01/2020 - 09/30/2020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352534413.02999997</v>
      </c>
      <c r="D6" s="41">
        <f t="shared" si="0"/>
        <v>250326371.09999999</v>
      </c>
      <c r="E6" s="42">
        <f t="shared" si="0"/>
        <v>66237793.080000006</v>
      </c>
      <c r="F6" s="40">
        <f t="shared" si="0"/>
        <v>249969433.35999995</v>
      </c>
      <c r="G6" s="41">
        <f t="shared" si="0"/>
        <v>118089215.17999999</v>
      </c>
      <c r="H6" s="42">
        <f t="shared" si="0"/>
        <v>32491972.280000001</v>
      </c>
      <c r="I6" s="20">
        <f t="shared" ref="I6:I69" si="1">IFERROR((C6-F6)/F6,"")</f>
        <v>0.41031008588273432</v>
      </c>
      <c r="J6" s="20">
        <f t="shared" ref="J6:J69" si="2">IFERROR((D6-G6)/G6,"")</f>
        <v>1.1198072213320642</v>
      </c>
      <c r="K6" s="20">
        <f t="shared" ref="K6:K69" si="3">IFERROR((E6-H6)/H6,"")</f>
        <v>1.0385894863258822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15542548.050000001</v>
      </c>
      <c r="D7" s="43">
        <f>IF('County Data'!E2&gt;9,'County Data'!D2,"*")</f>
        <v>8961786.2300000004</v>
      </c>
      <c r="E7" s="44">
        <f>IF('County Data'!G2&gt;9,'County Data'!F2,"*")</f>
        <v>2382014.9</v>
      </c>
      <c r="F7" s="43">
        <f>IF('County Data'!I2&gt;9,'County Data'!H2,"*")</f>
        <v>10283836.24</v>
      </c>
      <c r="G7" s="43">
        <f>IF('County Data'!K2&gt;9,'County Data'!J2,"*")</f>
        <v>4313872.5</v>
      </c>
      <c r="H7" s="44">
        <f>IF('County Data'!M2&gt;9,'County Data'!L2,"*")</f>
        <v>1034731.16</v>
      </c>
      <c r="I7" s="22">
        <f t="shared" si="1"/>
        <v>0.51135701573559877</v>
      </c>
      <c r="J7" s="22">
        <f t="shared" si="2"/>
        <v>1.0774341916688546</v>
      </c>
      <c r="K7" s="22">
        <f t="shared" si="3"/>
        <v>1.3020616292255078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25314913.829999998</v>
      </c>
      <c r="D8" s="43">
        <f>IF('County Data'!E3&gt;9,'County Data'!D3,"*")</f>
        <v>17019037.73</v>
      </c>
      <c r="E8" s="44">
        <f>IF('County Data'!G3&gt;9,'County Data'!F3,"*")</f>
        <v>5366357.84</v>
      </c>
      <c r="F8" s="43">
        <f>IF('County Data'!I3&gt;9,'County Data'!H3,"*")</f>
        <v>16813026.780000001</v>
      </c>
      <c r="G8" s="43">
        <f>IF('County Data'!K3&gt;9,'County Data'!J3,"*")</f>
        <v>6202173.1699999999</v>
      </c>
      <c r="H8" s="44">
        <f>IF('County Data'!M3&gt;9,'County Data'!L3,"*")</f>
        <v>2658651.4500000002</v>
      </c>
      <c r="I8" s="22">
        <f t="shared" si="1"/>
        <v>0.50567260501324174</v>
      </c>
      <c r="J8" s="22">
        <f t="shared" si="2"/>
        <v>1.7440442669871472</v>
      </c>
      <c r="K8" s="22">
        <f t="shared" si="3"/>
        <v>1.0184510609692743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11856384.51</v>
      </c>
      <c r="D9" s="46">
        <f>IF('County Data'!E4&gt;9,'County Data'!D4,"*")</f>
        <v>4058041.49</v>
      </c>
      <c r="E9" s="47">
        <f>IF('County Data'!G4&gt;9,'County Data'!F4,"*")</f>
        <v>1593953.11</v>
      </c>
      <c r="F9" s="45">
        <f>IF('County Data'!I4&gt;9,'County Data'!H4,"*")</f>
        <v>9743231.4100000001</v>
      </c>
      <c r="G9" s="46">
        <f>IF('County Data'!K4&gt;9,'County Data'!J4,"*")</f>
        <v>1686098.67</v>
      </c>
      <c r="H9" s="47">
        <f>IF('County Data'!M4&gt;9,'County Data'!L4,"*")</f>
        <v>853585.39</v>
      </c>
      <c r="I9" s="9">
        <f t="shared" si="1"/>
        <v>0.21688421541862973</v>
      </c>
      <c r="J9" s="9">
        <f t="shared" si="2"/>
        <v>1.406763946975891</v>
      </c>
      <c r="K9" s="9">
        <f t="shared" si="3"/>
        <v>0.86736222137072905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107921975.38</v>
      </c>
      <c r="D10" s="43">
        <f>IF('County Data'!E5&gt;9,'County Data'!D5,"*")</f>
        <v>47344421.149999999</v>
      </c>
      <c r="E10" s="44">
        <f>IF('County Data'!G5&gt;9,'County Data'!F5,"*")</f>
        <v>21997368.73</v>
      </c>
      <c r="F10" s="43">
        <f>IF('County Data'!I5&gt;9,'County Data'!H5,"*")</f>
        <v>76094808.099999994</v>
      </c>
      <c r="G10" s="43">
        <f>IF('County Data'!K5&gt;9,'County Data'!J5,"*")</f>
        <v>15088936.289999999</v>
      </c>
      <c r="H10" s="44">
        <f>IF('County Data'!M5&gt;9,'County Data'!L5,"*")</f>
        <v>10465613.76</v>
      </c>
      <c r="I10" s="22">
        <f t="shared" si="1"/>
        <v>0.41825675200040363</v>
      </c>
      <c r="J10" s="22">
        <f t="shared" si="2"/>
        <v>2.137691102942552</v>
      </c>
      <c r="K10" s="22">
        <f t="shared" si="3"/>
        <v>1.1018708729797422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1181167.94</v>
      </c>
      <c r="D11" s="46">
        <f>IF('County Data'!E6&gt;9,'County Data'!D6,"*")</f>
        <v>962335.61</v>
      </c>
      <c r="E11" s="47">
        <f>IF('County Data'!G6&gt;9,'County Data'!F6,"*")</f>
        <v>243198.38</v>
      </c>
      <c r="F11" s="45">
        <f>IF('County Data'!I6&gt;9,'County Data'!H6,"*")</f>
        <v>869949.71</v>
      </c>
      <c r="G11" s="46">
        <f>IF('County Data'!K6&gt;9,'County Data'!J6,"*")</f>
        <v>560008.29</v>
      </c>
      <c r="H11" s="47">
        <f>IF('County Data'!M6&gt;9,'County Data'!L6,"*")</f>
        <v>160205.13</v>
      </c>
      <c r="I11" s="9">
        <f t="shared" si="1"/>
        <v>0.35774278262590603</v>
      </c>
      <c r="J11" s="9">
        <f t="shared" si="2"/>
        <v>0.71843100751240652</v>
      </c>
      <c r="K11" s="9">
        <f t="shared" si="3"/>
        <v>0.518043648165324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15072632.140000001</v>
      </c>
      <c r="D12" s="43">
        <f>IF('County Data'!E7&gt;9,'County Data'!D7,"*")</f>
        <v>8548030.2799999993</v>
      </c>
      <c r="E12" s="44">
        <f>IF('County Data'!G7&gt;9,'County Data'!F7,"*")</f>
        <v>1470700.86</v>
      </c>
      <c r="F12" s="43">
        <f>IF('County Data'!I7&gt;9,'County Data'!H7,"*")</f>
        <v>12966511.359999999</v>
      </c>
      <c r="G12" s="43">
        <f>IF('County Data'!K7&gt;9,'County Data'!J7,"*")</f>
        <v>1184881.53</v>
      </c>
      <c r="H12" s="44">
        <f>IF('County Data'!M7&gt;9,'County Data'!L7,"*")</f>
        <v>829652.74</v>
      </c>
      <c r="I12" s="22">
        <f t="shared" si="1"/>
        <v>0.16242771255320917</v>
      </c>
      <c r="J12" s="22">
        <f t="shared" si="2"/>
        <v>6.2142489046985139</v>
      </c>
      <c r="K12" s="22">
        <f t="shared" si="3"/>
        <v>0.77267040665712761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3021278.48</v>
      </c>
      <c r="D13" s="46">
        <f>IF('County Data'!E8&gt;9,'County Data'!D8,"*")</f>
        <v>2313893.6800000002</v>
      </c>
      <c r="E13" s="47">
        <f>IF('County Data'!G8&gt;9,'County Data'!F8,"*")</f>
        <v>778489.11</v>
      </c>
      <c r="F13" s="45">
        <f>IF('County Data'!I8&gt;9,'County Data'!H8,"*")</f>
        <v>2760982.24</v>
      </c>
      <c r="G13" s="46">
        <f>IF('County Data'!K8&gt;9,'County Data'!J8,"*")</f>
        <v>1478149.11</v>
      </c>
      <c r="H13" s="47">
        <f>IF('County Data'!M8&gt;9,'County Data'!L8,"*")</f>
        <v>538625.92000000004</v>
      </c>
      <c r="I13" s="9">
        <f t="shared" si="1"/>
        <v>9.4276680316494804E-2</v>
      </c>
      <c r="J13" s="9">
        <f t="shared" si="2"/>
        <v>0.56539936623849807</v>
      </c>
      <c r="K13" s="9">
        <f t="shared" si="3"/>
        <v>0.44532426140947678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27020317.949999999</v>
      </c>
      <c r="D14" s="43">
        <f>IF('County Data'!E9&gt;9,'County Data'!D9,"*")</f>
        <v>28323765.960000001</v>
      </c>
      <c r="E14" s="44">
        <f>IF('County Data'!G9&gt;9,'County Data'!F9,"*")</f>
        <v>7149039.6399999997</v>
      </c>
      <c r="F14" s="43">
        <f>IF('County Data'!I9&gt;9,'County Data'!H9,"*")</f>
        <v>15963574.560000001</v>
      </c>
      <c r="G14" s="43">
        <f>IF('County Data'!K9&gt;9,'County Data'!J9,"*")</f>
        <v>9879852.3499999996</v>
      </c>
      <c r="H14" s="44">
        <f>IF('County Data'!M9&gt;9,'County Data'!L9,"*")</f>
        <v>3579705.66</v>
      </c>
      <c r="I14" s="22">
        <f t="shared" si="1"/>
        <v>0.69262328111054339</v>
      </c>
      <c r="J14" s="22">
        <f t="shared" si="2"/>
        <v>1.8668207738954723</v>
      </c>
      <c r="K14" s="22">
        <f t="shared" si="3"/>
        <v>0.99710264446714292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6479133.5300000003</v>
      </c>
      <c r="D15" s="48">
        <f>IF('County Data'!E10&gt;9,'County Data'!D10,"*")</f>
        <v>2314251.7599999998</v>
      </c>
      <c r="E15" s="49">
        <f>IF('County Data'!G10&gt;9,'County Data'!F10,"*")</f>
        <v>726140.71</v>
      </c>
      <c r="F15" s="48">
        <f>IF('County Data'!I10&gt;9,'County Data'!H10,"*")</f>
        <v>5129496.57</v>
      </c>
      <c r="G15" s="48">
        <f>IF('County Data'!K10&gt;9,'County Data'!J10,"*")</f>
        <v>1129501.06</v>
      </c>
      <c r="H15" s="49">
        <f>IF('County Data'!M10&gt;9,'County Data'!L10,"*")</f>
        <v>367114.96</v>
      </c>
      <c r="I15" s="23">
        <f t="shared" si="1"/>
        <v>0.2631129471639358</v>
      </c>
      <c r="J15" s="23">
        <f t="shared" si="2"/>
        <v>1.0489150846834969</v>
      </c>
      <c r="K15" s="23">
        <f t="shared" si="3"/>
        <v>0.97796545801347867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11362671.539999999</v>
      </c>
      <c r="D16" s="43">
        <f>IF('County Data'!E11&gt;9,'County Data'!D11,"*")</f>
        <v>2894832.48</v>
      </c>
      <c r="E16" s="44">
        <f>IF('County Data'!G11&gt;9,'County Data'!F11,"*")</f>
        <v>1653662.58</v>
      </c>
      <c r="F16" s="43">
        <f>IF('County Data'!I11&gt;9,'County Data'!H11,"*")</f>
        <v>8934384.0399999991</v>
      </c>
      <c r="G16" s="43">
        <f>IF('County Data'!K11&gt;9,'County Data'!J11,"*")</f>
        <v>1663838.69</v>
      </c>
      <c r="H16" s="44">
        <f>IF('County Data'!M11&gt;9,'County Data'!L11,"*")</f>
        <v>986769.18</v>
      </c>
      <c r="I16" s="22">
        <f t="shared" si="1"/>
        <v>0.27179126049746127</v>
      </c>
      <c r="J16" s="22">
        <f t="shared" si="2"/>
        <v>0.73985164391146596</v>
      </c>
      <c r="K16" s="22">
        <f t="shared" si="3"/>
        <v>0.67583525460331051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8602105.1699999999</v>
      </c>
      <c r="D17" s="46">
        <f>IF('County Data'!E12&gt;9,'County Data'!D12,"*")</f>
        <v>75248503.349999994</v>
      </c>
      <c r="E17" s="47">
        <f>IF('County Data'!G12&gt;9,'County Data'!F12,"*")</f>
        <v>1318754.49</v>
      </c>
      <c r="F17" s="45">
        <f>IF('County Data'!I12&gt;9,'County Data'!H12,"*")</f>
        <v>4810121.2</v>
      </c>
      <c r="G17" s="46">
        <f>IF('County Data'!K12&gt;9,'County Data'!J12,"*")</f>
        <v>53226048.579999998</v>
      </c>
      <c r="H17" s="47">
        <f>IF('County Data'!M12&gt;9,'County Data'!L12,"*")</f>
        <v>660234.09</v>
      </c>
      <c r="I17" s="9">
        <f t="shared" si="1"/>
        <v>0.78833439165732444</v>
      </c>
      <c r="J17" s="9">
        <f t="shared" si="2"/>
        <v>0.41375332863381226</v>
      </c>
      <c r="K17" s="9">
        <f t="shared" si="3"/>
        <v>0.99740442060481915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33026754.850000001</v>
      </c>
      <c r="D18" s="43">
        <f>IF('County Data'!E13&gt;9,'County Data'!D13,"*")</f>
        <v>12669796.359999999</v>
      </c>
      <c r="E18" s="44">
        <f>IF('County Data'!G13&gt;9,'County Data'!F13,"*")</f>
        <v>5787970.4900000002</v>
      </c>
      <c r="F18" s="43">
        <f>IF('County Data'!I13&gt;9,'County Data'!H13,"*")</f>
        <v>24668085.920000002</v>
      </c>
      <c r="G18" s="43">
        <f>IF('County Data'!K13&gt;9,'County Data'!J13,"*")</f>
        <v>5352905.17</v>
      </c>
      <c r="H18" s="44">
        <f>IF('County Data'!M13&gt;9,'County Data'!L13,"*")</f>
        <v>2787164.83</v>
      </c>
      <c r="I18" s="22">
        <f t="shared" si="1"/>
        <v>0.33884546036963048</v>
      </c>
      <c r="J18" s="22">
        <f t="shared" si="2"/>
        <v>1.3669009552059745</v>
      </c>
      <c r="K18" s="22">
        <f t="shared" si="3"/>
        <v>1.0766516668481354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31475567.129999999</v>
      </c>
      <c r="D19" s="46">
        <f>IF('County Data'!E14&gt;9,'County Data'!D14,"*")</f>
        <v>9275242.7799999993</v>
      </c>
      <c r="E19" s="47">
        <f>IF('County Data'!G14&gt;9,'County Data'!F14,"*")</f>
        <v>5252835.28</v>
      </c>
      <c r="F19" s="45">
        <f>IF('County Data'!I14&gt;9,'County Data'!H14,"*")</f>
        <v>22565139.84</v>
      </c>
      <c r="G19" s="46">
        <f>IF('County Data'!K14&gt;9,'County Data'!J14,"*")</f>
        <v>3084626.12</v>
      </c>
      <c r="H19" s="47">
        <f>IF('County Data'!M14&gt;9,'County Data'!L14,"*")</f>
        <v>2365829.27</v>
      </c>
      <c r="I19" s="9">
        <f t="shared" si="1"/>
        <v>0.39487578420431357</v>
      </c>
      <c r="J19" s="9">
        <f t="shared" si="2"/>
        <v>2.0069260970921166</v>
      </c>
      <c r="K19" s="9">
        <f t="shared" si="3"/>
        <v>1.2202934702891728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23795241.91</v>
      </c>
      <c r="D20" s="43">
        <f>IF('County Data'!E15&gt;9,'County Data'!D15,"*")</f>
        <v>7470060.3700000001</v>
      </c>
      <c r="E20" s="44">
        <f>IF('County Data'!G15&gt;9,'County Data'!F15,"*")</f>
        <v>3880130.86</v>
      </c>
      <c r="F20" s="43">
        <f>IF('County Data'!I15&gt;9,'County Data'!H15,"*")</f>
        <v>17735370.43</v>
      </c>
      <c r="G20" s="43">
        <f>IF('County Data'!K15&gt;9,'County Data'!J15,"*")</f>
        <v>2770736.1</v>
      </c>
      <c r="H20" s="44">
        <f>IF('County Data'!M15&gt;9,'County Data'!L15,"*")</f>
        <v>1995919.7</v>
      </c>
      <c r="I20" s="22">
        <f t="shared" si="1"/>
        <v>0.34168282551062568</v>
      </c>
      <c r="J20" s="22">
        <f t="shared" si="2"/>
        <v>1.6960562465692779</v>
      </c>
      <c r="K20" s="22">
        <f t="shared" si="3"/>
        <v>0.94403154595848715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30861720.620000001</v>
      </c>
      <c r="D21" s="46">
        <f>IF('County Data'!E16&gt;9,'County Data'!D16,"*")</f>
        <v>22922371.870000001</v>
      </c>
      <c r="E21" s="47">
        <f>IF('County Data'!G16&gt;9,'County Data'!F16,"*")</f>
        <v>6637176.0999999996</v>
      </c>
      <c r="F21" s="45">
        <f>IF('County Data'!I16&gt;9,'County Data'!H16,"*")</f>
        <v>20630914.960000001</v>
      </c>
      <c r="G21" s="46">
        <f>IF('County Data'!K16&gt;9,'County Data'!J16,"*")</f>
        <v>10467587.550000001</v>
      </c>
      <c r="H21" s="47">
        <f>IF('County Data'!M16&gt;9,'County Data'!L16,"*")</f>
        <v>3208169.04</v>
      </c>
      <c r="I21" s="9">
        <f t="shared" si="1"/>
        <v>0.49589684606019041</v>
      </c>
      <c r="J21" s="9">
        <f t="shared" si="2"/>
        <v>1.1898428611662293</v>
      </c>
      <c r="K21" s="9">
        <f t="shared" si="3"/>
        <v>1.0688361545936493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07/01/2021 - 09/30/2021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07/01/2020 - 09/30/2020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107139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60561.23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0.76910211367899883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>
        <f>IF('Town Data'!C3&gt;9,'Town Data'!B3,"*")</f>
        <v>554857.36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4623301.33</v>
      </c>
      <c r="D8" s="43" t="str">
        <f>IF('Town Data'!E4&gt;9,'Town Data'!D4,"*")</f>
        <v>*</v>
      </c>
      <c r="E8" s="44">
        <f>IF('Town Data'!G4&gt;9,'Town Data'!F4,"*")</f>
        <v>774643.03</v>
      </c>
      <c r="F8" s="43">
        <f>IF('Town Data'!I4&gt;9,'Town Data'!H4,"*")</f>
        <v>3940024.83</v>
      </c>
      <c r="G8" s="43" t="str">
        <f>IF('Town Data'!K4&gt;9,'Town Data'!J4,"*")</f>
        <v>*</v>
      </c>
      <c r="H8" s="44">
        <f>IF('Town Data'!M4&gt;9,'Town Data'!L4,"*")</f>
        <v>385983.37</v>
      </c>
      <c r="I8" s="22">
        <f t="shared" si="0"/>
        <v>0.17341933857812769</v>
      </c>
      <c r="J8" s="22" t="str">
        <f t="shared" si="1"/>
        <v/>
      </c>
      <c r="K8" s="22">
        <f t="shared" si="2"/>
        <v>1.0069336925059751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1565058.51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1300346.42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0.20357043779149259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1037248.73</v>
      </c>
      <c r="D10" s="43">
        <f>IF('Town Data'!E6&gt;9,'Town Data'!D6,"*")</f>
        <v>661028.94999999995</v>
      </c>
      <c r="E10" s="44" t="str">
        <f>IF('Town Data'!G6&gt;9,'Town Data'!F6,"*")</f>
        <v>*</v>
      </c>
      <c r="F10" s="43">
        <f>IF('Town Data'!I6&gt;9,'Town Data'!H6,"*")</f>
        <v>816746.53</v>
      </c>
      <c r="G10" s="43">
        <f>IF('Town Data'!K6&gt;9,'Town Data'!J6,"*")</f>
        <v>298107.84000000003</v>
      </c>
      <c r="H10" s="44" t="str">
        <f>IF('Town Data'!M6&gt;9,'Town Data'!L6,"*")</f>
        <v>*</v>
      </c>
      <c r="I10" s="22">
        <f t="shared" si="0"/>
        <v>0.26997629240004234</v>
      </c>
      <c r="J10" s="22">
        <f t="shared" si="1"/>
        <v>1.2174155164788685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9149260.6500000004</v>
      </c>
      <c r="D11" s="46">
        <f>IF('Town Data'!E7&gt;9,'Town Data'!D7,"*")</f>
        <v>2301141.9300000002</v>
      </c>
      <c r="E11" s="47">
        <f>IF('Town Data'!G7&gt;9,'Town Data'!F7,"*")</f>
        <v>1286815.1100000001</v>
      </c>
      <c r="F11" s="45">
        <f>IF('Town Data'!I7&gt;9,'Town Data'!H7,"*")</f>
        <v>7157067.4299999997</v>
      </c>
      <c r="G11" s="46">
        <f>IF('Town Data'!K7&gt;9,'Town Data'!J7,"*")</f>
        <v>1062500.97</v>
      </c>
      <c r="H11" s="47">
        <f>IF('Town Data'!M7&gt;9,'Town Data'!L7,"*")</f>
        <v>687028.25</v>
      </c>
      <c r="I11" s="9">
        <f t="shared" si="0"/>
        <v>0.27835328358782846</v>
      </c>
      <c r="J11" s="9">
        <f t="shared" si="1"/>
        <v>1.1657786627714799</v>
      </c>
      <c r="K11" s="9">
        <f t="shared" si="2"/>
        <v>0.87301629882031795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5285961.79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4176863.05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0.26553390109354919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933342.02</v>
      </c>
      <c r="D13" s="46" t="str">
        <f>IF('Town Data'!E9&gt;9,'Town Data'!D9,"*")</f>
        <v>*</v>
      </c>
      <c r="E13" s="47" t="str">
        <f>IF('Town Data'!G9&gt;9,'Town Data'!F9,"*")</f>
        <v>*</v>
      </c>
      <c r="F13" s="45" t="str">
        <f>IF('Town Data'!I9&gt;9,'Town Data'!H9,"*")</f>
        <v>*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1735212.31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1290006.8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0.34511873115707609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1435678.01</v>
      </c>
      <c r="D15" s="46" t="str">
        <f>IF('Town Data'!E11&gt;9,'Town Data'!D11,"*")</f>
        <v>*</v>
      </c>
      <c r="E15" s="47">
        <f>IF('Town Data'!G11&gt;9,'Town Data'!F11,"*")</f>
        <v>362392.73</v>
      </c>
      <c r="F15" s="45">
        <f>IF('Town Data'!I11&gt;9,'Town Data'!H11,"*")</f>
        <v>921533.59</v>
      </c>
      <c r="G15" s="46" t="str">
        <f>IF('Town Data'!K11&gt;9,'Town Data'!J11,"*")</f>
        <v>*</v>
      </c>
      <c r="H15" s="47">
        <f>IF('Town Data'!M11&gt;9,'Town Data'!L11,"*")</f>
        <v>186477.88</v>
      </c>
      <c r="I15" s="9">
        <f t="shared" si="0"/>
        <v>0.55792260377616842</v>
      </c>
      <c r="J15" s="9" t="str">
        <f t="shared" si="1"/>
        <v/>
      </c>
      <c r="K15" s="9">
        <f t="shared" si="2"/>
        <v>0.94335505101194828</v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12131283.369999999</v>
      </c>
      <c r="D16" s="53">
        <f>IF('Town Data'!E12&gt;9,'Town Data'!D12,"*")</f>
        <v>2976744.49</v>
      </c>
      <c r="E16" s="54">
        <f>IF('Town Data'!G12&gt;9,'Town Data'!F12,"*")</f>
        <v>1390578.22</v>
      </c>
      <c r="F16" s="53">
        <f>IF('Town Data'!I12&gt;9,'Town Data'!H12,"*")</f>
        <v>9704206.7100000009</v>
      </c>
      <c r="G16" s="53">
        <f>IF('Town Data'!K12&gt;9,'Town Data'!J12,"*")</f>
        <v>1429872.45</v>
      </c>
      <c r="H16" s="54">
        <f>IF('Town Data'!M12&gt;9,'Town Data'!L12,"*")</f>
        <v>835841.68</v>
      </c>
      <c r="I16" s="26">
        <f t="shared" si="0"/>
        <v>0.25010562249245388</v>
      </c>
      <c r="J16" s="26">
        <f t="shared" si="1"/>
        <v>1.0818251935688392</v>
      </c>
      <c r="K16" s="26">
        <f t="shared" si="2"/>
        <v>0.66368614209332066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1311398.18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1017097.09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0.28935397897952886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1208394.74</v>
      </c>
      <c r="D18" s="46">
        <f>IF('Town Data'!E14&gt;9,'Town Data'!D14,"*")</f>
        <v>1710869.29</v>
      </c>
      <c r="E18" s="47" t="str">
        <f>IF('Town Data'!G14&gt;9,'Town Data'!F14,"*")</f>
        <v>*</v>
      </c>
      <c r="F18" s="45">
        <f>IF('Town Data'!I14&gt;9,'Town Data'!H14,"*")</f>
        <v>594677.37</v>
      </c>
      <c r="G18" s="46">
        <f>IF('Town Data'!K14&gt;9,'Town Data'!J14,"*")</f>
        <v>577832.18999999994</v>
      </c>
      <c r="H18" s="47" t="str">
        <f>IF('Town Data'!M14&gt;9,'Town Data'!L14,"*")</f>
        <v>*</v>
      </c>
      <c r="I18" s="9">
        <f t="shared" si="0"/>
        <v>1.0320173609431278</v>
      </c>
      <c r="J18" s="9">
        <f t="shared" si="1"/>
        <v>1.9608410877905578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36809925.799999997</v>
      </c>
      <c r="D19" s="43">
        <f>IF('Town Data'!E15&gt;9,'Town Data'!D15,"*")</f>
        <v>21744566.359999999</v>
      </c>
      <c r="E19" s="44">
        <f>IF('Town Data'!G15&gt;9,'Town Data'!F15,"*")</f>
        <v>13046877.84</v>
      </c>
      <c r="F19" s="43">
        <f>IF('Town Data'!I15&gt;9,'Town Data'!H15,"*")</f>
        <v>23074804.140000001</v>
      </c>
      <c r="G19" s="43">
        <f>IF('Town Data'!K15&gt;9,'Town Data'!J15,"*")</f>
        <v>6101094.6100000003</v>
      </c>
      <c r="H19" s="44">
        <f>IF('Town Data'!M15&gt;9,'Town Data'!L15,"*")</f>
        <v>6126512.29</v>
      </c>
      <c r="I19" s="22">
        <f t="shared" si="0"/>
        <v>0.59524326086002466</v>
      </c>
      <c r="J19" s="22">
        <f t="shared" si="1"/>
        <v>2.5640434626861159</v>
      </c>
      <c r="K19" s="22">
        <f t="shared" si="2"/>
        <v>1.1295767024405985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2525355.91</v>
      </c>
      <c r="D20" s="46">
        <f>IF('Town Data'!E16&gt;9,'Town Data'!D16,"*")</f>
        <v>2635271.4</v>
      </c>
      <c r="E20" s="47">
        <f>IF('Town Data'!G16&gt;9,'Town Data'!F16,"*")</f>
        <v>420577.53</v>
      </c>
      <c r="F20" s="45">
        <f>IF('Town Data'!I16&gt;9,'Town Data'!H16,"*")</f>
        <v>1476523.1</v>
      </c>
      <c r="G20" s="46">
        <f>IF('Town Data'!K16&gt;9,'Town Data'!J16,"*")</f>
        <v>873144.05</v>
      </c>
      <c r="H20" s="47">
        <f>IF('Town Data'!M16&gt;9,'Town Data'!L16,"*")</f>
        <v>207820.78</v>
      </c>
      <c r="I20" s="9">
        <f t="shared" si="0"/>
        <v>0.71033958764343075</v>
      </c>
      <c r="J20" s="9">
        <f t="shared" si="1"/>
        <v>2.0181404775076914</v>
      </c>
      <c r="K20" s="9">
        <f t="shared" si="2"/>
        <v>1.0237510897610913</v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2422531.56</v>
      </c>
      <c r="D21" s="43">
        <f>IF('Town Data'!E17&gt;9,'Town Data'!D17,"*")</f>
        <v>964631.67</v>
      </c>
      <c r="E21" s="44" t="str">
        <f>IF('Town Data'!G17&gt;9,'Town Data'!F17,"*")</f>
        <v>*</v>
      </c>
      <c r="F21" s="43">
        <f>IF('Town Data'!I17&gt;9,'Town Data'!H17,"*")</f>
        <v>1740159.46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0.39213193715017364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>
        <f>IF('Town Data'!C18&gt;9,'Town Data'!B18,"*")</f>
        <v>886897.21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908015.87</v>
      </c>
      <c r="D23" s="43">
        <f>IF('Town Data'!E19&gt;9,'Town Data'!D19,"*")</f>
        <v>324525.71999999997</v>
      </c>
      <c r="E23" s="44" t="str">
        <f>IF('Town Data'!G19&gt;9,'Town Data'!F19,"*")</f>
        <v>*</v>
      </c>
      <c r="F23" s="43">
        <f>IF('Town Data'!I19&gt;9,'Town Data'!H19,"*")</f>
        <v>707108.78</v>
      </c>
      <c r="G23" s="43">
        <f>IF('Town Data'!K19&gt;9,'Town Data'!J19,"*")</f>
        <v>117281.85</v>
      </c>
      <c r="H23" s="44" t="str">
        <f>IF('Town Data'!M19&gt;9,'Town Data'!L19,"*")</f>
        <v>*</v>
      </c>
      <c r="I23" s="22">
        <f t="shared" si="0"/>
        <v>0.28412472830559388</v>
      </c>
      <c r="J23" s="22">
        <f t="shared" si="1"/>
        <v>1.7670583299973521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8876398.4299999997</v>
      </c>
      <c r="D24" s="46">
        <f>IF('Town Data'!E20&gt;9,'Town Data'!D20,"*")</f>
        <v>4986160.4800000004</v>
      </c>
      <c r="E24" s="47">
        <f>IF('Town Data'!G20&gt;9,'Town Data'!F20,"*")</f>
        <v>793947.01</v>
      </c>
      <c r="F24" s="45">
        <f>IF('Town Data'!I20&gt;9,'Town Data'!H20,"*")</f>
        <v>6669706.3099999996</v>
      </c>
      <c r="G24" s="46">
        <f>IF('Town Data'!K20&gt;9,'Town Data'!J20,"*")</f>
        <v>1954260.25</v>
      </c>
      <c r="H24" s="47">
        <f>IF('Town Data'!M20&gt;9,'Town Data'!L20,"*")</f>
        <v>499270.95</v>
      </c>
      <c r="I24" s="9">
        <f t="shared" si="0"/>
        <v>0.33085296674779674</v>
      </c>
      <c r="J24" s="9">
        <f t="shared" si="1"/>
        <v>1.5514311515060497</v>
      </c>
      <c r="K24" s="9">
        <f t="shared" si="2"/>
        <v>0.59021270915121338</v>
      </c>
      <c r="L24" s="15"/>
    </row>
    <row r="25" spans="1:12" x14ac:dyDescent="0.25">
      <c r="A25" s="15"/>
      <c r="B25" s="27" t="str">
        <f>'Town Data'!A21</f>
        <v>DANVILLE</v>
      </c>
      <c r="C25" s="51">
        <f>IF('Town Data'!C21&gt;9,'Town Data'!B21,"*")</f>
        <v>716756.93</v>
      </c>
      <c r="D25" s="43">
        <f>IF('Town Data'!E21&gt;9,'Town Data'!D21,"*")</f>
        <v>128709.31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126726.67</v>
      </c>
      <c r="H25" s="44" t="str">
        <f>IF('Town Data'!M21&gt;9,'Town Data'!L21,"*")</f>
        <v>*</v>
      </c>
      <c r="I25" s="22" t="str">
        <f t="shared" si="0"/>
        <v/>
      </c>
      <c r="J25" s="22">
        <f t="shared" si="1"/>
        <v>1.564500984678284E-2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2921893.72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2537662.7000000002</v>
      </c>
      <c r="G26" s="46">
        <f>IF('Town Data'!K22&gt;9,'Town Data'!J22,"*")</f>
        <v>134688.93</v>
      </c>
      <c r="H26" s="47" t="str">
        <f>IF('Town Data'!M22&gt;9,'Town Data'!L22,"*")</f>
        <v>*</v>
      </c>
      <c r="I26" s="9">
        <f t="shared" si="0"/>
        <v>0.1514113833962252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>
        <f>IF('Town Data'!C23&gt;9,'Town Data'!B23,"*")</f>
        <v>2271831.2799999998</v>
      </c>
      <c r="D27" s="43">
        <f>IF('Town Data'!E23&gt;9,'Town Data'!D23,"*")</f>
        <v>946012.08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1938133.4</v>
      </c>
      <c r="D28" s="46">
        <f>IF('Town Data'!E24&gt;9,'Town Data'!D24,"*")</f>
        <v>834670.18</v>
      </c>
      <c r="E28" s="47">
        <f>IF('Town Data'!G24&gt;9,'Town Data'!F24,"*")</f>
        <v>743244.42</v>
      </c>
      <c r="F28" s="45">
        <f>IF('Town Data'!I24&gt;9,'Town Data'!H24,"*")</f>
        <v>1344124.15</v>
      </c>
      <c r="G28" s="46">
        <f>IF('Town Data'!K24&gt;9,'Town Data'!J24,"*")</f>
        <v>330214.65999999997</v>
      </c>
      <c r="H28" s="47">
        <f>IF('Town Data'!M24&gt;9,'Town Data'!L24,"*")</f>
        <v>382736.91</v>
      </c>
      <c r="I28" s="9">
        <f t="shared" si="0"/>
        <v>0.4419303454967311</v>
      </c>
      <c r="J28" s="9">
        <f t="shared" si="1"/>
        <v>1.5276593716341973</v>
      </c>
      <c r="K28" s="9">
        <f t="shared" si="2"/>
        <v>0.94191989479143801</v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1436678.55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1330698.51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7.9642412765608364E-2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13179964.27</v>
      </c>
      <c r="D30" s="46" t="str">
        <f>IF('Town Data'!E26&gt;9,'Town Data'!D26,"*")</f>
        <v>*</v>
      </c>
      <c r="E30" s="47">
        <f>IF('Town Data'!G26&gt;9,'Town Data'!F26,"*")</f>
        <v>1289066.6499999999</v>
      </c>
      <c r="F30" s="45">
        <f>IF('Town Data'!I26&gt;9,'Town Data'!H26,"*")</f>
        <v>10300857.810000001</v>
      </c>
      <c r="G30" s="46" t="str">
        <f>IF('Town Data'!K26&gt;9,'Town Data'!J26,"*")</f>
        <v>*</v>
      </c>
      <c r="H30" s="47">
        <f>IF('Town Data'!M26&gt;9,'Town Data'!L26,"*")</f>
        <v>765680.66</v>
      </c>
      <c r="I30" s="9">
        <f t="shared" si="0"/>
        <v>0.27950162142855545</v>
      </c>
      <c r="J30" s="9" t="str">
        <f t="shared" si="1"/>
        <v/>
      </c>
      <c r="K30" s="9">
        <f t="shared" si="2"/>
        <v>0.68355649730006218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1639402.1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1447473.96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0.13259522817253316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FAIRFAX</v>
      </c>
      <c r="C32" s="50">
        <f>IF('Town Data'!C28&gt;9,'Town Data'!B28,"*")</f>
        <v>1004394.21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907164.28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0.10718006886249967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FAIRLEE</v>
      </c>
      <c r="C33" s="51" t="str">
        <f>IF('Town Data'!C29&gt;9,'Town Data'!B29,"*")</f>
        <v>*</v>
      </c>
      <c r="D33" s="43">
        <f>IF('Town Data'!E29&gt;9,'Town Data'!D29,"*")</f>
        <v>2106180.09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FERRISBURGH</v>
      </c>
      <c r="C34" s="50">
        <f>IF('Town Data'!C30&gt;9,'Town Data'!B30,"*")</f>
        <v>3050378.57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GREENSBORO</v>
      </c>
      <c r="C35" s="51" t="str">
        <f>IF('Town Data'!C31&gt;9,'Town Data'!B31,"*")</f>
        <v>*</v>
      </c>
      <c r="D35" s="43">
        <f>IF('Town Data'!E31&gt;9,'Town Data'!D31,"*")</f>
        <v>514882.1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337354.9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0.52623275962495264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HARDWICK</v>
      </c>
      <c r="C36" s="50">
        <f>IF('Town Data'!C32&gt;9,'Town Data'!B32,"*")</f>
        <v>1113467.58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928718.53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0.198929001664261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HARTFORD</v>
      </c>
      <c r="C37" s="51">
        <f>IF('Town Data'!C33&gt;9,'Town Data'!B33,"*")</f>
        <v>7358015.6799999997</v>
      </c>
      <c r="D37" s="43">
        <f>IF('Town Data'!E33&gt;9,'Town Data'!D33,"*")</f>
        <v>5183193.6100000003</v>
      </c>
      <c r="E37" s="44">
        <f>IF('Town Data'!G33&gt;9,'Town Data'!F33,"*")</f>
        <v>1335344.1399999999</v>
      </c>
      <c r="F37" s="43">
        <f>IF('Town Data'!I33&gt;9,'Town Data'!H33,"*")</f>
        <v>5168335.09</v>
      </c>
      <c r="G37" s="43">
        <f>IF('Town Data'!K33&gt;9,'Town Data'!J33,"*")</f>
        <v>2253783.04</v>
      </c>
      <c r="H37" s="44">
        <f>IF('Town Data'!M33&gt;9,'Town Data'!L33,"*")</f>
        <v>693367.57</v>
      </c>
      <c r="I37" s="22">
        <f t="shared" si="0"/>
        <v>0.42367233390821024</v>
      </c>
      <c r="J37" s="22">
        <f t="shared" si="1"/>
        <v>1.2997748754023812</v>
      </c>
      <c r="K37" s="22">
        <f t="shared" si="2"/>
        <v>0.92588202531595187</v>
      </c>
      <c r="L37" s="15"/>
    </row>
    <row r="38" spans="1:12" x14ac:dyDescent="0.25">
      <c r="A38" s="15"/>
      <c r="B38" s="15" t="str">
        <f>'Town Data'!A34</f>
        <v>HINESBURG</v>
      </c>
      <c r="C38" s="50">
        <f>IF('Town Data'!C34&gt;9,'Town Data'!B34,"*")</f>
        <v>1186137.25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1121752.93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5.7396168334501313E-2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ISLE LA MOTTE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86178.65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JERICHO</v>
      </c>
      <c r="C40" s="50">
        <f>IF('Town Data'!C36&gt;9,'Town Data'!B36,"*")</f>
        <v>1649052.64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1186536.51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0.38980353836731063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JOHNSON</v>
      </c>
      <c r="C41" s="51">
        <f>IF('Town Data'!C37&gt;9,'Town Data'!B37,"*")</f>
        <v>625144.17000000004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498908.52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0.25302364048623588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KILLINGTON</v>
      </c>
      <c r="C42" s="50">
        <f>IF('Town Data'!C38&gt;9,'Town Data'!B38,"*")</f>
        <v>4623326.25</v>
      </c>
      <c r="D42" s="46">
        <f>IF('Town Data'!E38&gt;9,'Town Data'!D38,"*")</f>
        <v>4383651.2</v>
      </c>
      <c r="E42" s="47">
        <f>IF('Town Data'!G38&gt;9,'Town Data'!F38,"*")</f>
        <v>1937182.22</v>
      </c>
      <c r="F42" s="45">
        <f>IF('Town Data'!I38&gt;9,'Town Data'!H38,"*")</f>
        <v>2769845.3</v>
      </c>
      <c r="G42" s="46">
        <f>IF('Town Data'!K38&gt;9,'Town Data'!J38,"*")</f>
        <v>1363768.01</v>
      </c>
      <c r="H42" s="47">
        <f>IF('Town Data'!M38&gt;9,'Town Data'!L38,"*")</f>
        <v>741182.79</v>
      </c>
      <c r="I42" s="9">
        <f t="shared" si="0"/>
        <v>0.66916406847703747</v>
      </c>
      <c r="J42" s="9">
        <f t="shared" si="1"/>
        <v>2.2143672295114185</v>
      </c>
      <c r="K42" s="9">
        <f t="shared" si="2"/>
        <v>1.6136362664330075</v>
      </c>
      <c r="L42" s="15"/>
    </row>
    <row r="43" spans="1:12" x14ac:dyDescent="0.25">
      <c r="A43" s="15"/>
      <c r="B43" s="27" t="str">
        <f>'Town Data'!A39</f>
        <v>LONDONDERRY</v>
      </c>
      <c r="C43" s="51">
        <f>IF('Town Data'!C39&gt;9,'Town Data'!B39,"*")</f>
        <v>854044.86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592480.47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0.44147343793458715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LUDLOW</v>
      </c>
      <c r="C44" s="50">
        <f>IF('Town Data'!C40&gt;9,'Town Data'!B40,"*")</f>
        <v>3440329.65</v>
      </c>
      <c r="D44" s="46">
        <f>IF('Town Data'!E40&gt;9,'Town Data'!D40,"*")</f>
        <v>976400.7</v>
      </c>
      <c r="E44" s="47">
        <f>IF('Town Data'!G40&gt;9,'Town Data'!F40,"*")</f>
        <v>1174372.71</v>
      </c>
      <c r="F44" s="45">
        <f>IF('Town Data'!I40&gt;9,'Town Data'!H40,"*")</f>
        <v>2015693.58</v>
      </c>
      <c r="G44" s="46">
        <f>IF('Town Data'!K40&gt;9,'Town Data'!J40,"*")</f>
        <v>495403.77</v>
      </c>
      <c r="H44" s="47">
        <f>IF('Town Data'!M40&gt;9,'Town Data'!L40,"*")</f>
        <v>430872.93</v>
      </c>
      <c r="I44" s="9">
        <f t="shared" si="0"/>
        <v>0.70677214242057551</v>
      </c>
      <c r="J44" s="9">
        <f t="shared" si="1"/>
        <v>0.97091899401572967</v>
      </c>
      <c r="K44" s="9">
        <f t="shared" si="2"/>
        <v>1.7255662359665993</v>
      </c>
      <c r="L44" s="15"/>
    </row>
    <row r="45" spans="1:12" x14ac:dyDescent="0.25">
      <c r="A45" s="15"/>
      <c r="B45" s="27" t="str">
        <f>'Town Data'!A41</f>
        <v>LYNDON</v>
      </c>
      <c r="C45" s="51">
        <f>IF('Town Data'!C41&gt;9,'Town Data'!B41,"*")</f>
        <v>3918729.26</v>
      </c>
      <c r="D45" s="43" t="str">
        <f>IF('Town Data'!E41&gt;9,'Town Data'!D41,"*")</f>
        <v>*</v>
      </c>
      <c r="E45" s="44">
        <f>IF('Town Data'!G41&gt;9,'Town Data'!F41,"*")</f>
        <v>306832.93</v>
      </c>
      <c r="F45" s="43">
        <f>IF('Town Data'!I41&gt;9,'Town Data'!H41,"*")</f>
        <v>3407736.38</v>
      </c>
      <c r="G45" s="43" t="str">
        <f>IF('Town Data'!K41&gt;9,'Town Data'!J41,"*")</f>
        <v>*</v>
      </c>
      <c r="H45" s="44">
        <f>IF('Town Data'!M41&gt;9,'Town Data'!L41,"*")</f>
        <v>169508.87</v>
      </c>
      <c r="I45" s="22">
        <f t="shared" si="0"/>
        <v>0.14995082454118705</v>
      </c>
      <c r="J45" s="22" t="str">
        <f t="shared" si="1"/>
        <v/>
      </c>
      <c r="K45" s="22">
        <f t="shared" si="2"/>
        <v>0.8101290510638175</v>
      </c>
      <c r="L45" s="15"/>
    </row>
    <row r="46" spans="1:12" x14ac:dyDescent="0.25">
      <c r="A46" s="15"/>
      <c r="B46" s="15" t="str">
        <f>'Town Data'!A42</f>
        <v>MANCHESTER</v>
      </c>
      <c r="C46" s="50">
        <f>IF('Town Data'!C42&gt;9,'Town Data'!B42,"*")</f>
        <v>11510435.029999999</v>
      </c>
      <c r="D46" s="46">
        <f>IF('Town Data'!E42&gt;9,'Town Data'!D42,"*")</f>
        <v>12078856.23</v>
      </c>
      <c r="E46" s="47">
        <f>IF('Town Data'!G42&gt;9,'Town Data'!F42,"*")</f>
        <v>2947924.18</v>
      </c>
      <c r="F46" s="45">
        <f>IF('Town Data'!I42&gt;9,'Town Data'!H42,"*")</f>
        <v>6828594.2199999997</v>
      </c>
      <c r="G46" s="46">
        <f>IF('Town Data'!K42&gt;9,'Town Data'!J42,"*")</f>
        <v>4299182.9800000004</v>
      </c>
      <c r="H46" s="47">
        <f>IF('Town Data'!M42&gt;9,'Town Data'!L42,"*")</f>
        <v>1316154.72</v>
      </c>
      <c r="I46" s="9">
        <f t="shared" si="0"/>
        <v>0.68562293484763537</v>
      </c>
      <c r="J46" s="9">
        <f t="shared" si="1"/>
        <v>1.8095701639570594</v>
      </c>
      <c r="K46" s="9">
        <f t="shared" si="2"/>
        <v>1.2398006368126691</v>
      </c>
      <c r="L46" s="15"/>
    </row>
    <row r="47" spans="1:12" x14ac:dyDescent="0.25">
      <c r="A47" s="15"/>
      <c r="B47" s="27" t="str">
        <f>'Town Data'!A43</f>
        <v>MIDDLEBURY</v>
      </c>
      <c r="C47" s="51">
        <f>IF('Town Data'!C43&gt;9,'Town Data'!B43,"*")</f>
        <v>7501782.54</v>
      </c>
      <c r="D47" s="43">
        <f>IF('Town Data'!E43&gt;9,'Town Data'!D43,"*")</f>
        <v>2542629.2000000002</v>
      </c>
      <c r="E47" s="44">
        <f>IF('Town Data'!G43&gt;9,'Town Data'!F43,"*")</f>
        <v>932832.8</v>
      </c>
      <c r="F47" s="43">
        <f>IF('Town Data'!I43&gt;9,'Town Data'!H43,"*")</f>
        <v>5295999.8600000003</v>
      </c>
      <c r="G47" s="43">
        <f>IF('Town Data'!K43&gt;9,'Town Data'!J43,"*")</f>
        <v>995729.44</v>
      </c>
      <c r="H47" s="44">
        <f>IF('Town Data'!M43&gt;9,'Town Data'!L43,"*")</f>
        <v>465776.16</v>
      </c>
      <c r="I47" s="22">
        <f t="shared" si="0"/>
        <v>0.41649976176547698</v>
      </c>
      <c r="J47" s="22">
        <f t="shared" si="1"/>
        <v>1.5535342211032752</v>
      </c>
      <c r="K47" s="22">
        <f t="shared" si="2"/>
        <v>1.0027491316859156</v>
      </c>
      <c r="L47" s="15"/>
    </row>
    <row r="48" spans="1:12" x14ac:dyDescent="0.25">
      <c r="A48" s="15"/>
      <c r="B48" s="15" t="str">
        <f>'Town Data'!A44</f>
        <v>MILTON</v>
      </c>
      <c r="C48" s="50">
        <f>IF('Town Data'!C44&gt;9,'Town Data'!B44,"*")</f>
        <v>3260057.44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2781218.09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0.17216893264202812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MONTGOMERY</v>
      </c>
      <c r="C49" s="51">
        <f>IF('Town Data'!C45&gt;9,'Town Data'!B45,"*")</f>
        <v>406692.44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MONTPELIER</v>
      </c>
      <c r="C50" s="50">
        <f>IF('Town Data'!C46&gt;9,'Town Data'!B46,"*")</f>
        <v>6717517.7000000002</v>
      </c>
      <c r="D50" s="46" t="str">
        <f>IF('Town Data'!E46&gt;9,'Town Data'!D46,"*")</f>
        <v>*</v>
      </c>
      <c r="E50" s="47">
        <f>IF('Town Data'!G46&gt;9,'Town Data'!F46,"*")</f>
        <v>1115753.79</v>
      </c>
      <c r="F50" s="45">
        <f>IF('Town Data'!I46&gt;9,'Town Data'!H46,"*")</f>
        <v>4239670.25</v>
      </c>
      <c r="G50" s="46" t="str">
        <f>IF('Town Data'!K46&gt;9,'Town Data'!J46,"*")</f>
        <v>*</v>
      </c>
      <c r="H50" s="47">
        <f>IF('Town Data'!M46&gt;9,'Town Data'!L46,"*")</f>
        <v>530980.84</v>
      </c>
      <c r="I50" s="9">
        <f t="shared" si="0"/>
        <v>0.58444343637338314</v>
      </c>
      <c r="J50" s="9" t="str">
        <f t="shared" si="1"/>
        <v/>
      </c>
      <c r="K50" s="9">
        <f t="shared" si="2"/>
        <v>1.1013070641117675</v>
      </c>
      <c r="L50" s="15"/>
    </row>
    <row r="51" spans="1:12" x14ac:dyDescent="0.25">
      <c r="A51" s="15"/>
      <c r="B51" s="27" t="str">
        <f>'Town Data'!A47</f>
        <v>MORRISTOWN</v>
      </c>
      <c r="C51" s="51">
        <f>IF('Town Data'!C47&gt;9,'Town Data'!B47,"*")</f>
        <v>4895766.49</v>
      </c>
      <c r="D51" s="43" t="str">
        <f>IF('Town Data'!E47&gt;9,'Town Data'!D47,"*")</f>
        <v>*</v>
      </c>
      <c r="E51" s="44">
        <f>IF('Town Data'!G47&gt;9,'Town Data'!F47,"*")</f>
        <v>435616.12</v>
      </c>
      <c r="F51" s="43">
        <f>IF('Town Data'!I47&gt;9,'Town Data'!H47,"*")</f>
        <v>4085723.56</v>
      </c>
      <c r="G51" s="43" t="str">
        <f>IF('Town Data'!K47&gt;9,'Town Data'!J47,"*")</f>
        <v>*</v>
      </c>
      <c r="H51" s="44">
        <f>IF('Town Data'!M47&gt;9,'Town Data'!L47,"*")</f>
        <v>299940.73</v>
      </c>
      <c r="I51" s="22">
        <f t="shared" si="0"/>
        <v>0.19826180555397149</v>
      </c>
      <c r="J51" s="22" t="str">
        <f t="shared" si="1"/>
        <v/>
      </c>
      <c r="K51" s="22">
        <f t="shared" si="2"/>
        <v>0.45234066743786355</v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4103635.88</v>
      </c>
      <c r="D52" s="46" t="str">
        <f>IF('Town Data'!E48&gt;9,'Town Data'!D48,"*")</f>
        <v>*</v>
      </c>
      <c r="E52" s="47">
        <f>IF('Town Data'!G48&gt;9,'Town Data'!F48,"*")</f>
        <v>687117.51</v>
      </c>
      <c r="F52" s="45">
        <f>IF('Town Data'!I48&gt;9,'Town Data'!H48,"*")</f>
        <v>3416465.3</v>
      </c>
      <c r="G52" s="46" t="str">
        <f>IF('Town Data'!K48&gt;9,'Town Data'!J48,"*")</f>
        <v>*</v>
      </c>
      <c r="H52" s="47">
        <f>IF('Town Data'!M48&gt;9,'Town Data'!L48,"*")</f>
        <v>403985.76</v>
      </c>
      <c r="I52" s="9">
        <f t="shared" si="0"/>
        <v>0.20113495079256333</v>
      </c>
      <c r="J52" s="9" t="str">
        <f t="shared" si="1"/>
        <v/>
      </c>
      <c r="K52" s="9">
        <f t="shared" si="2"/>
        <v>0.70084586644836189</v>
      </c>
      <c r="L52" s="15"/>
    </row>
    <row r="53" spans="1:12" x14ac:dyDescent="0.25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1096171.81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672414.25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0.63020312255428856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NORTHFIELD</v>
      </c>
      <c r="C54" s="50">
        <f>IF('Town Data'!C50&gt;9,'Town Data'!B50,"*")</f>
        <v>961833.39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899194.9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6.9660637532530476E-2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POULTNEY</v>
      </c>
      <c r="C55" s="51">
        <f>IF('Town Data'!C51&gt;9,'Town Data'!B51,"*")</f>
        <v>779649.31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769446.39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1.3260079107005806E-2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RANDOLPH</v>
      </c>
      <c r="C56" s="50">
        <f>IF('Town Data'!C52&gt;9,'Town Data'!B52,"*")</f>
        <v>2105492.27</v>
      </c>
      <c r="D56" s="46" t="str">
        <f>IF('Town Data'!E52&gt;9,'Town Data'!D52,"*")</f>
        <v>*</v>
      </c>
      <c r="E56" s="47">
        <f>IF('Town Data'!G52&gt;9,'Town Data'!F52,"*")</f>
        <v>82660.84</v>
      </c>
      <c r="F56" s="45">
        <f>IF('Town Data'!I52&gt;9,'Town Data'!H52,"*")</f>
        <v>1916511.82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9.8606462025368546E-2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RICHMOND</v>
      </c>
      <c r="C57" s="51">
        <f>IF('Town Data'!C53&gt;9,'Town Data'!B53,"*")</f>
        <v>1252500.3799999999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1673074.17</v>
      </c>
      <c r="D58" s="46" t="str">
        <f>IF('Town Data'!E54&gt;9,'Town Data'!D54,"*")</f>
        <v>*</v>
      </c>
      <c r="E58" s="47">
        <f>IF('Town Data'!G54&gt;9,'Town Data'!F54,"*")</f>
        <v>262305.31</v>
      </c>
      <c r="F58" s="45">
        <f>IF('Town Data'!I54&gt;9,'Town Data'!H54,"*")</f>
        <v>1356044.81</v>
      </c>
      <c r="G58" s="46" t="str">
        <f>IF('Town Data'!K54&gt;9,'Town Data'!J54,"*")</f>
        <v>*</v>
      </c>
      <c r="H58" s="47">
        <f>IF('Town Data'!M54&gt;9,'Town Data'!L54,"*")</f>
        <v>142720.79</v>
      </c>
      <c r="I58" s="9">
        <f t="shared" si="0"/>
        <v>0.23378973737600889</v>
      </c>
      <c r="J58" s="9" t="str">
        <f t="shared" si="1"/>
        <v/>
      </c>
      <c r="K58" s="9">
        <f t="shared" si="2"/>
        <v>0.83789138218755643</v>
      </c>
      <c r="L58" s="15"/>
    </row>
    <row r="59" spans="1:12" x14ac:dyDescent="0.25">
      <c r="A59" s="15"/>
      <c r="B59" s="27" t="str">
        <f>'Town Data'!A55</f>
        <v>ROYALTON</v>
      </c>
      <c r="C59" s="51">
        <f>IF('Town Data'!C55&gt;9,'Town Data'!B55,"*")</f>
        <v>720749.13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12577134.060000001</v>
      </c>
      <c r="D60" s="46">
        <f>IF('Town Data'!E56&gt;9,'Town Data'!D56,"*")</f>
        <v>939010.2</v>
      </c>
      <c r="E60" s="47">
        <f>IF('Town Data'!G56&gt;9,'Town Data'!F56,"*")</f>
        <v>1380561.41</v>
      </c>
      <c r="F60" s="45">
        <f>IF('Town Data'!I56&gt;9,'Town Data'!H56,"*")</f>
        <v>10490632.68</v>
      </c>
      <c r="G60" s="46">
        <f>IF('Town Data'!K56&gt;9,'Town Data'!J56,"*")</f>
        <v>348524.87</v>
      </c>
      <c r="H60" s="47">
        <f>IF('Town Data'!M56&gt;9,'Town Data'!L56,"*")</f>
        <v>905813.92</v>
      </c>
      <c r="I60" s="9">
        <f t="shared" si="0"/>
        <v>0.19889185367988702</v>
      </c>
      <c r="J60" s="9">
        <f t="shared" si="1"/>
        <v>1.6942415902773307</v>
      </c>
      <c r="K60" s="9">
        <f t="shared" si="2"/>
        <v>0.52411149742543128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4005879.7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3239689.07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0.23650128560022596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125635.14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3134225.11</v>
      </c>
      <c r="D63" s="43" t="str">
        <f>IF('Town Data'!E59&gt;9,'Town Data'!D59,"*")</f>
        <v>*</v>
      </c>
      <c r="E63" s="44">
        <f>IF('Town Data'!G59&gt;9,'Town Data'!F59,"*")</f>
        <v>556590.11</v>
      </c>
      <c r="F63" s="43">
        <f>IF('Town Data'!I59&gt;9,'Town Data'!H59,"*")</f>
        <v>2429183.29</v>
      </c>
      <c r="G63" s="43" t="str">
        <f>IF('Town Data'!K59&gt;9,'Town Data'!J59,"*")</f>
        <v>*</v>
      </c>
      <c r="H63" s="44">
        <f>IF('Town Data'!M59&gt;9,'Town Data'!L59,"*")</f>
        <v>243070.19</v>
      </c>
      <c r="I63" s="22">
        <f t="shared" si="0"/>
        <v>0.29023821417773699</v>
      </c>
      <c r="J63" s="22" t="str">
        <f t="shared" si="1"/>
        <v/>
      </c>
      <c r="K63" s="22">
        <f t="shared" si="2"/>
        <v>1.2898328667945664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23196428.68</v>
      </c>
      <c r="D64" s="46">
        <f>IF('Town Data'!E60&gt;9,'Town Data'!D60,"*")</f>
        <v>12116650.77</v>
      </c>
      <c r="E64" s="47">
        <f>IF('Town Data'!G60&gt;9,'Town Data'!F60,"*")</f>
        <v>2434394.71</v>
      </c>
      <c r="F64" s="45">
        <f>IF('Town Data'!I60&gt;9,'Town Data'!H60,"*")</f>
        <v>17361893.91</v>
      </c>
      <c r="G64" s="46">
        <f>IF('Town Data'!K60&gt;9,'Town Data'!J60,"*")</f>
        <v>3854338.16</v>
      </c>
      <c r="H64" s="47">
        <f>IF('Town Data'!M60&gt;9,'Town Data'!L60,"*")</f>
        <v>1027790.81</v>
      </c>
      <c r="I64" s="9">
        <f t="shared" si="0"/>
        <v>0.33605405033833657</v>
      </c>
      <c r="J64" s="9">
        <f t="shared" si="1"/>
        <v>2.1436397812069501</v>
      </c>
      <c r="K64" s="9">
        <f t="shared" si="2"/>
        <v>1.3685702249079263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1532630.4</v>
      </c>
      <c r="D65" s="43">
        <f>IF('Town Data'!E61&gt;9,'Town Data'!D61,"*")</f>
        <v>681701.75</v>
      </c>
      <c r="E65" s="44" t="str">
        <f>IF('Town Data'!G61&gt;9,'Town Data'!F61,"*")</f>
        <v>*</v>
      </c>
      <c r="F65" s="43">
        <f>IF('Town Data'!I61&gt;9,'Town Data'!H61,"*")</f>
        <v>1514579.39</v>
      </c>
      <c r="G65" s="43">
        <f>IF('Town Data'!K61&gt;9,'Town Data'!J61,"*")</f>
        <v>410065.61</v>
      </c>
      <c r="H65" s="44" t="str">
        <f>IF('Town Data'!M61&gt;9,'Town Data'!L61,"*")</f>
        <v>*</v>
      </c>
      <c r="I65" s="22">
        <f t="shared" si="0"/>
        <v>1.1918166930820319E-2</v>
      </c>
      <c r="J65" s="22">
        <f t="shared" si="1"/>
        <v>0.66242116718834343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3847497.18</v>
      </c>
      <c r="D66" s="46" t="str">
        <f>IF('Town Data'!E62&gt;9,'Town Data'!D62,"*")</f>
        <v>*</v>
      </c>
      <c r="E66" s="47">
        <f>IF('Town Data'!G62&gt;9,'Town Data'!F62,"*")</f>
        <v>280608.51</v>
      </c>
      <c r="F66" s="45">
        <f>IF('Town Data'!I62&gt;9,'Town Data'!H62,"*")</f>
        <v>3180343.31</v>
      </c>
      <c r="G66" s="46" t="str">
        <f>IF('Town Data'!K62&gt;9,'Town Data'!J62,"*")</f>
        <v>*</v>
      </c>
      <c r="H66" s="47">
        <f>IF('Town Data'!M62&gt;9,'Town Data'!L62,"*")</f>
        <v>188097.65</v>
      </c>
      <c r="I66" s="9">
        <f t="shared" si="0"/>
        <v>0.2097741674309998</v>
      </c>
      <c r="J66" s="9" t="str">
        <f t="shared" si="1"/>
        <v/>
      </c>
      <c r="K66" s="9">
        <f t="shared" si="2"/>
        <v>0.49182358205963772</v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5921903.4800000004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5142693.24</v>
      </c>
      <c r="G67" s="43" t="str">
        <f>IF('Town Data'!K63&gt;9,'Town Data'!J63,"*")</f>
        <v>*</v>
      </c>
      <c r="H67" s="44">
        <f>IF('Town Data'!M63&gt;9,'Town Data'!L63,"*")</f>
        <v>323330.95</v>
      </c>
      <c r="I67" s="22">
        <f t="shared" si="0"/>
        <v>0.15151793109868639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3282598.27</v>
      </c>
      <c r="D68" s="46" t="str">
        <f>IF('Town Data'!E64&gt;9,'Town Data'!D64,"*")</f>
        <v>*</v>
      </c>
      <c r="E68" s="47">
        <f>IF('Town Data'!G64&gt;9,'Town Data'!F64,"*")</f>
        <v>300099.53999999998</v>
      </c>
      <c r="F68" s="45">
        <f>IF('Town Data'!I64&gt;9,'Town Data'!H64,"*")</f>
        <v>2792592.89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0.17546609881972444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4006845.87</v>
      </c>
      <c r="D69" s="43" t="str">
        <f>IF('Town Data'!E65&gt;9,'Town Data'!D65,"*")</f>
        <v>*</v>
      </c>
      <c r="E69" s="44">
        <f>IF('Town Data'!G65&gt;9,'Town Data'!F65,"*")</f>
        <v>323789.63</v>
      </c>
      <c r="F69" s="43">
        <f>IF('Town Data'!I65&gt;9,'Town Data'!H65,"*")</f>
        <v>3319522.66</v>
      </c>
      <c r="G69" s="43" t="str">
        <f>IF('Town Data'!K65&gt;9,'Town Data'!J65,"*")</f>
        <v>*</v>
      </c>
      <c r="H69" s="44">
        <f>IF('Town Data'!M65&gt;9,'Town Data'!L65,"*")</f>
        <v>191377.86</v>
      </c>
      <c r="I69" s="22">
        <f t="shared" si="0"/>
        <v>0.20705483299818775</v>
      </c>
      <c r="J69" s="22" t="str">
        <f t="shared" si="1"/>
        <v/>
      </c>
      <c r="K69" s="22">
        <f t="shared" si="2"/>
        <v>0.69188656409889848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18347712.809999999</v>
      </c>
      <c r="D70" s="46">
        <f>IF('Town Data'!E66&gt;9,'Town Data'!D66,"*")</f>
        <v>25097854.710000001</v>
      </c>
      <c r="E70" s="47">
        <f>IF('Town Data'!G66&gt;9,'Town Data'!F66,"*")</f>
        <v>6110082.1699999999</v>
      </c>
      <c r="F70" s="45">
        <f>IF('Town Data'!I66&gt;9,'Town Data'!H66,"*")</f>
        <v>9475186.4600000009</v>
      </c>
      <c r="G70" s="46">
        <f>IF('Town Data'!K66&gt;9,'Town Data'!J66,"*")</f>
        <v>8635443.0600000005</v>
      </c>
      <c r="H70" s="47">
        <f>IF('Town Data'!M66&gt;9,'Town Data'!L66,"*")</f>
        <v>2974415.99</v>
      </c>
      <c r="I70" s="9">
        <f t="shared" ref="I70:I133" si="3">IFERROR((C70-F70)/F70,"")</f>
        <v>0.93639596301939132</v>
      </c>
      <c r="J70" s="9">
        <f t="shared" ref="J70:J133" si="4">IFERROR((D70-G70)/G70,"")</f>
        <v>1.9063771870901549</v>
      </c>
      <c r="K70" s="9">
        <f t="shared" ref="K70:K133" si="5">IFERROR((E70-H70)/H70,"")</f>
        <v>1.05421238674823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1853767.05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1713271.56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8.2004215373772962E-2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VERGENNES</v>
      </c>
      <c r="C72" s="50">
        <f>IF('Town Data'!C68&gt;9,'Town Data'!B68,"*")</f>
        <v>1520313.47</v>
      </c>
      <c r="D72" s="46" t="str">
        <f>IF('Town Data'!E68&gt;9,'Town Data'!D68,"*")</f>
        <v>*</v>
      </c>
      <c r="E72" s="47">
        <f>IF('Town Data'!G68&gt;9,'Town Data'!F68,"*")</f>
        <v>231292.89</v>
      </c>
      <c r="F72" s="45">
        <f>IF('Town Data'!I68&gt;9,'Town Data'!H68,"*")</f>
        <v>952037.53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0.59690497705484358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WAITSFIELD</v>
      </c>
      <c r="C73" s="51">
        <f>IF('Town Data'!C69&gt;9,'Town Data'!B69,"*")</f>
        <v>3422618.25</v>
      </c>
      <c r="D73" s="43">
        <f>IF('Town Data'!E69&gt;9,'Town Data'!D69,"*")</f>
        <v>1209636.8899999999</v>
      </c>
      <c r="E73" s="44">
        <f>IF('Town Data'!G69&gt;9,'Town Data'!F69,"*")</f>
        <v>1007234.14</v>
      </c>
      <c r="F73" s="43">
        <f>IF('Town Data'!I69&gt;9,'Town Data'!H69,"*")</f>
        <v>2465621.0299999998</v>
      </c>
      <c r="G73" s="43">
        <f>IF('Town Data'!K69&gt;9,'Town Data'!J69,"*")</f>
        <v>361690.52</v>
      </c>
      <c r="H73" s="44">
        <f>IF('Town Data'!M69&gt;9,'Town Data'!L69,"*")</f>
        <v>423567.1</v>
      </c>
      <c r="I73" s="22">
        <f t="shared" si="3"/>
        <v>0.38813637957979302</v>
      </c>
      <c r="J73" s="22">
        <f t="shared" si="4"/>
        <v>2.3443975529134682</v>
      </c>
      <c r="K73" s="22">
        <f t="shared" si="5"/>
        <v>1.3779801122419566</v>
      </c>
      <c r="L73" s="15"/>
    </row>
    <row r="74" spans="1:12" x14ac:dyDescent="0.25">
      <c r="A74" s="15"/>
      <c r="B74" s="15" t="str">
        <f>'Town Data'!A70</f>
        <v>WALLINGFORD</v>
      </c>
      <c r="C74" s="50">
        <f>IF('Town Data'!C70&gt;9,'Town Data'!B70,"*")</f>
        <v>525420.27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WARREN</v>
      </c>
      <c r="C75" s="51">
        <f>IF('Town Data'!C71&gt;9,'Town Data'!B71,"*")</f>
        <v>1491937.09</v>
      </c>
      <c r="D75" s="43">
        <f>IF('Town Data'!E71&gt;9,'Town Data'!D71,"*")</f>
        <v>1974416.17</v>
      </c>
      <c r="E75" s="44" t="str">
        <f>IF('Town Data'!G71&gt;9,'Town Data'!F71,"*")</f>
        <v>*</v>
      </c>
      <c r="F75" s="43">
        <f>IF('Town Data'!I71&gt;9,'Town Data'!H71,"*")</f>
        <v>724151.23</v>
      </c>
      <c r="G75" s="43">
        <f>IF('Town Data'!K71&gt;9,'Town Data'!J71,"*")</f>
        <v>507613.82</v>
      </c>
      <c r="H75" s="44" t="str">
        <f>IF('Town Data'!M71&gt;9,'Town Data'!L71,"*")</f>
        <v>*</v>
      </c>
      <c r="I75" s="22">
        <f t="shared" si="3"/>
        <v>1.0602562395702899</v>
      </c>
      <c r="J75" s="22">
        <f t="shared" si="4"/>
        <v>2.889602867786381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WATERBURY</v>
      </c>
      <c r="C76" s="50">
        <f>IF('Town Data'!C72&gt;9,'Town Data'!B72,"*")</f>
        <v>5252243.78</v>
      </c>
      <c r="D76" s="46">
        <f>IF('Town Data'!E72&gt;9,'Town Data'!D72,"*")</f>
        <v>2970528.15</v>
      </c>
      <c r="E76" s="47">
        <f>IF('Town Data'!G72&gt;9,'Town Data'!F72,"*")</f>
        <v>1246976.18</v>
      </c>
      <c r="F76" s="45">
        <f>IF('Town Data'!I72&gt;9,'Town Data'!H72,"*")</f>
        <v>3266253.13</v>
      </c>
      <c r="G76" s="46">
        <f>IF('Town Data'!K72&gt;9,'Town Data'!J72,"*")</f>
        <v>960426.04</v>
      </c>
      <c r="H76" s="47">
        <f>IF('Town Data'!M72&gt;9,'Town Data'!L72,"*")</f>
        <v>636381.74</v>
      </c>
      <c r="I76" s="9">
        <f t="shared" si="3"/>
        <v>0.60803329410050977</v>
      </c>
      <c r="J76" s="9">
        <f t="shared" si="4"/>
        <v>2.0929275407817971</v>
      </c>
      <c r="K76" s="9">
        <f t="shared" si="5"/>
        <v>0.95947825278582</v>
      </c>
      <c r="L76" s="15"/>
    </row>
    <row r="77" spans="1:12" x14ac:dyDescent="0.25">
      <c r="A77" s="15"/>
      <c r="B77" s="27" t="str">
        <f>'Town Data'!A73</f>
        <v>WEATHERSFIELD</v>
      </c>
      <c r="C77" s="51">
        <f>IF('Town Data'!C73&gt;9,'Town Data'!B73,"*")</f>
        <v>801366.51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726676.92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0.10278238918060031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WEST RUTLAND</v>
      </c>
      <c r="C78" s="50">
        <f>IF('Town Data'!C74&gt;9,'Town Data'!B74,"*")</f>
        <v>508225.9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WILLISTON</v>
      </c>
      <c r="C79" s="51">
        <f>IF('Town Data'!C75&gt;9,'Town Data'!B75,"*")</f>
        <v>10159676.369999999</v>
      </c>
      <c r="D79" s="43" t="str">
        <f>IF('Town Data'!E75&gt;9,'Town Data'!D75,"*")</f>
        <v>*</v>
      </c>
      <c r="E79" s="44">
        <f>IF('Town Data'!G75&gt;9,'Town Data'!F75,"*")</f>
        <v>911356.63</v>
      </c>
      <c r="F79" s="43">
        <f>IF('Town Data'!I75&gt;9,'Town Data'!H75,"*")</f>
        <v>7367823.4900000002</v>
      </c>
      <c r="G79" s="43" t="str">
        <f>IF('Town Data'!K75&gt;9,'Town Data'!J75,"*")</f>
        <v>*</v>
      </c>
      <c r="H79" s="44">
        <f>IF('Town Data'!M75&gt;9,'Town Data'!L75,"*")</f>
        <v>526506.6</v>
      </c>
      <c r="I79" s="22">
        <f t="shared" si="3"/>
        <v>0.37892504941103017</v>
      </c>
      <c r="J79" s="22" t="str">
        <f t="shared" si="4"/>
        <v/>
      </c>
      <c r="K79" s="22">
        <f t="shared" si="5"/>
        <v>0.73095005836584015</v>
      </c>
      <c r="L79" s="15"/>
    </row>
    <row r="80" spans="1:12" x14ac:dyDescent="0.25">
      <c r="A80" s="15"/>
      <c r="B80" s="15" t="str">
        <f>'Town Data'!A76</f>
        <v>WILMINGTON</v>
      </c>
      <c r="C80" s="50">
        <f>IF('Town Data'!C76&gt;9,'Town Data'!B76,"*")</f>
        <v>2834203.1</v>
      </c>
      <c r="D80" s="46">
        <f>IF('Town Data'!E76&gt;9,'Town Data'!D76,"*")</f>
        <v>527610.72</v>
      </c>
      <c r="E80" s="47">
        <f>IF('Town Data'!G76&gt;9,'Town Data'!F76,"*")</f>
        <v>452821.09</v>
      </c>
      <c r="F80" s="45">
        <f>IF('Town Data'!I76&gt;9,'Town Data'!H76,"*")</f>
        <v>2059909.98</v>
      </c>
      <c r="G80" s="46">
        <f>IF('Town Data'!K76&gt;9,'Town Data'!J76,"*")</f>
        <v>255543.36</v>
      </c>
      <c r="H80" s="47">
        <f>IF('Town Data'!M76&gt;9,'Town Data'!L76,"*")</f>
        <v>261592.68</v>
      </c>
      <c r="I80" s="9">
        <f t="shared" si="3"/>
        <v>0.37588687249333103</v>
      </c>
      <c r="J80" s="9">
        <f t="shared" si="4"/>
        <v>1.0646622162281971</v>
      </c>
      <c r="K80" s="9">
        <f t="shared" si="5"/>
        <v>0.7310159061025715</v>
      </c>
      <c r="L80" s="15"/>
    </row>
    <row r="81" spans="1:12" x14ac:dyDescent="0.25">
      <c r="A81" s="15"/>
      <c r="B81" s="27" t="str">
        <f>'Town Data'!A77</f>
        <v>WINDSOR</v>
      </c>
      <c r="C81" s="51">
        <f>IF('Town Data'!C77&gt;9,'Town Data'!B77,"*")</f>
        <v>1596944.64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1181656.42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0.35144582889838655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WINHALL</v>
      </c>
      <c r="C82" s="50" t="str">
        <f>IF('Town Data'!C78&gt;9,'Town Data'!B78,"*")</f>
        <v>*</v>
      </c>
      <c r="D82" s="46">
        <f>IF('Town Data'!E78&gt;9,'Town Data'!D78,"*")</f>
        <v>124867.2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WINOOSKI</v>
      </c>
      <c r="C83" s="51">
        <f>IF('Town Data'!C79&gt;9,'Town Data'!B79,"*")</f>
        <v>3702979.88</v>
      </c>
      <c r="D83" s="43" t="str">
        <f>IF('Town Data'!E79&gt;9,'Town Data'!D79,"*")</f>
        <v>*</v>
      </c>
      <c r="E83" s="44">
        <f>IF('Town Data'!G79&gt;9,'Town Data'!F79,"*")</f>
        <v>1578541.96</v>
      </c>
      <c r="F83" s="43">
        <f>IF('Town Data'!I79&gt;9,'Town Data'!H79,"*")</f>
        <v>2451044.86</v>
      </c>
      <c r="G83" s="43" t="str">
        <f>IF('Town Data'!K79&gt;9,'Town Data'!J79,"*")</f>
        <v>*</v>
      </c>
      <c r="H83" s="44">
        <f>IF('Town Data'!M79&gt;9,'Town Data'!L79,"*")</f>
        <v>603627.04</v>
      </c>
      <c r="I83" s="22">
        <f t="shared" si="3"/>
        <v>0.51077605327876374</v>
      </c>
      <c r="J83" s="22" t="str">
        <f t="shared" si="4"/>
        <v/>
      </c>
      <c r="K83" s="22">
        <f t="shared" si="5"/>
        <v>1.6150948439950601</v>
      </c>
      <c r="L83" s="15"/>
    </row>
    <row r="84" spans="1:12" x14ac:dyDescent="0.25">
      <c r="A84" s="15"/>
      <c r="B84" s="15" t="str">
        <f>'Town Data'!A80</f>
        <v>WOODSTOCK</v>
      </c>
      <c r="C84" s="50">
        <f>IF('Town Data'!C80&gt;9,'Town Data'!B80,"*")</f>
        <v>5924307.8099999996</v>
      </c>
      <c r="D84" s="45">
        <f>IF('Town Data'!E80&gt;9,'Town Data'!D80,"*")</f>
        <v>8578361.4600000009</v>
      </c>
      <c r="E84" s="49">
        <f>IF('Town Data'!G80&gt;9,'Town Data'!F80,"*")</f>
        <v>1765265.73</v>
      </c>
      <c r="F84" s="45">
        <f>IF('Town Data'!I80&gt;9,'Town Data'!H80,"*")</f>
        <v>3252794.56</v>
      </c>
      <c r="G84" s="46">
        <f>IF('Town Data'!K80&gt;9,'Town Data'!J80,"*")</f>
        <v>3416945.26</v>
      </c>
      <c r="H84" s="47">
        <f>IF('Town Data'!M80&gt;9,'Town Data'!L80,"*")</f>
        <v>747625.81</v>
      </c>
      <c r="I84" s="9">
        <f t="shared" si="3"/>
        <v>0.82129787194430115</v>
      </c>
      <c r="J84" s="9">
        <f t="shared" si="4"/>
        <v>1.5105352316940546</v>
      </c>
      <c r="K84" s="9">
        <f t="shared" si="5"/>
        <v>1.3611621032719561</v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107139</v>
      </c>
      <c r="E2" s="39">
        <v>10</v>
      </c>
      <c r="F2" s="39">
        <v>0</v>
      </c>
      <c r="G2" s="39">
        <v>0</v>
      </c>
      <c r="H2" s="39">
        <v>0</v>
      </c>
      <c r="I2" s="39">
        <v>0</v>
      </c>
      <c r="J2" s="39">
        <v>60561.23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554857.36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4623301.33</v>
      </c>
      <c r="C4" s="39">
        <v>45</v>
      </c>
      <c r="D4" s="39">
        <v>0</v>
      </c>
      <c r="E4" s="39">
        <v>0</v>
      </c>
      <c r="F4" s="39">
        <v>774643.03</v>
      </c>
      <c r="G4" s="39">
        <v>20</v>
      </c>
      <c r="H4" s="39">
        <v>3940024.83</v>
      </c>
      <c r="I4" s="39">
        <v>39</v>
      </c>
      <c r="J4" s="39">
        <v>0</v>
      </c>
      <c r="K4" s="39">
        <v>0</v>
      </c>
      <c r="L4" s="39">
        <v>385983.37</v>
      </c>
      <c r="M4" s="39">
        <v>15</v>
      </c>
    </row>
    <row r="5" spans="1:13" x14ac:dyDescent="0.25">
      <c r="A5" s="38" t="s">
        <v>50</v>
      </c>
      <c r="B5" s="39">
        <v>1565058.51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1300346.42</v>
      </c>
      <c r="I5" s="39">
        <v>14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1037248.73</v>
      </c>
      <c r="C6" s="39">
        <v>23</v>
      </c>
      <c r="D6" s="39">
        <v>661028.94999999995</v>
      </c>
      <c r="E6" s="39">
        <v>10</v>
      </c>
      <c r="F6" s="39">
        <v>0</v>
      </c>
      <c r="G6" s="39">
        <v>0</v>
      </c>
      <c r="H6" s="39">
        <v>816746.53</v>
      </c>
      <c r="I6" s="39">
        <v>17</v>
      </c>
      <c r="J6" s="39">
        <v>298107.84000000003</v>
      </c>
      <c r="K6" s="39">
        <v>10</v>
      </c>
      <c r="L6" s="39">
        <v>0</v>
      </c>
      <c r="M6" s="39">
        <v>0</v>
      </c>
    </row>
    <row r="7" spans="1:13" x14ac:dyDescent="0.25">
      <c r="A7" s="38" t="s">
        <v>52</v>
      </c>
      <c r="B7" s="39">
        <v>9149260.6500000004</v>
      </c>
      <c r="C7" s="39">
        <v>73</v>
      </c>
      <c r="D7" s="39">
        <v>2301141.9300000002</v>
      </c>
      <c r="E7" s="39">
        <v>19</v>
      </c>
      <c r="F7" s="39">
        <v>1286815.1100000001</v>
      </c>
      <c r="G7" s="39">
        <v>28</v>
      </c>
      <c r="H7" s="39">
        <v>7157067.4299999997</v>
      </c>
      <c r="I7" s="39">
        <v>70</v>
      </c>
      <c r="J7" s="39">
        <v>1062500.97</v>
      </c>
      <c r="K7" s="39">
        <v>22</v>
      </c>
      <c r="L7" s="39">
        <v>687028.25</v>
      </c>
      <c r="M7" s="39">
        <v>24</v>
      </c>
    </row>
    <row r="8" spans="1:13" x14ac:dyDescent="0.25">
      <c r="A8" s="38" t="s">
        <v>53</v>
      </c>
      <c r="B8" s="39">
        <v>5285961.79</v>
      </c>
      <c r="C8" s="39">
        <v>20</v>
      </c>
      <c r="D8" s="39">
        <v>0</v>
      </c>
      <c r="E8" s="39">
        <v>0</v>
      </c>
      <c r="F8" s="39">
        <v>0</v>
      </c>
      <c r="G8" s="39">
        <v>0</v>
      </c>
      <c r="H8" s="39">
        <v>4176863.05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933342.02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1735212.31</v>
      </c>
      <c r="C10" s="39">
        <v>11</v>
      </c>
      <c r="D10" s="39">
        <v>0</v>
      </c>
      <c r="E10" s="39">
        <v>0</v>
      </c>
      <c r="F10" s="39">
        <v>0</v>
      </c>
      <c r="G10" s="39">
        <v>0</v>
      </c>
      <c r="H10" s="39">
        <v>1290006.8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1435678.01</v>
      </c>
      <c r="C11" s="39">
        <v>26</v>
      </c>
      <c r="D11" s="39">
        <v>0</v>
      </c>
      <c r="E11" s="39">
        <v>0</v>
      </c>
      <c r="F11" s="39">
        <v>362392.73</v>
      </c>
      <c r="G11" s="39">
        <v>11</v>
      </c>
      <c r="H11" s="39">
        <v>921533.59</v>
      </c>
      <c r="I11" s="39">
        <v>20</v>
      </c>
      <c r="J11" s="39">
        <v>0</v>
      </c>
      <c r="K11" s="39">
        <v>0</v>
      </c>
      <c r="L11" s="39">
        <v>186477.88</v>
      </c>
      <c r="M11" s="39">
        <v>10</v>
      </c>
    </row>
    <row r="12" spans="1:13" x14ac:dyDescent="0.25">
      <c r="A12" s="38" t="s">
        <v>57</v>
      </c>
      <c r="B12" s="39">
        <v>12131283.369999999</v>
      </c>
      <c r="C12" s="39">
        <v>83</v>
      </c>
      <c r="D12" s="39">
        <v>2976744.49</v>
      </c>
      <c r="E12" s="39">
        <v>19</v>
      </c>
      <c r="F12" s="39">
        <v>1390578.22</v>
      </c>
      <c r="G12" s="39">
        <v>34</v>
      </c>
      <c r="H12" s="39">
        <v>9704206.7100000009</v>
      </c>
      <c r="I12" s="39">
        <v>75</v>
      </c>
      <c r="J12" s="39">
        <v>1429872.45</v>
      </c>
      <c r="K12" s="39">
        <v>18</v>
      </c>
      <c r="L12" s="39">
        <v>835841.68</v>
      </c>
      <c r="M12" s="39">
        <v>31</v>
      </c>
    </row>
    <row r="13" spans="1:13" x14ac:dyDescent="0.25">
      <c r="A13" s="38" t="s">
        <v>58</v>
      </c>
      <c r="B13" s="39">
        <v>1311398.18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1017097.09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1208394.74</v>
      </c>
      <c r="C14" s="39">
        <v>15</v>
      </c>
      <c r="D14" s="39">
        <v>1710869.29</v>
      </c>
      <c r="E14" s="39">
        <v>18</v>
      </c>
      <c r="F14" s="39">
        <v>0</v>
      </c>
      <c r="G14" s="39">
        <v>0</v>
      </c>
      <c r="H14" s="39">
        <v>594677.37</v>
      </c>
      <c r="I14" s="39">
        <v>13</v>
      </c>
      <c r="J14" s="39">
        <v>577832.18999999994</v>
      </c>
      <c r="K14" s="39">
        <v>20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36809925.799999997</v>
      </c>
      <c r="C15" s="39">
        <v>211</v>
      </c>
      <c r="D15" s="39">
        <v>21744566.359999999</v>
      </c>
      <c r="E15" s="39">
        <v>17</v>
      </c>
      <c r="F15" s="39">
        <v>13046877.84</v>
      </c>
      <c r="G15" s="39">
        <v>99</v>
      </c>
      <c r="H15" s="39">
        <v>23074804.140000001</v>
      </c>
      <c r="I15" s="39">
        <v>190</v>
      </c>
      <c r="J15" s="39">
        <v>6101094.6100000003</v>
      </c>
      <c r="K15" s="39">
        <v>17</v>
      </c>
      <c r="L15" s="39">
        <v>6126512.29</v>
      </c>
      <c r="M15" s="39">
        <v>97</v>
      </c>
    </row>
    <row r="16" spans="1:13" x14ac:dyDescent="0.25">
      <c r="A16" s="38" t="s">
        <v>61</v>
      </c>
      <c r="B16" s="39">
        <v>2525355.91</v>
      </c>
      <c r="C16" s="39">
        <v>21</v>
      </c>
      <c r="D16" s="39">
        <v>2635271.4</v>
      </c>
      <c r="E16" s="39">
        <v>10</v>
      </c>
      <c r="F16" s="39">
        <v>420577.53</v>
      </c>
      <c r="G16" s="39">
        <v>11</v>
      </c>
      <c r="H16" s="39">
        <v>1476523.1</v>
      </c>
      <c r="I16" s="39">
        <v>19</v>
      </c>
      <c r="J16" s="39">
        <v>873144.05</v>
      </c>
      <c r="K16" s="39">
        <v>10</v>
      </c>
      <c r="L16" s="39">
        <v>207820.78</v>
      </c>
      <c r="M16" s="39">
        <v>11</v>
      </c>
    </row>
    <row r="17" spans="1:13" x14ac:dyDescent="0.25">
      <c r="A17" s="38" t="s">
        <v>62</v>
      </c>
      <c r="B17" s="39">
        <v>2422531.56</v>
      </c>
      <c r="C17" s="39">
        <v>25</v>
      </c>
      <c r="D17" s="39">
        <v>964631.67</v>
      </c>
      <c r="E17" s="39">
        <v>10</v>
      </c>
      <c r="F17" s="39">
        <v>0</v>
      </c>
      <c r="G17" s="39">
        <v>0</v>
      </c>
      <c r="H17" s="39">
        <v>1740159.46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886897.21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908015.87</v>
      </c>
      <c r="C19" s="39">
        <v>16</v>
      </c>
      <c r="D19" s="39">
        <v>324525.71999999997</v>
      </c>
      <c r="E19" s="39">
        <v>10</v>
      </c>
      <c r="F19" s="39">
        <v>0</v>
      </c>
      <c r="G19" s="39">
        <v>0</v>
      </c>
      <c r="H19" s="39">
        <v>707108.78</v>
      </c>
      <c r="I19" s="39">
        <v>18</v>
      </c>
      <c r="J19" s="39">
        <v>117281.85</v>
      </c>
      <c r="K19" s="39">
        <v>13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8876398.4299999997</v>
      </c>
      <c r="C20" s="39">
        <v>55</v>
      </c>
      <c r="D20" s="39">
        <v>4986160.4800000004</v>
      </c>
      <c r="E20" s="39">
        <v>18</v>
      </c>
      <c r="F20" s="39">
        <v>793947.01</v>
      </c>
      <c r="G20" s="39">
        <v>14</v>
      </c>
      <c r="H20" s="39">
        <v>6669706.3099999996</v>
      </c>
      <c r="I20" s="39">
        <v>52</v>
      </c>
      <c r="J20" s="39">
        <v>1954260.25</v>
      </c>
      <c r="K20" s="39">
        <v>22</v>
      </c>
      <c r="L20" s="39">
        <v>499270.95</v>
      </c>
      <c r="M20" s="39">
        <v>15</v>
      </c>
    </row>
    <row r="21" spans="1:13" x14ac:dyDescent="0.25">
      <c r="A21" s="38" t="s">
        <v>66</v>
      </c>
      <c r="B21" s="39">
        <v>716756.93</v>
      </c>
      <c r="C21" s="39">
        <v>12</v>
      </c>
      <c r="D21" s="39">
        <v>128709.31</v>
      </c>
      <c r="E21" s="39">
        <v>12</v>
      </c>
      <c r="F21" s="39">
        <v>0</v>
      </c>
      <c r="G21" s="39">
        <v>0</v>
      </c>
      <c r="H21" s="39">
        <v>0</v>
      </c>
      <c r="I21" s="39">
        <v>0</v>
      </c>
      <c r="J21" s="39">
        <v>126726.67</v>
      </c>
      <c r="K21" s="39">
        <v>12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2921893.72</v>
      </c>
      <c r="C22" s="39">
        <v>26</v>
      </c>
      <c r="D22" s="39">
        <v>0</v>
      </c>
      <c r="E22" s="39">
        <v>0</v>
      </c>
      <c r="F22" s="39">
        <v>0</v>
      </c>
      <c r="G22" s="39">
        <v>0</v>
      </c>
      <c r="H22" s="39">
        <v>2537662.7000000002</v>
      </c>
      <c r="I22" s="39">
        <v>25</v>
      </c>
      <c r="J22" s="39">
        <v>134688.93</v>
      </c>
      <c r="K22" s="39">
        <v>11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2271831.2799999998</v>
      </c>
      <c r="C23" s="39">
        <v>12</v>
      </c>
      <c r="D23" s="39">
        <v>946012.08</v>
      </c>
      <c r="E23" s="39">
        <v>11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1938133.4</v>
      </c>
      <c r="C24" s="39">
        <v>21</v>
      </c>
      <c r="D24" s="39">
        <v>834670.18</v>
      </c>
      <c r="E24" s="39">
        <v>22</v>
      </c>
      <c r="F24" s="39">
        <v>743244.42</v>
      </c>
      <c r="G24" s="39">
        <v>13</v>
      </c>
      <c r="H24" s="39">
        <v>1344124.15</v>
      </c>
      <c r="I24" s="39">
        <v>16</v>
      </c>
      <c r="J24" s="39">
        <v>330214.65999999997</v>
      </c>
      <c r="K24" s="39">
        <v>22</v>
      </c>
      <c r="L24" s="39">
        <v>382736.91</v>
      </c>
      <c r="M24" s="39">
        <v>10</v>
      </c>
    </row>
    <row r="25" spans="1:13" x14ac:dyDescent="0.25">
      <c r="A25" s="38" t="s">
        <v>70</v>
      </c>
      <c r="B25" s="39">
        <v>1436678.55</v>
      </c>
      <c r="C25" s="39">
        <v>22</v>
      </c>
      <c r="D25" s="39">
        <v>0</v>
      </c>
      <c r="E25" s="39">
        <v>0</v>
      </c>
      <c r="F25" s="39">
        <v>0</v>
      </c>
      <c r="G25" s="39">
        <v>0</v>
      </c>
      <c r="H25" s="39">
        <v>1330698.51</v>
      </c>
      <c r="I25" s="39">
        <v>19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13179964.27</v>
      </c>
      <c r="C26" s="39">
        <v>103</v>
      </c>
      <c r="D26" s="39">
        <v>0</v>
      </c>
      <c r="E26" s="39">
        <v>0</v>
      </c>
      <c r="F26" s="39">
        <v>1289066.6499999999</v>
      </c>
      <c r="G26" s="39">
        <v>32</v>
      </c>
      <c r="H26" s="39">
        <v>10300857.810000001</v>
      </c>
      <c r="I26" s="39">
        <v>84</v>
      </c>
      <c r="J26" s="39">
        <v>0</v>
      </c>
      <c r="K26" s="39">
        <v>0</v>
      </c>
      <c r="L26" s="39">
        <v>765680.66</v>
      </c>
      <c r="M26" s="39">
        <v>26</v>
      </c>
    </row>
    <row r="27" spans="1:13" x14ac:dyDescent="0.25">
      <c r="A27" s="38" t="s">
        <v>72</v>
      </c>
      <c r="B27" s="39">
        <v>1639402.1</v>
      </c>
      <c r="C27" s="39">
        <v>18</v>
      </c>
      <c r="D27" s="39">
        <v>0</v>
      </c>
      <c r="E27" s="39">
        <v>0</v>
      </c>
      <c r="F27" s="39">
        <v>0</v>
      </c>
      <c r="G27" s="39">
        <v>0</v>
      </c>
      <c r="H27" s="39">
        <v>1447473.96</v>
      </c>
      <c r="I27" s="39">
        <v>15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1004394.21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907164.28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2106180.09</v>
      </c>
      <c r="E29" s="39">
        <v>10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3050378.57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514882.1</v>
      </c>
      <c r="E31" s="39">
        <v>15</v>
      </c>
      <c r="F31" s="39">
        <v>0</v>
      </c>
      <c r="G31" s="39">
        <v>0</v>
      </c>
      <c r="H31" s="39">
        <v>0</v>
      </c>
      <c r="I31" s="39">
        <v>0</v>
      </c>
      <c r="J31" s="39">
        <v>337354.9</v>
      </c>
      <c r="K31" s="39">
        <v>12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1113467.58</v>
      </c>
      <c r="C32" s="39">
        <v>18</v>
      </c>
      <c r="D32" s="39">
        <v>0</v>
      </c>
      <c r="E32" s="39">
        <v>0</v>
      </c>
      <c r="F32" s="39">
        <v>0</v>
      </c>
      <c r="G32" s="39">
        <v>0</v>
      </c>
      <c r="H32" s="39">
        <v>928718.53</v>
      </c>
      <c r="I32" s="39">
        <v>18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7358015.6799999997</v>
      </c>
      <c r="C33" s="39">
        <v>50</v>
      </c>
      <c r="D33" s="39">
        <v>5183193.6100000003</v>
      </c>
      <c r="E33" s="39">
        <v>17</v>
      </c>
      <c r="F33" s="39">
        <v>1335344.1399999999</v>
      </c>
      <c r="G33" s="39">
        <v>23</v>
      </c>
      <c r="H33" s="39">
        <v>5168335.09</v>
      </c>
      <c r="I33" s="39">
        <v>44</v>
      </c>
      <c r="J33" s="39">
        <v>2253783.04</v>
      </c>
      <c r="K33" s="39">
        <v>19</v>
      </c>
      <c r="L33" s="39">
        <v>693367.57</v>
      </c>
      <c r="M33" s="39">
        <v>18</v>
      </c>
    </row>
    <row r="34" spans="1:13" x14ac:dyDescent="0.25">
      <c r="A34" s="38" t="s">
        <v>79</v>
      </c>
      <c r="B34" s="39">
        <v>1186137.25</v>
      </c>
      <c r="C34" s="39">
        <v>10</v>
      </c>
      <c r="D34" s="39">
        <v>0</v>
      </c>
      <c r="E34" s="39">
        <v>0</v>
      </c>
      <c r="F34" s="39">
        <v>0</v>
      </c>
      <c r="G34" s="39">
        <v>0</v>
      </c>
      <c r="H34" s="39">
        <v>1121752.93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86178.65</v>
      </c>
      <c r="K35" s="39">
        <v>12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1649052.64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1186536.51</v>
      </c>
      <c r="I36" s="39">
        <v>12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625144.17000000004</v>
      </c>
      <c r="C37" s="39">
        <v>13</v>
      </c>
      <c r="D37" s="39">
        <v>0</v>
      </c>
      <c r="E37" s="39">
        <v>0</v>
      </c>
      <c r="F37" s="39">
        <v>0</v>
      </c>
      <c r="G37" s="39">
        <v>0</v>
      </c>
      <c r="H37" s="39">
        <v>498908.52</v>
      </c>
      <c r="I37" s="39">
        <v>10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4623326.25</v>
      </c>
      <c r="C38" s="39">
        <v>34</v>
      </c>
      <c r="D38" s="39">
        <v>4383651.2</v>
      </c>
      <c r="E38" s="39">
        <v>40</v>
      </c>
      <c r="F38" s="39">
        <v>1937182.22</v>
      </c>
      <c r="G38" s="39">
        <v>25</v>
      </c>
      <c r="H38" s="39">
        <v>2769845.3</v>
      </c>
      <c r="I38" s="39">
        <v>28</v>
      </c>
      <c r="J38" s="39">
        <v>1363768.01</v>
      </c>
      <c r="K38" s="39">
        <v>32</v>
      </c>
      <c r="L38" s="39">
        <v>741182.79</v>
      </c>
      <c r="M38" s="39">
        <v>20</v>
      </c>
    </row>
    <row r="39" spans="1:13" x14ac:dyDescent="0.25">
      <c r="A39" s="38" t="s">
        <v>84</v>
      </c>
      <c r="B39" s="39">
        <v>854044.86</v>
      </c>
      <c r="C39" s="39">
        <v>15</v>
      </c>
      <c r="D39" s="39">
        <v>0</v>
      </c>
      <c r="E39" s="39">
        <v>0</v>
      </c>
      <c r="F39" s="39">
        <v>0</v>
      </c>
      <c r="G39" s="39">
        <v>0</v>
      </c>
      <c r="H39" s="39">
        <v>592480.47</v>
      </c>
      <c r="I39" s="39">
        <v>13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3440329.65</v>
      </c>
      <c r="C40" s="39">
        <v>34</v>
      </c>
      <c r="D40" s="39">
        <v>976400.7</v>
      </c>
      <c r="E40" s="39">
        <v>26</v>
      </c>
      <c r="F40" s="39">
        <v>1174372.71</v>
      </c>
      <c r="G40" s="39">
        <v>19</v>
      </c>
      <c r="H40" s="39">
        <v>2015693.58</v>
      </c>
      <c r="I40" s="39">
        <v>35</v>
      </c>
      <c r="J40" s="39">
        <v>495403.77</v>
      </c>
      <c r="K40" s="39">
        <v>22</v>
      </c>
      <c r="L40" s="39">
        <v>430872.93</v>
      </c>
      <c r="M40" s="39">
        <v>19</v>
      </c>
    </row>
    <row r="41" spans="1:13" x14ac:dyDescent="0.25">
      <c r="A41" s="38" t="s">
        <v>86</v>
      </c>
      <c r="B41" s="39">
        <v>3918729.26</v>
      </c>
      <c r="C41" s="39">
        <v>28</v>
      </c>
      <c r="D41" s="39">
        <v>0</v>
      </c>
      <c r="E41" s="39">
        <v>0</v>
      </c>
      <c r="F41" s="39">
        <v>306832.93</v>
      </c>
      <c r="G41" s="39">
        <v>11</v>
      </c>
      <c r="H41" s="39">
        <v>3407736.38</v>
      </c>
      <c r="I41" s="39">
        <v>26</v>
      </c>
      <c r="J41" s="39">
        <v>0</v>
      </c>
      <c r="K41" s="39">
        <v>0</v>
      </c>
      <c r="L41" s="39">
        <v>169508.87</v>
      </c>
      <c r="M41" s="39">
        <v>11</v>
      </c>
    </row>
    <row r="42" spans="1:13" x14ac:dyDescent="0.25">
      <c r="A42" s="38" t="s">
        <v>87</v>
      </c>
      <c r="B42" s="39">
        <v>11510435.029999999</v>
      </c>
      <c r="C42" s="39">
        <v>67</v>
      </c>
      <c r="D42" s="39">
        <v>12078856.23</v>
      </c>
      <c r="E42" s="39">
        <v>33</v>
      </c>
      <c r="F42" s="39">
        <v>2947924.18</v>
      </c>
      <c r="G42" s="39">
        <v>38</v>
      </c>
      <c r="H42" s="39">
        <v>6828594.2199999997</v>
      </c>
      <c r="I42" s="39">
        <v>61</v>
      </c>
      <c r="J42" s="39">
        <v>4299182.9800000004</v>
      </c>
      <c r="K42" s="39">
        <v>31</v>
      </c>
      <c r="L42" s="39">
        <v>1316154.72</v>
      </c>
      <c r="M42" s="39">
        <v>35</v>
      </c>
    </row>
    <row r="43" spans="1:13" x14ac:dyDescent="0.25">
      <c r="A43" s="38" t="s">
        <v>88</v>
      </c>
      <c r="B43" s="39">
        <v>7501782.54</v>
      </c>
      <c r="C43" s="39">
        <v>53</v>
      </c>
      <c r="D43" s="39">
        <v>2542629.2000000002</v>
      </c>
      <c r="E43" s="39">
        <v>12</v>
      </c>
      <c r="F43" s="39">
        <v>932832.8</v>
      </c>
      <c r="G43" s="39">
        <v>23</v>
      </c>
      <c r="H43" s="39">
        <v>5295999.8600000003</v>
      </c>
      <c r="I43" s="39">
        <v>50</v>
      </c>
      <c r="J43" s="39">
        <v>995729.44</v>
      </c>
      <c r="K43" s="39">
        <v>12</v>
      </c>
      <c r="L43" s="39">
        <v>465776.16</v>
      </c>
      <c r="M43" s="39">
        <v>20</v>
      </c>
    </row>
    <row r="44" spans="1:13" x14ac:dyDescent="0.25">
      <c r="A44" s="38" t="s">
        <v>89</v>
      </c>
      <c r="B44" s="39">
        <v>3260057.44</v>
      </c>
      <c r="C44" s="39">
        <v>30</v>
      </c>
      <c r="D44" s="39">
        <v>0</v>
      </c>
      <c r="E44" s="39">
        <v>0</v>
      </c>
      <c r="F44" s="39">
        <v>0</v>
      </c>
      <c r="G44" s="39">
        <v>0</v>
      </c>
      <c r="H44" s="39">
        <v>2781218.09</v>
      </c>
      <c r="I44" s="39">
        <v>24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406692.44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6717517.7000000002</v>
      </c>
      <c r="C46" s="39">
        <v>55</v>
      </c>
      <c r="D46" s="39">
        <v>0</v>
      </c>
      <c r="E46" s="39">
        <v>0</v>
      </c>
      <c r="F46" s="39">
        <v>1115753.79</v>
      </c>
      <c r="G46" s="39">
        <v>21</v>
      </c>
      <c r="H46" s="39">
        <v>4239670.25</v>
      </c>
      <c r="I46" s="39">
        <v>53</v>
      </c>
      <c r="J46" s="39">
        <v>0</v>
      </c>
      <c r="K46" s="39">
        <v>0</v>
      </c>
      <c r="L46" s="39">
        <v>530980.84</v>
      </c>
      <c r="M46" s="39">
        <v>21</v>
      </c>
    </row>
    <row r="47" spans="1:13" x14ac:dyDescent="0.25">
      <c r="A47" s="38" t="s">
        <v>92</v>
      </c>
      <c r="B47" s="39">
        <v>4895766.49</v>
      </c>
      <c r="C47" s="39">
        <v>35</v>
      </c>
      <c r="D47" s="39">
        <v>0</v>
      </c>
      <c r="E47" s="39">
        <v>0</v>
      </c>
      <c r="F47" s="39">
        <v>435616.12</v>
      </c>
      <c r="G47" s="39">
        <v>11</v>
      </c>
      <c r="H47" s="39">
        <v>4085723.56</v>
      </c>
      <c r="I47" s="39">
        <v>33</v>
      </c>
      <c r="J47" s="39">
        <v>0</v>
      </c>
      <c r="K47" s="39">
        <v>0</v>
      </c>
      <c r="L47" s="39">
        <v>299940.73</v>
      </c>
      <c r="M47" s="39">
        <v>10</v>
      </c>
    </row>
    <row r="48" spans="1:13" x14ac:dyDescent="0.25">
      <c r="A48" s="38" t="s">
        <v>93</v>
      </c>
      <c r="B48" s="39">
        <v>4103635.88</v>
      </c>
      <c r="C48" s="39">
        <v>32</v>
      </c>
      <c r="D48" s="39">
        <v>0</v>
      </c>
      <c r="E48" s="39">
        <v>0</v>
      </c>
      <c r="F48" s="39">
        <v>687117.51</v>
      </c>
      <c r="G48" s="39">
        <v>12</v>
      </c>
      <c r="H48" s="39">
        <v>3416465.3</v>
      </c>
      <c r="I48" s="39">
        <v>31</v>
      </c>
      <c r="J48" s="39">
        <v>0</v>
      </c>
      <c r="K48" s="39">
        <v>0</v>
      </c>
      <c r="L48" s="39">
        <v>403985.76</v>
      </c>
      <c r="M48" s="39">
        <v>14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1096171.81</v>
      </c>
      <c r="E49" s="39">
        <v>27</v>
      </c>
      <c r="F49" s="39">
        <v>0</v>
      </c>
      <c r="G49" s="39">
        <v>0</v>
      </c>
      <c r="H49" s="39">
        <v>0</v>
      </c>
      <c r="I49" s="39">
        <v>0</v>
      </c>
      <c r="J49" s="39">
        <v>672414.25</v>
      </c>
      <c r="K49" s="39">
        <v>21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961833.39</v>
      </c>
      <c r="C50" s="39">
        <v>22</v>
      </c>
      <c r="D50" s="39">
        <v>0</v>
      </c>
      <c r="E50" s="39">
        <v>0</v>
      </c>
      <c r="F50" s="39">
        <v>0</v>
      </c>
      <c r="G50" s="39">
        <v>0</v>
      </c>
      <c r="H50" s="39">
        <v>899194.9</v>
      </c>
      <c r="I50" s="39">
        <v>20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779649.31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769446.39</v>
      </c>
      <c r="I51" s="39">
        <v>17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2105492.27</v>
      </c>
      <c r="C52" s="39">
        <v>24</v>
      </c>
      <c r="D52" s="39">
        <v>0</v>
      </c>
      <c r="E52" s="39">
        <v>0</v>
      </c>
      <c r="F52" s="39">
        <v>82660.84</v>
      </c>
      <c r="G52" s="39">
        <v>10</v>
      </c>
      <c r="H52" s="39">
        <v>1916511.82</v>
      </c>
      <c r="I52" s="39">
        <v>24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1252500.3799999999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1673074.17</v>
      </c>
      <c r="C54" s="39">
        <v>32</v>
      </c>
      <c r="D54" s="39">
        <v>0</v>
      </c>
      <c r="E54" s="39">
        <v>0</v>
      </c>
      <c r="F54" s="39">
        <v>262305.31</v>
      </c>
      <c r="G54" s="39">
        <v>10</v>
      </c>
      <c r="H54" s="39">
        <v>1356044.81</v>
      </c>
      <c r="I54" s="39">
        <v>33</v>
      </c>
      <c r="J54" s="39">
        <v>0</v>
      </c>
      <c r="K54" s="39">
        <v>0</v>
      </c>
      <c r="L54" s="39">
        <v>142720.79</v>
      </c>
      <c r="M54" s="39">
        <v>11</v>
      </c>
    </row>
    <row r="55" spans="1:13" x14ac:dyDescent="0.25">
      <c r="A55" s="38" t="s">
        <v>100</v>
      </c>
      <c r="B55" s="39">
        <v>720749.13</v>
      </c>
      <c r="C55" s="39">
        <v>10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12577134.060000001</v>
      </c>
      <c r="C56" s="39">
        <v>85</v>
      </c>
      <c r="D56" s="39">
        <v>939010.2</v>
      </c>
      <c r="E56" s="39">
        <v>12</v>
      </c>
      <c r="F56" s="39">
        <v>1380561.41</v>
      </c>
      <c r="G56" s="39">
        <v>29</v>
      </c>
      <c r="H56" s="39">
        <v>10490632.68</v>
      </c>
      <c r="I56" s="39">
        <v>83</v>
      </c>
      <c r="J56" s="39">
        <v>348524.87</v>
      </c>
      <c r="K56" s="39">
        <v>12</v>
      </c>
      <c r="L56" s="39">
        <v>905813.92</v>
      </c>
      <c r="M56" s="39">
        <v>28</v>
      </c>
    </row>
    <row r="57" spans="1:13" x14ac:dyDescent="0.25">
      <c r="A57" s="38" t="s">
        <v>102</v>
      </c>
      <c r="B57" s="39">
        <v>4005879.7</v>
      </c>
      <c r="C57" s="39">
        <v>17</v>
      </c>
      <c r="D57" s="39">
        <v>0</v>
      </c>
      <c r="E57" s="39">
        <v>0</v>
      </c>
      <c r="F57" s="39">
        <v>0</v>
      </c>
      <c r="G57" s="39">
        <v>0</v>
      </c>
      <c r="H57" s="39">
        <v>3239689.07</v>
      </c>
      <c r="I57" s="39">
        <v>15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125635.14</v>
      </c>
      <c r="K58" s="39">
        <v>10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3134225.11</v>
      </c>
      <c r="C59" s="39">
        <v>30</v>
      </c>
      <c r="D59" s="39">
        <v>0</v>
      </c>
      <c r="E59" s="39">
        <v>0</v>
      </c>
      <c r="F59" s="39">
        <v>556590.11</v>
      </c>
      <c r="G59" s="39">
        <v>12</v>
      </c>
      <c r="H59" s="39">
        <v>2429183.29</v>
      </c>
      <c r="I59" s="39">
        <v>28</v>
      </c>
      <c r="J59" s="39">
        <v>0</v>
      </c>
      <c r="K59" s="39">
        <v>0</v>
      </c>
      <c r="L59" s="39">
        <v>243070.19</v>
      </c>
      <c r="M59" s="39">
        <v>12</v>
      </c>
    </row>
    <row r="60" spans="1:13" x14ac:dyDescent="0.25">
      <c r="A60" s="38" t="s">
        <v>105</v>
      </c>
      <c r="B60" s="39">
        <v>23196428.68</v>
      </c>
      <c r="C60" s="39">
        <v>99</v>
      </c>
      <c r="D60" s="39">
        <v>12116650.77</v>
      </c>
      <c r="E60" s="39">
        <v>16</v>
      </c>
      <c r="F60" s="39">
        <v>2434394.71</v>
      </c>
      <c r="G60" s="39">
        <v>34</v>
      </c>
      <c r="H60" s="39">
        <v>17361893.91</v>
      </c>
      <c r="I60" s="39">
        <v>92</v>
      </c>
      <c r="J60" s="39">
        <v>3854338.16</v>
      </c>
      <c r="K60" s="39">
        <v>17</v>
      </c>
      <c r="L60" s="39">
        <v>1027790.81</v>
      </c>
      <c r="M60" s="39">
        <v>32</v>
      </c>
    </row>
    <row r="61" spans="1:13" x14ac:dyDescent="0.25">
      <c r="A61" s="38" t="s">
        <v>106</v>
      </c>
      <c r="B61" s="39">
        <v>1532630.4</v>
      </c>
      <c r="C61" s="39">
        <v>15</v>
      </c>
      <c r="D61" s="39">
        <v>681701.75</v>
      </c>
      <c r="E61" s="39">
        <v>18</v>
      </c>
      <c r="F61" s="39">
        <v>0</v>
      </c>
      <c r="G61" s="39">
        <v>0</v>
      </c>
      <c r="H61" s="39">
        <v>1514579.39</v>
      </c>
      <c r="I61" s="39">
        <v>16</v>
      </c>
      <c r="J61" s="39">
        <v>410065.61</v>
      </c>
      <c r="K61" s="39">
        <v>20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3847497.18</v>
      </c>
      <c r="C62" s="39">
        <v>34</v>
      </c>
      <c r="D62" s="39">
        <v>0</v>
      </c>
      <c r="E62" s="39">
        <v>0</v>
      </c>
      <c r="F62" s="39">
        <v>280608.51</v>
      </c>
      <c r="G62" s="39">
        <v>10</v>
      </c>
      <c r="H62" s="39">
        <v>3180343.31</v>
      </c>
      <c r="I62" s="39">
        <v>33</v>
      </c>
      <c r="J62" s="39">
        <v>0</v>
      </c>
      <c r="K62" s="39">
        <v>0</v>
      </c>
      <c r="L62" s="39">
        <v>188097.65</v>
      </c>
      <c r="M62" s="39">
        <v>10</v>
      </c>
    </row>
    <row r="63" spans="1:13" x14ac:dyDescent="0.25">
      <c r="A63" s="38" t="s">
        <v>108</v>
      </c>
      <c r="B63" s="39">
        <v>5921903.4800000004</v>
      </c>
      <c r="C63" s="39">
        <v>37</v>
      </c>
      <c r="D63" s="39">
        <v>0</v>
      </c>
      <c r="E63" s="39">
        <v>0</v>
      </c>
      <c r="F63" s="39">
        <v>0</v>
      </c>
      <c r="G63" s="39">
        <v>0</v>
      </c>
      <c r="H63" s="39">
        <v>5142693.24</v>
      </c>
      <c r="I63" s="39">
        <v>39</v>
      </c>
      <c r="J63" s="39">
        <v>0</v>
      </c>
      <c r="K63" s="39">
        <v>0</v>
      </c>
      <c r="L63" s="39">
        <v>323330.95</v>
      </c>
      <c r="M63" s="39">
        <v>12</v>
      </c>
    </row>
    <row r="64" spans="1:13" x14ac:dyDescent="0.25">
      <c r="A64" s="38" t="s">
        <v>109</v>
      </c>
      <c r="B64" s="39">
        <v>3282598.27</v>
      </c>
      <c r="C64" s="39">
        <v>20</v>
      </c>
      <c r="D64" s="39">
        <v>0</v>
      </c>
      <c r="E64" s="39">
        <v>0</v>
      </c>
      <c r="F64" s="39">
        <v>300099.53999999998</v>
      </c>
      <c r="G64" s="39">
        <v>10</v>
      </c>
      <c r="H64" s="39">
        <v>2792592.89</v>
      </c>
      <c r="I64" s="39">
        <v>20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4006845.87</v>
      </c>
      <c r="C65" s="39">
        <v>53</v>
      </c>
      <c r="D65" s="39">
        <v>0</v>
      </c>
      <c r="E65" s="39">
        <v>0</v>
      </c>
      <c r="F65" s="39">
        <v>323789.63</v>
      </c>
      <c r="G65" s="39">
        <v>20</v>
      </c>
      <c r="H65" s="39">
        <v>3319522.66</v>
      </c>
      <c r="I65" s="39">
        <v>48</v>
      </c>
      <c r="J65" s="39">
        <v>0</v>
      </c>
      <c r="K65" s="39">
        <v>0</v>
      </c>
      <c r="L65" s="39">
        <v>191377.86</v>
      </c>
      <c r="M65" s="39">
        <v>20</v>
      </c>
    </row>
    <row r="66" spans="1:13" x14ac:dyDescent="0.25">
      <c r="A66" s="38" t="s">
        <v>111</v>
      </c>
      <c r="B66" s="39">
        <v>18347712.809999999</v>
      </c>
      <c r="C66" s="39">
        <v>75</v>
      </c>
      <c r="D66" s="39">
        <v>25097854.710000001</v>
      </c>
      <c r="E66" s="39">
        <v>70</v>
      </c>
      <c r="F66" s="39">
        <v>6110082.1699999999</v>
      </c>
      <c r="G66" s="39">
        <v>49</v>
      </c>
      <c r="H66" s="39">
        <v>9475186.4600000009</v>
      </c>
      <c r="I66" s="39">
        <v>65</v>
      </c>
      <c r="J66" s="39">
        <v>8635443.0600000005</v>
      </c>
      <c r="K66" s="39">
        <v>72</v>
      </c>
      <c r="L66" s="39">
        <v>2974415.99</v>
      </c>
      <c r="M66" s="39">
        <v>43</v>
      </c>
    </row>
    <row r="67" spans="1:13" x14ac:dyDescent="0.25">
      <c r="A67" s="38" t="s">
        <v>112</v>
      </c>
      <c r="B67" s="39">
        <v>1853767.05</v>
      </c>
      <c r="C67" s="39">
        <v>18</v>
      </c>
      <c r="D67" s="39">
        <v>0</v>
      </c>
      <c r="E67" s="39">
        <v>0</v>
      </c>
      <c r="F67" s="39">
        <v>0</v>
      </c>
      <c r="G67" s="39">
        <v>0</v>
      </c>
      <c r="H67" s="39">
        <v>1713271.56</v>
      </c>
      <c r="I67" s="39">
        <v>18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1520313.47</v>
      </c>
      <c r="C68" s="39">
        <v>18</v>
      </c>
      <c r="D68" s="39">
        <v>0</v>
      </c>
      <c r="E68" s="39">
        <v>0</v>
      </c>
      <c r="F68" s="39">
        <v>231292.89</v>
      </c>
      <c r="G68" s="39">
        <v>10</v>
      </c>
      <c r="H68" s="39">
        <v>952037.53</v>
      </c>
      <c r="I68" s="39">
        <v>16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3422618.25</v>
      </c>
      <c r="C69" s="39">
        <v>37</v>
      </c>
      <c r="D69" s="39">
        <v>1209636.8899999999</v>
      </c>
      <c r="E69" s="39">
        <v>16</v>
      </c>
      <c r="F69" s="39">
        <v>1007234.14</v>
      </c>
      <c r="G69" s="39">
        <v>21</v>
      </c>
      <c r="H69" s="39">
        <v>2465621.0299999998</v>
      </c>
      <c r="I69" s="39">
        <v>34</v>
      </c>
      <c r="J69" s="39">
        <v>361690.52</v>
      </c>
      <c r="K69" s="39">
        <v>17</v>
      </c>
      <c r="L69" s="39">
        <v>423567.1</v>
      </c>
      <c r="M69" s="39">
        <v>20</v>
      </c>
    </row>
    <row r="70" spans="1:13" x14ac:dyDescent="0.25">
      <c r="A70" s="38" t="s">
        <v>115</v>
      </c>
      <c r="B70" s="39">
        <v>525420.27</v>
      </c>
      <c r="C70" s="39">
        <v>11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1491937.09</v>
      </c>
      <c r="C71" s="39">
        <v>13</v>
      </c>
      <c r="D71" s="39">
        <v>1974416.17</v>
      </c>
      <c r="E71" s="39">
        <v>13</v>
      </c>
      <c r="F71" s="39">
        <v>0</v>
      </c>
      <c r="G71" s="39">
        <v>0</v>
      </c>
      <c r="H71" s="39">
        <v>724151.23</v>
      </c>
      <c r="I71" s="39">
        <v>15</v>
      </c>
      <c r="J71" s="39">
        <v>507613.82</v>
      </c>
      <c r="K71" s="39">
        <v>12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5252243.78</v>
      </c>
      <c r="C72" s="39">
        <v>42</v>
      </c>
      <c r="D72" s="39">
        <v>2970528.15</v>
      </c>
      <c r="E72" s="39">
        <v>13</v>
      </c>
      <c r="F72" s="39">
        <v>1246976.18</v>
      </c>
      <c r="G72" s="39">
        <v>16</v>
      </c>
      <c r="H72" s="39">
        <v>3266253.13</v>
      </c>
      <c r="I72" s="39">
        <v>37</v>
      </c>
      <c r="J72" s="39">
        <v>960426.04</v>
      </c>
      <c r="K72" s="39">
        <v>10</v>
      </c>
      <c r="L72" s="39">
        <v>636381.74</v>
      </c>
      <c r="M72" s="39">
        <v>16</v>
      </c>
    </row>
    <row r="73" spans="1:13" x14ac:dyDescent="0.25">
      <c r="A73" s="38" t="s">
        <v>118</v>
      </c>
      <c r="B73" s="39">
        <v>801366.51</v>
      </c>
      <c r="C73" s="39">
        <v>10</v>
      </c>
      <c r="D73" s="39">
        <v>0</v>
      </c>
      <c r="E73" s="39">
        <v>0</v>
      </c>
      <c r="F73" s="39">
        <v>0</v>
      </c>
      <c r="G73" s="39">
        <v>0</v>
      </c>
      <c r="H73" s="39">
        <v>726676.92</v>
      </c>
      <c r="I73" s="39">
        <v>11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508225.9</v>
      </c>
      <c r="C74" s="39">
        <v>11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10159676.369999999</v>
      </c>
      <c r="C75" s="39">
        <v>53</v>
      </c>
      <c r="D75" s="39">
        <v>0</v>
      </c>
      <c r="E75" s="39">
        <v>0</v>
      </c>
      <c r="F75" s="39">
        <v>911356.63</v>
      </c>
      <c r="G75" s="39">
        <v>19</v>
      </c>
      <c r="H75" s="39">
        <v>7367823.4900000002</v>
      </c>
      <c r="I75" s="39">
        <v>47</v>
      </c>
      <c r="J75" s="39">
        <v>0</v>
      </c>
      <c r="K75" s="39">
        <v>0</v>
      </c>
      <c r="L75" s="39">
        <v>526506.6</v>
      </c>
      <c r="M75" s="39">
        <v>18</v>
      </c>
    </row>
    <row r="76" spans="1:13" x14ac:dyDescent="0.25">
      <c r="A76" s="38" t="s">
        <v>121</v>
      </c>
      <c r="B76" s="39">
        <v>2834203.1</v>
      </c>
      <c r="C76" s="39">
        <v>31</v>
      </c>
      <c r="D76" s="39">
        <v>527610.72</v>
      </c>
      <c r="E76" s="39">
        <v>16</v>
      </c>
      <c r="F76" s="39">
        <v>452821.09</v>
      </c>
      <c r="G76" s="39">
        <v>17</v>
      </c>
      <c r="H76" s="39">
        <v>2059909.98</v>
      </c>
      <c r="I76" s="39">
        <v>29</v>
      </c>
      <c r="J76" s="39">
        <v>255543.36</v>
      </c>
      <c r="K76" s="39">
        <v>14</v>
      </c>
      <c r="L76" s="39">
        <v>261592.68</v>
      </c>
      <c r="M76" s="39">
        <v>14</v>
      </c>
    </row>
    <row r="77" spans="1:13" x14ac:dyDescent="0.25">
      <c r="A77" s="35" t="s">
        <v>122</v>
      </c>
      <c r="B77" s="35">
        <v>1596944.64</v>
      </c>
      <c r="C77" s="35">
        <v>13</v>
      </c>
      <c r="D77" s="35">
        <v>0</v>
      </c>
      <c r="E77" s="35">
        <v>0</v>
      </c>
      <c r="F77" s="35">
        <v>0</v>
      </c>
      <c r="G77" s="35">
        <v>0</v>
      </c>
      <c r="H77" s="35">
        <v>1181656.42</v>
      </c>
      <c r="I77" s="35">
        <v>11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0</v>
      </c>
      <c r="C78" s="35">
        <v>0</v>
      </c>
      <c r="D78" s="35">
        <v>124867.2</v>
      </c>
      <c r="E78" s="35">
        <v>14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3702979.88</v>
      </c>
      <c r="C79" s="35">
        <v>32</v>
      </c>
      <c r="D79" s="35">
        <v>0</v>
      </c>
      <c r="E79" s="35">
        <v>0</v>
      </c>
      <c r="F79" s="35">
        <v>1578541.96</v>
      </c>
      <c r="G79" s="35">
        <v>16</v>
      </c>
      <c r="H79" s="35">
        <v>2451044.86</v>
      </c>
      <c r="I79" s="35">
        <v>30</v>
      </c>
      <c r="J79" s="35">
        <v>0</v>
      </c>
      <c r="K79" s="35">
        <v>0</v>
      </c>
      <c r="L79" s="35">
        <v>603627.04</v>
      </c>
      <c r="M79" s="35">
        <v>16</v>
      </c>
    </row>
    <row r="80" spans="1:13" x14ac:dyDescent="0.25">
      <c r="A80" s="35" t="s">
        <v>125</v>
      </c>
      <c r="B80" s="35">
        <v>5924307.8099999996</v>
      </c>
      <c r="C80" s="35">
        <v>29</v>
      </c>
      <c r="D80" s="35">
        <v>8578361.4600000009</v>
      </c>
      <c r="E80" s="35">
        <v>22</v>
      </c>
      <c r="F80" s="35">
        <v>1765265.73</v>
      </c>
      <c r="G80" s="35">
        <v>14</v>
      </c>
      <c r="H80" s="35">
        <v>3252794.56</v>
      </c>
      <c r="I80" s="35">
        <v>26</v>
      </c>
      <c r="J80" s="35">
        <v>3416945.26</v>
      </c>
      <c r="K80" s="35">
        <v>23</v>
      </c>
      <c r="L80" s="35">
        <v>747625.81</v>
      </c>
      <c r="M80" s="35">
        <v>14</v>
      </c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126</v>
      </c>
      <c r="B2" s="35">
        <v>15542548.050000001</v>
      </c>
      <c r="C2" s="36">
        <v>142</v>
      </c>
      <c r="D2" s="35">
        <v>8961786.2300000004</v>
      </c>
      <c r="E2" s="36">
        <v>73</v>
      </c>
      <c r="F2" s="35">
        <v>2382014.9</v>
      </c>
      <c r="G2" s="36">
        <v>52</v>
      </c>
      <c r="H2" s="35">
        <v>10283836.24</v>
      </c>
      <c r="I2" s="36">
        <v>134</v>
      </c>
      <c r="J2" s="35">
        <v>4313872.5</v>
      </c>
      <c r="K2" s="36">
        <v>79</v>
      </c>
      <c r="L2" s="35">
        <v>1034731.16</v>
      </c>
      <c r="M2" s="37">
        <v>49</v>
      </c>
      <c r="N2" s="35"/>
      <c r="O2" s="35"/>
      <c r="P2" s="35"/>
      <c r="Q2" s="35"/>
      <c r="R2" s="35"/>
    </row>
    <row r="3" spans="1:18" x14ac:dyDescent="0.25">
      <c r="A3" s="35" t="s">
        <v>127</v>
      </c>
      <c r="B3" s="35">
        <v>25314913.829999998</v>
      </c>
      <c r="C3" s="36">
        <v>194</v>
      </c>
      <c r="D3" s="35">
        <v>17019037.73</v>
      </c>
      <c r="E3" s="36">
        <v>110</v>
      </c>
      <c r="F3" s="35">
        <v>5366357.84</v>
      </c>
      <c r="G3" s="36">
        <v>88</v>
      </c>
      <c r="H3" s="35">
        <v>16813026.780000001</v>
      </c>
      <c r="I3" s="36">
        <v>177</v>
      </c>
      <c r="J3" s="35">
        <v>6202173.1699999999</v>
      </c>
      <c r="K3" s="36">
        <v>96</v>
      </c>
      <c r="L3" s="35">
        <v>2658651.4500000002</v>
      </c>
      <c r="M3" s="37">
        <v>82</v>
      </c>
      <c r="N3" s="35"/>
      <c r="O3" s="35"/>
      <c r="P3" s="35"/>
      <c r="Q3" s="35"/>
      <c r="R3" s="35"/>
    </row>
    <row r="4" spans="1:18" x14ac:dyDescent="0.25">
      <c r="A4" s="35" t="s">
        <v>128</v>
      </c>
      <c r="B4" s="35">
        <v>11856384.51</v>
      </c>
      <c r="C4" s="36">
        <v>140</v>
      </c>
      <c r="D4" s="35">
        <v>4058041.49</v>
      </c>
      <c r="E4" s="36">
        <v>64</v>
      </c>
      <c r="F4" s="35">
        <v>1593953.11</v>
      </c>
      <c r="G4" s="36">
        <v>49</v>
      </c>
      <c r="H4" s="35">
        <v>9743231.4100000001</v>
      </c>
      <c r="I4" s="36">
        <v>130</v>
      </c>
      <c r="J4" s="35">
        <v>1686098.67</v>
      </c>
      <c r="K4" s="36">
        <v>64</v>
      </c>
      <c r="L4" s="35">
        <v>853585.39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129</v>
      </c>
      <c r="B5" s="35">
        <v>107921975.38</v>
      </c>
      <c r="C5" s="36">
        <v>670</v>
      </c>
      <c r="D5" s="35">
        <v>47344421.149999999</v>
      </c>
      <c r="E5" s="36">
        <v>95</v>
      </c>
      <c r="F5" s="35">
        <v>21997368.73</v>
      </c>
      <c r="G5" s="36">
        <v>256</v>
      </c>
      <c r="H5" s="35">
        <v>76094808.099999994</v>
      </c>
      <c r="I5" s="36">
        <v>596</v>
      </c>
      <c r="J5" s="35">
        <v>15088936.289999999</v>
      </c>
      <c r="K5" s="36">
        <v>97</v>
      </c>
      <c r="L5" s="35">
        <v>10465613.76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130</v>
      </c>
      <c r="B6" s="35">
        <v>1181167.94</v>
      </c>
      <c r="C6" s="36">
        <v>22</v>
      </c>
      <c r="D6" s="35">
        <v>962335.61</v>
      </c>
      <c r="E6" s="36">
        <v>11</v>
      </c>
      <c r="F6" s="35">
        <v>243198.38</v>
      </c>
      <c r="G6" s="36">
        <v>12</v>
      </c>
      <c r="H6" s="35">
        <v>869949.71</v>
      </c>
      <c r="I6" s="36">
        <v>22</v>
      </c>
      <c r="J6" s="35">
        <v>560008.29</v>
      </c>
      <c r="K6" s="36">
        <v>13</v>
      </c>
      <c r="L6" s="35">
        <v>160205.13</v>
      </c>
      <c r="M6" s="37">
        <v>13</v>
      </c>
      <c r="N6" s="35"/>
      <c r="O6" s="35"/>
      <c r="P6" s="35"/>
      <c r="Q6" s="35"/>
      <c r="R6" s="35"/>
    </row>
    <row r="7" spans="1:18" x14ac:dyDescent="0.25">
      <c r="A7" s="35" t="s">
        <v>131</v>
      </c>
      <c r="B7" s="35">
        <v>15072632.140000001</v>
      </c>
      <c r="C7" s="36">
        <v>150</v>
      </c>
      <c r="D7" s="35">
        <v>8548030.2799999993</v>
      </c>
      <c r="E7" s="36">
        <v>37</v>
      </c>
      <c r="F7" s="35">
        <v>1470700.86</v>
      </c>
      <c r="G7" s="36">
        <v>40</v>
      </c>
      <c r="H7" s="35">
        <v>12966511.359999999</v>
      </c>
      <c r="I7" s="36">
        <v>143</v>
      </c>
      <c r="J7" s="35">
        <v>1184881.53</v>
      </c>
      <c r="K7" s="36">
        <v>36</v>
      </c>
      <c r="L7" s="35">
        <v>829652.74</v>
      </c>
      <c r="M7" s="37">
        <v>39</v>
      </c>
      <c r="N7" s="35"/>
      <c r="O7" s="35"/>
      <c r="P7" s="35"/>
      <c r="Q7" s="35"/>
      <c r="R7" s="35"/>
    </row>
    <row r="8" spans="1:18" x14ac:dyDescent="0.25">
      <c r="A8" s="35" t="s">
        <v>132</v>
      </c>
      <c r="B8" s="35">
        <v>3021278.48</v>
      </c>
      <c r="C8" s="36">
        <v>35</v>
      </c>
      <c r="D8" s="35">
        <v>2313893.6800000002</v>
      </c>
      <c r="E8" s="36">
        <v>71</v>
      </c>
      <c r="F8" s="35">
        <v>778489.11</v>
      </c>
      <c r="G8" s="36">
        <v>16</v>
      </c>
      <c r="H8" s="35">
        <v>2760982.24</v>
      </c>
      <c r="I8" s="36">
        <v>33</v>
      </c>
      <c r="J8" s="35">
        <v>1478149.11</v>
      </c>
      <c r="K8" s="36">
        <v>68</v>
      </c>
      <c r="L8" s="35">
        <v>538625.92000000004</v>
      </c>
      <c r="M8" s="37">
        <v>11</v>
      </c>
      <c r="N8" s="35"/>
      <c r="O8" s="35"/>
      <c r="P8" s="35"/>
      <c r="Q8" s="35"/>
      <c r="R8" s="35"/>
    </row>
    <row r="9" spans="1:18" x14ac:dyDescent="0.25">
      <c r="A9" s="35" t="s">
        <v>133</v>
      </c>
      <c r="B9" s="35">
        <v>27020317.949999999</v>
      </c>
      <c r="C9" s="36">
        <v>157</v>
      </c>
      <c r="D9" s="35">
        <v>28323765.960000001</v>
      </c>
      <c r="E9" s="36">
        <v>100</v>
      </c>
      <c r="F9" s="35">
        <v>7149039.6399999997</v>
      </c>
      <c r="G9" s="36">
        <v>78</v>
      </c>
      <c r="H9" s="35">
        <v>15963574.560000001</v>
      </c>
      <c r="I9" s="36">
        <v>139</v>
      </c>
      <c r="J9" s="35">
        <v>9879852.3499999996</v>
      </c>
      <c r="K9" s="36">
        <v>108</v>
      </c>
      <c r="L9" s="35">
        <v>3579705.66</v>
      </c>
      <c r="M9" s="37">
        <v>70</v>
      </c>
      <c r="N9" s="35"/>
      <c r="O9" s="35"/>
      <c r="P9" s="35"/>
      <c r="Q9" s="35"/>
      <c r="R9" s="35"/>
    </row>
    <row r="10" spans="1:18" x14ac:dyDescent="0.25">
      <c r="A10" s="35" t="s">
        <v>134</v>
      </c>
      <c r="B10" s="35">
        <v>6479133.5300000003</v>
      </c>
      <c r="C10" s="36">
        <v>81</v>
      </c>
      <c r="D10" s="35">
        <v>2314251.7599999998</v>
      </c>
      <c r="E10" s="36">
        <v>36</v>
      </c>
      <c r="F10" s="35">
        <v>726140.71</v>
      </c>
      <c r="G10" s="36">
        <v>27</v>
      </c>
      <c r="H10" s="35">
        <v>5129496.57</v>
      </c>
      <c r="I10" s="36">
        <v>75</v>
      </c>
      <c r="J10" s="35">
        <v>1129501.06</v>
      </c>
      <c r="K10" s="36">
        <v>33</v>
      </c>
      <c r="L10" s="35">
        <v>367114.96</v>
      </c>
      <c r="M10" s="37">
        <v>18</v>
      </c>
      <c r="N10" s="35"/>
      <c r="O10" s="35"/>
      <c r="P10" s="35"/>
      <c r="Q10" s="35"/>
      <c r="R10" s="35"/>
    </row>
    <row r="11" spans="1:18" x14ac:dyDescent="0.25">
      <c r="A11" s="35" t="s">
        <v>135</v>
      </c>
      <c r="B11" s="35">
        <v>11362671.539999999</v>
      </c>
      <c r="C11" s="36">
        <v>135</v>
      </c>
      <c r="D11" s="35">
        <v>2894832.48</v>
      </c>
      <c r="E11" s="36">
        <v>76</v>
      </c>
      <c r="F11" s="35">
        <v>1653662.58</v>
      </c>
      <c r="G11" s="36">
        <v>40</v>
      </c>
      <c r="H11" s="35">
        <v>8934384.0399999991</v>
      </c>
      <c r="I11" s="36">
        <v>123</v>
      </c>
      <c r="J11" s="35">
        <v>1663838.69</v>
      </c>
      <c r="K11" s="36">
        <v>77</v>
      </c>
      <c r="L11" s="35">
        <v>986769.18</v>
      </c>
      <c r="M11" s="37">
        <v>39</v>
      </c>
      <c r="N11" s="35"/>
      <c r="O11" s="35"/>
      <c r="P11" s="35"/>
      <c r="Q11" s="35"/>
      <c r="R11" s="35"/>
    </row>
    <row r="12" spans="1:18" x14ac:dyDescent="0.25">
      <c r="A12" s="35" t="s">
        <v>136</v>
      </c>
      <c r="B12" s="35">
        <v>8602105.1699999999</v>
      </c>
      <c r="C12" s="36">
        <v>68</v>
      </c>
      <c r="D12" s="35">
        <v>75248503.349999994</v>
      </c>
      <c r="E12" s="36">
        <v>48</v>
      </c>
      <c r="F12" s="35">
        <v>1318754.49</v>
      </c>
      <c r="G12" s="36">
        <v>12</v>
      </c>
      <c r="H12" s="35">
        <v>4810121.2</v>
      </c>
      <c r="I12" s="36">
        <v>45</v>
      </c>
      <c r="J12" s="35">
        <v>53226048.579999998</v>
      </c>
      <c r="K12" s="36">
        <v>48</v>
      </c>
      <c r="L12" s="35">
        <v>660234.09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137</v>
      </c>
      <c r="B13" s="35">
        <v>33026754.850000001</v>
      </c>
      <c r="C13" s="36">
        <v>299</v>
      </c>
      <c r="D13" s="35">
        <v>12669796.359999999</v>
      </c>
      <c r="E13" s="36">
        <v>128</v>
      </c>
      <c r="F13" s="35">
        <v>5787970.4900000002</v>
      </c>
      <c r="G13" s="36">
        <v>108</v>
      </c>
      <c r="H13" s="35">
        <v>24668085.920000002</v>
      </c>
      <c r="I13" s="36">
        <v>262</v>
      </c>
      <c r="J13" s="35">
        <v>5352905.17</v>
      </c>
      <c r="K13" s="36">
        <v>111</v>
      </c>
      <c r="L13" s="35">
        <v>2787164.83</v>
      </c>
      <c r="M13" s="37">
        <v>95</v>
      </c>
      <c r="N13" s="35"/>
      <c r="O13" s="35"/>
      <c r="P13" s="35"/>
      <c r="Q13" s="35"/>
      <c r="R13" s="35"/>
    </row>
    <row r="14" spans="1:18" x14ac:dyDescent="0.25">
      <c r="A14" s="35" t="s">
        <v>138</v>
      </c>
      <c r="B14" s="35">
        <v>31475567.129999999</v>
      </c>
      <c r="C14" s="36">
        <v>275</v>
      </c>
      <c r="D14" s="35">
        <v>9275242.7799999993</v>
      </c>
      <c r="E14" s="36">
        <v>81</v>
      </c>
      <c r="F14" s="35">
        <v>5252835.28</v>
      </c>
      <c r="G14" s="36">
        <v>106</v>
      </c>
      <c r="H14" s="35">
        <v>22565139.84</v>
      </c>
      <c r="I14" s="36">
        <v>254</v>
      </c>
      <c r="J14" s="35">
        <v>3084626.12</v>
      </c>
      <c r="K14" s="36">
        <v>75</v>
      </c>
      <c r="L14" s="35">
        <v>2365829.27</v>
      </c>
      <c r="M14" s="37">
        <v>97</v>
      </c>
      <c r="N14" s="35"/>
      <c r="O14" s="35"/>
      <c r="P14" s="35"/>
      <c r="Q14" s="35"/>
      <c r="R14" s="35"/>
    </row>
    <row r="15" spans="1:18" x14ac:dyDescent="0.25">
      <c r="A15" s="35" t="s">
        <v>139</v>
      </c>
      <c r="B15" s="35">
        <v>23795241.91</v>
      </c>
      <c r="C15" s="36">
        <v>237</v>
      </c>
      <c r="D15" s="35">
        <v>7470060.3700000001</v>
      </c>
      <c r="E15" s="36">
        <v>104</v>
      </c>
      <c r="F15" s="35">
        <v>3880130.86</v>
      </c>
      <c r="G15" s="36">
        <v>97</v>
      </c>
      <c r="H15" s="35">
        <v>17735370.43</v>
      </c>
      <c r="I15" s="36">
        <v>218</v>
      </c>
      <c r="J15" s="35">
        <v>2770736.1</v>
      </c>
      <c r="K15" s="36">
        <v>97</v>
      </c>
      <c r="L15" s="35">
        <v>1995919.7</v>
      </c>
      <c r="M15" s="37">
        <v>91</v>
      </c>
      <c r="N15" s="35"/>
      <c r="O15" s="35"/>
      <c r="P15" s="35"/>
      <c r="Q15" s="35"/>
      <c r="R15" s="35"/>
    </row>
    <row r="16" spans="1:18" x14ac:dyDescent="0.25">
      <c r="A16" s="35" t="s">
        <v>140</v>
      </c>
      <c r="B16" s="35">
        <v>30861720.620000001</v>
      </c>
      <c r="C16" s="36">
        <v>272</v>
      </c>
      <c r="D16" s="35">
        <v>22922371.870000001</v>
      </c>
      <c r="E16" s="36">
        <v>140</v>
      </c>
      <c r="F16" s="35">
        <v>6637176.0999999996</v>
      </c>
      <c r="G16" s="36">
        <v>112</v>
      </c>
      <c r="H16" s="35">
        <v>20630914.960000001</v>
      </c>
      <c r="I16" s="36">
        <v>248</v>
      </c>
      <c r="J16" s="35">
        <v>10467587.550000001</v>
      </c>
      <c r="K16" s="36">
        <v>142</v>
      </c>
      <c r="L16" s="35">
        <v>3208169.04</v>
      </c>
      <c r="M16" s="37">
        <v>100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2021-12-15T15:14:20Z</dcterms:modified>
</cp:coreProperties>
</file>