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C410E44-903D-4501-B14A-C094C38D5A02}" xr6:coauthVersionLast="45" xr6:coauthVersionMax="45" xr10:uidLastSave="{00000000-0000-0000-0000-000000000000}"/>
  <bookViews>
    <workbookView xWindow="1365" yWindow="240" windowWidth="19155" windowHeight="114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B342" i="3"/>
  <c r="J341" i="3"/>
  <c r="I341" i="3"/>
  <c r="H341" i="3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B330" i="3"/>
  <c r="J329" i="3"/>
  <c r="I329" i="3"/>
  <c r="H329" i="3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K322" i="3" s="1"/>
  <c r="D322" i="3"/>
  <c r="C322" i="3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K318" i="3" s="1"/>
  <c r="D318" i="3"/>
  <c r="C318" i="3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B314" i="3"/>
  <c r="J313" i="3"/>
  <c r="I313" i="3"/>
  <c r="H313" i="3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B311" i="3"/>
  <c r="H310" i="3"/>
  <c r="G310" i="3"/>
  <c r="J310" i="3" s="1"/>
  <c r="F310" i="3"/>
  <c r="E310" i="3"/>
  <c r="D310" i="3"/>
  <c r="C310" i="3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B307" i="3"/>
  <c r="H306" i="3"/>
  <c r="G306" i="3"/>
  <c r="J306" i="3" s="1"/>
  <c r="F306" i="3"/>
  <c r="E306" i="3"/>
  <c r="D306" i="3"/>
  <c r="C306" i="3"/>
  <c r="B306" i="3"/>
  <c r="J305" i="3"/>
  <c r="I305" i="3"/>
  <c r="H305" i="3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B303" i="3"/>
  <c r="H302" i="3"/>
  <c r="G302" i="3"/>
  <c r="J302" i="3" s="1"/>
  <c r="F302" i="3"/>
  <c r="E302" i="3"/>
  <c r="D302" i="3"/>
  <c r="C302" i="3"/>
  <c r="B302" i="3"/>
  <c r="J301" i="3"/>
  <c r="I301" i="3"/>
  <c r="H301" i="3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B299" i="3"/>
  <c r="H298" i="3"/>
  <c r="G298" i="3"/>
  <c r="J298" i="3" s="1"/>
  <c r="F298" i="3"/>
  <c r="E298" i="3"/>
  <c r="D298" i="3"/>
  <c r="C298" i="3"/>
  <c r="B298" i="3"/>
  <c r="J297" i="3"/>
  <c r="I297" i="3"/>
  <c r="H297" i="3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B295" i="3"/>
  <c r="H294" i="3"/>
  <c r="G294" i="3"/>
  <c r="J294" i="3" s="1"/>
  <c r="F294" i="3"/>
  <c r="E294" i="3"/>
  <c r="D294" i="3"/>
  <c r="C294" i="3"/>
  <c r="B294" i="3"/>
  <c r="J293" i="3"/>
  <c r="I293" i="3"/>
  <c r="H293" i="3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B291" i="3"/>
  <c r="H290" i="3"/>
  <c r="G290" i="3"/>
  <c r="J290" i="3" s="1"/>
  <c r="F290" i="3"/>
  <c r="E290" i="3"/>
  <c r="D290" i="3"/>
  <c r="C290" i="3"/>
  <c r="B290" i="3"/>
  <c r="J289" i="3"/>
  <c r="I289" i="3"/>
  <c r="H289" i="3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B287" i="3"/>
  <c r="H286" i="3"/>
  <c r="G286" i="3"/>
  <c r="J286" i="3" s="1"/>
  <c r="F286" i="3"/>
  <c r="E286" i="3"/>
  <c r="D286" i="3"/>
  <c r="C286" i="3"/>
  <c r="B286" i="3"/>
  <c r="J285" i="3"/>
  <c r="I285" i="3"/>
  <c r="H285" i="3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B283" i="3"/>
  <c r="H282" i="3"/>
  <c r="G282" i="3"/>
  <c r="J282" i="3" s="1"/>
  <c r="F282" i="3"/>
  <c r="E282" i="3"/>
  <c r="D282" i="3"/>
  <c r="C282" i="3"/>
  <c r="B282" i="3"/>
  <c r="J281" i="3"/>
  <c r="I281" i="3"/>
  <c r="H281" i="3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B279" i="3"/>
  <c r="H278" i="3"/>
  <c r="G278" i="3"/>
  <c r="J278" i="3" s="1"/>
  <c r="F278" i="3"/>
  <c r="E278" i="3"/>
  <c r="D278" i="3"/>
  <c r="C278" i="3"/>
  <c r="B278" i="3"/>
  <c r="J277" i="3"/>
  <c r="I277" i="3"/>
  <c r="H277" i="3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B275" i="3"/>
  <c r="H274" i="3"/>
  <c r="G274" i="3"/>
  <c r="J274" i="3" s="1"/>
  <c r="F274" i="3"/>
  <c r="I274" i="3" s="1"/>
  <c r="E274" i="3"/>
  <c r="D274" i="3"/>
  <c r="C274" i="3"/>
  <c r="B274" i="3"/>
  <c r="J273" i="3"/>
  <c r="I273" i="3"/>
  <c r="H273" i="3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B271" i="3"/>
  <c r="H270" i="3"/>
  <c r="G270" i="3"/>
  <c r="J270" i="3" s="1"/>
  <c r="F270" i="3"/>
  <c r="E270" i="3"/>
  <c r="D270" i="3"/>
  <c r="C270" i="3"/>
  <c r="B270" i="3"/>
  <c r="J269" i="3"/>
  <c r="I269" i="3"/>
  <c r="H269" i="3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B267" i="3"/>
  <c r="H266" i="3"/>
  <c r="G266" i="3"/>
  <c r="J266" i="3" s="1"/>
  <c r="F266" i="3"/>
  <c r="E266" i="3"/>
  <c r="D266" i="3"/>
  <c r="C266" i="3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B263" i="3"/>
  <c r="H262" i="3"/>
  <c r="G262" i="3"/>
  <c r="J262" i="3" s="1"/>
  <c r="F262" i="3"/>
  <c r="E262" i="3"/>
  <c r="D262" i="3"/>
  <c r="C262" i="3"/>
  <c r="B262" i="3"/>
  <c r="J261" i="3"/>
  <c r="I261" i="3"/>
  <c r="H261" i="3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B259" i="3"/>
  <c r="H258" i="3"/>
  <c r="G258" i="3"/>
  <c r="J258" i="3" s="1"/>
  <c r="F258" i="3"/>
  <c r="E258" i="3"/>
  <c r="D258" i="3"/>
  <c r="C258" i="3"/>
  <c r="B258" i="3"/>
  <c r="J257" i="3"/>
  <c r="I257" i="3"/>
  <c r="H257" i="3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B255" i="3"/>
  <c r="H254" i="3"/>
  <c r="G254" i="3"/>
  <c r="F254" i="3"/>
  <c r="E254" i="3"/>
  <c r="D254" i="3"/>
  <c r="C254" i="3"/>
  <c r="B254" i="3"/>
  <c r="J253" i="3"/>
  <c r="I253" i="3"/>
  <c r="H253" i="3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B251" i="3"/>
  <c r="H250" i="3"/>
  <c r="G250" i="3"/>
  <c r="F250" i="3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B247" i="3"/>
  <c r="H246" i="3"/>
  <c r="G246" i="3"/>
  <c r="F246" i="3"/>
  <c r="E246" i="3"/>
  <c r="D246" i="3"/>
  <c r="C246" i="3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B243" i="3"/>
  <c r="H242" i="3"/>
  <c r="G242" i="3"/>
  <c r="F242" i="3"/>
  <c r="E242" i="3"/>
  <c r="D242" i="3"/>
  <c r="C242" i="3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B239" i="3"/>
  <c r="H238" i="3"/>
  <c r="G238" i="3"/>
  <c r="F238" i="3"/>
  <c r="E238" i="3"/>
  <c r="D238" i="3"/>
  <c r="C238" i="3"/>
  <c r="B238" i="3"/>
  <c r="J237" i="3"/>
  <c r="I237" i="3"/>
  <c r="H237" i="3"/>
  <c r="G237" i="3"/>
  <c r="F237" i="3"/>
  <c r="E237" i="3"/>
  <c r="D237" i="3"/>
  <c r="C237" i="3"/>
  <c r="B237" i="3"/>
  <c r="K236" i="3"/>
  <c r="J236" i="3"/>
  <c r="I236" i="3"/>
  <c r="H236" i="3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I234" i="3" s="1"/>
  <c r="E234" i="3"/>
  <c r="D234" i="3"/>
  <c r="C234" i="3"/>
  <c r="B234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B227" i="3"/>
  <c r="H226" i="3"/>
  <c r="G226" i="3"/>
  <c r="F226" i="3"/>
  <c r="E226" i="3"/>
  <c r="K226" i="3" s="1"/>
  <c r="D226" i="3"/>
  <c r="J226" i="3" s="1"/>
  <c r="C226" i="3"/>
  <c r="B226" i="3"/>
  <c r="I225" i="3"/>
  <c r="H225" i="3"/>
  <c r="G225" i="3"/>
  <c r="J225" i="3" s="1"/>
  <c r="F225" i="3"/>
  <c r="E225" i="3"/>
  <c r="K225" i="3" s="1"/>
  <c r="D225" i="3"/>
  <c r="C225" i="3"/>
  <c r="B225" i="3"/>
  <c r="K224" i="3"/>
  <c r="J224" i="3"/>
  <c r="I224" i="3"/>
  <c r="H224" i="3"/>
  <c r="G224" i="3"/>
  <c r="F224" i="3"/>
  <c r="E224" i="3"/>
  <c r="D224" i="3"/>
  <c r="C224" i="3"/>
  <c r="B224" i="3"/>
  <c r="K223" i="3"/>
  <c r="H223" i="3"/>
  <c r="G223" i="3"/>
  <c r="F223" i="3"/>
  <c r="E223" i="3"/>
  <c r="D223" i="3"/>
  <c r="J223" i="3" s="1"/>
  <c r="C223" i="3"/>
  <c r="B223" i="3"/>
  <c r="H222" i="3"/>
  <c r="G222" i="3"/>
  <c r="F222" i="3"/>
  <c r="E222" i="3"/>
  <c r="D222" i="3"/>
  <c r="C222" i="3"/>
  <c r="B222" i="3"/>
  <c r="I221" i="3"/>
  <c r="H221" i="3"/>
  <c r="G221" i="3"/>
  <c r="J221" i="3" s="1"/>
  <c r="F221" i="3"/>
  <c r="E221" i="3"/>
  <c r="D221" i="3"/>
  <c r="C221" i="3"/>
  <c r="B221" i="3"/>
  <c r="K220" i="3"/>
  <c r="J220" i="3"/>
  <c r="I220" i="3"/>
  <c r="H220" i="3"/>
  <c r="G220" i="3"/>
  <c r="F220" i="3"/>
  <c r="E220" i="3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H218" i="3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F214" i="3"/>
  <c r="E214" i="3"/>
  <c r="K214" i="3" s="1"/>
  <c r="D214" i="3"/>
  <c r="J214" i="3" s="1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B211" i="3"/>
  <c r="H210" i="3"/>
  <c r="G210" i="3"/>
  <c r="F210" i="3"/>
  <c r="E210" i="3"/>
  <c r="K210" i="3" s="1"/>
  <c r="D210" i="3"/>
  <c r="J210" i="3" s="1"/>
  <c r="C210" i="3"/>
  <c r="B210" i="3"/>
  <c r="I209" i="3"/>
  <c r="H209" i="3"/>
  <c r="G209" i="3"/>
  <c r="J209" i="3" s="1"/>
  <c r="F209" i="3"/>
  <c r="E209" i="3"/>
  <c r="D209" i="3"/>
  <c r="C209" i="3"/>
  <c r="B209" i="3"/>
  <c r="K208" i="3"/>
  <c r="J208" i="3"/>
  <c r="I208" i="3"/>
  <c r="H208" i="3"/>
  <c r="G208" i="3"/>
  <c r="F208" i="3"/>
  <c r="E208" i="3"/>
  <c r="D208" i="3"/>
  <c r="C208" i="3"/>
  <c r="B208" i="3"/>
  <c r="K207" i="3"/>
  <c r="H207" i="3"/>
  <c r="G207" i="3"/>
  <c r="F207" i="3"/>
  <c r="E207" i="3"/>
  <c r="D207" i="3"/>
  <c r="J207" i="3" s="1"/>
  <c r="C207" i="3"/>
  <c r="B207" i="3"/>
  <c r="H206" i="3"/>
  <c r="G206" i="3"/>
  <c r="F206" i="3"/>
  <c r="E206" i="3"/>
  <c r="D206" i="3"/>
  <c r="C206" i="3"/>
  <c r="B206" i="3"/>
  <c r="J205" i="3"/>
  <c r="I205" i="3"/>
  <c r="H205" i="3"/>
  <c r="G205" i="3"/>
  <c r="F205" i="3"/>
  <c r="E205" i="3"/>
  <c r="D205" i="3"/>
  <c r="C205" i="3"/>
  <c r="B205" i="3"/>
  <c r="K204" i="3"/>
  <c r="I204" i="3"/>
  <c r="H204" i="3"/>
  <c r="G204" i="3"/>
  <c r="F204" i="3"/>
  <c r="E204" i="3"/>
  <c r="D204" i="3"/>
  <c r="J204" i="3" s="1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H202" i="3"/>
  <c r="G202" i="3"/>
  <c r="F202" i="3"/>
  <c r="E202" i="3"/>
  <c r="D202" i="3"/>
  <c r="C202" i="3"/>
  <c r="I202" i="3" s="1"/>
  <c r="B202" i="3"/>
  <c r="J201" i="3"/>
  <c r="I201" i="3"/>
  <c r="H201" i="3"/>
  <c r="G201" i="3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F194" i="3"/>
  <c r="E194" i="3"/>
  <c r="K194" i="3" s="1"/>
  <c r="D194" i="3"/>
  <c r="J194" i="3" s="1"/>
  <c r="C194" i="3"/>
  <c r="B194" i="3"/>
  <c r="I193" i="3"/>
  <c r="H193" i="3"/>
  <c r="G193" i="3"/>
  <c r="J193" i="3" s="1"/>
  <c r="F193" i="3"/>
  <c r="E193" i="3"/>
  <c r="K193" i="3" s="1"/>
  <c r="D193" i="3"/>
  <c r="C193" i="3"/>
  <c r="B193" i="3"/>
  <c r="K192" i="3"/>
  <c r="J192" i="3"/>
  <c r="I192" i="3"/>
  <c r="H192" i="3"/>
  <c r="G192" i="3"/>
  <c r="F192" i="3"/>
  <c r="E192" i="3"/>
  <c r="D192" i="3"/>
  <c r="C192" i="3"/>
  <c r="B192" i="3"/>
  <c r="K191" i="3"/>
  <c r="H191" i="3"/>
  <c r="G191" i="3"/>
  <c r="F191" i="3"/>
  <c r="E191" i="3"/>
  <c r="D191" i="3"/>
  <c r="J191" i="3" s="1"/>
  <c r="C191" i="3"/>
  <c r="B191" i="3"/>
  <c r="H190" i="3"/>
  <c r="G190" i="3"/>
  <c r="F190" i="3"/>
  <c r="E190" i="3"/>
  <c r="D190" i="3"/>
  <c r="C190" i="3"/>
  <c r="B190" i="3"/>
  <c r="I189" i="3"/>
  <c r="H189" i="3"/>
  <c r="G189" i="3"/>
  <c r="J189" i="3" s="1"/>
  <c r="F189" i="3"/>
  <c r="E189" i="3"/>
  <c r="D189" i="3"/>
  <c r="C189" i="3"/>
  <c r="B189" i="3"/>
  <c r="K188" i="3"/>
  <c r="I188" i="3"/>
  <c r="H188" i="3"/>
  <c r="G188" i="3"/>
  <c r="F188" i="3"/>
  <c r="E188" i="3"/>
  <c r="D188" i="3"/>
  <c r="J188" i="3" s="1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J183" i="3"/>
  <c r="H183" i="3"/>
  <c r="G183" i="3"/>
  <c r="F183" i="3"/>
  <c r="E183" i="3"/>
  <c r="K183" i="3" s="1"/>
  <c r="D183" i="3"/>
  <c r="C183" i="3"/>
  <c r="B183" i="3"/>
  <c r="H182" i="3"/>
  <c r="G182" i="3"/>
  <c r="J182" i="3" s="1"/>
  <c r="F182" i="3"/>
  <c r="E182" i="3"/>
  <c r="K182" i="3" s="1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H179" i="3"/>
  <c r="G179" i="3"/>
  <c r="F179" i="3"/>
  <c r="I179" i="3" s="1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J176" i="3"/>
  <c r="H176" i="3"/>
  <c r="G176" i="3"/>
  <c r="F176" i="3"/>
  <c r="E176" i="3"/>
  <c r="K176" i="3" s="1"/>
  <c r="D176" i="3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F174" i="3"/>
  <c r="I174" i="3" s="1"/>
  <c r="E174" i="3"/>
  <c r="D174" i="3"/>
  <c r="J174" i="3" s="1"/>
  <c r="C174" i="3"/>
  <c r="B174" i="3"/>
  <c r="J173" i="3"/>
  <c r="I173" i="3"/>
  <c r="H173" i="3"/>
  <c r="K173" i="3" s="1"/>
  <c r="G173" i="3"/>
  <c r="F173" i="3"/>
  <c r="E173" i="3"/>
  <c r="D173" i="3"/>
  <c r="C173" i="3"/>
  <c r="B173" i="3"/>
  <c r="J172" i="3"/>
  <c r="H172" i="3"/>
  <c r="G172" i="3"/>
  <c r="F172" i="3"/>
  <c r="E172" i="3"/>
  <c r="K172" i="3" s="1"/>
  <c r="D172" i="3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H170" i="3"/>
  <c r="K170" i="3" s="1"/>
  <c r="G170" i="3"/>
  <c r="F170" i="3"/>
  <c r="I170" i="3" s="1"/>
  <c r="E170" i="3"/>
  <c r="D170" i="3"/>
  <c r="J170" i="3" s="1"/>
  <c r="C170" i="3"/>
  <c r="B170" i="3"/>
  <c r="J169" i="3"/>
  <c r="I169" i="3"/>
  <c r="H169" i="3"/>
  <c r="K169" i="3" s="1"/>
  <c r="G169" i="3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I167" i="3" s="1"/>
  <c r="E167" i="3"/>
  <c r="K167" i="3" s="1"/>
  <c r="D167" i="3"/>
  <c r="C167" i="3"/>
  <c r="B167" i="3"/>
  <c r="H166" i="3"/>
  <c r="K166" i="3" s="1"/>
  <c r="G166" i="3"/>
  <c r="F166" i="3"/>
  <c r="I166" i="3" s="1"/>
  <c r="E166" i="3"/>
  <c r="D166" i="3"/>
  <c r="C166" i="3"/>
  <c r="B166" i="3"/>
  <c r="J165" i="3"/>
  <c r="I165" i="3"/>
  <c r="H165" i="3"/>
  <c r="K165" i="3" s="1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I162" i="3"/>
  <c r="H162" i="3"/>
  <c r="K162" i="3" s="1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F159" i="3"/>
  <c r="I159" i="3" s="1"/>
  <c r="E159" i="3"/>
  <c r="K159" i="3" s="1"/>
  <c r="D159" i="3"/>
  <c r="J159" i="3" s="1"/>
  <c r="C159" i="3"/>
  <c r="B159" i="3"/>
  <c r="H158" i="3"/>
  <c r="K158" i="3" s="1"/>
  <c r="G158" i="3"/>
  <c r="F158" i="3"/>
  <c r="I158" i="3" s="1"/>
  <c r="E158" i="3"/>
  <c r="D158" i="3"/>
  <c r="J158" i="3" s="1"/>
  <c r="C158" i="3"/>
  <c r="B158" i="3"/>
  <c r="J157" i="3"/>
  <c r="I157" i="3"/>
  <c r="H157" i="3"/>
  <c r="K157" i="3" s="1"/>
  <c r="G157" i="3"/>
  <c r="F157" i="3"/>
  <c r="E157" i="3"/>
  <c r="D157" i="3"/>
  <c r="C157" i="3"/>
  <c r="B157" i="3"/>
  <c r="J156" i="3"/>
  <c r="H156" i="3"/>
  <c r="G156" i="3"/>
  <c r="F156" i="3"/>
  <c r="E156" i="3"/>
  <c r="K156" i="3" s="1"/>
  <c r="D156" i="3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F154" i="3"/>
  <c r="I154" i="3" s="1"/>
  <c r="E154" i="3"/>
  <c r="D154" i="3"/>
  <c r="J154" i="3" s="1"/>
  <c r="C154" i="3"/>
  <c r="B154" i="3"/>
  <c r="J153" i="3"/>
  <c r="I153" i="3"/>
  <c r="H153" i="3"/>
  <c r="K153" i="3" s="1"/>
  <c r="G153" i="3"/>
  <c r="F153" i="3"/>
  <c r="E153" i="3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I151" i="3" s="1"/>
  <c r="E151" i="3"/>
  <c r="K151" i="3" s="1"/>
  <c r="D151" i="3"/>
  <c r="C151" i="3"/>
  <c r="B151" i="3"/>
  <c r="H150" i="3"/>
  <c r="K150" i="3" s="1"/>
  <c r="G150" i="3"/>
  <c r="F150" i="3"/>
  <c r="I150" i="3" s="1"/>
  <c r="E150" i="3"/>
  <c r="D150" i="3"/>
  <c r="C150" i="3"/>
  <c r="B150" i="3"/>
  <c r="J149" i="3"/>
  <c r="I149" i="3"/>
  <c r="H149" i="3"/>
  <c r="K149" i="3" s="1"/>
  <c r="G149" i="3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I146" i="3"/>
  <c r="H146" i="3"/>
  <c r="K146" i="3" s="1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F143" i="3"/>
  <c r="I143" i="3" s="1"/>
  <c r="E143" i="3"/>
  <c r="K143" i="3" s="1"/>
  <c r="D143" i="3"/>
  <c r="J143" i="3" s="1"/>
  <c r="C143" i="3"/>
  <c r="B143" i="3"/>
  <c r="H142" i="3"/>
  <c r="K142" i="3" s="1"/>
  <c r="G142" i="3"/>
  <c r="F142" i="3"/>
  <c r="I142" i="3" s="1"/>
  <c r="E142" i="3"/>
  <c r="D142" i="3"/>
  <c r="J142" i="3" s="1"/>
  <c r="C142" i="3"/>
  <c r="B142" i="3"/>
  <c r="J141" i="3"/>
  <c r="I141" i="3"/>
  <c r="H141" i="3"/>
  <c r="K141" i="3" s="1"/>
  <c r="G141" i="3"/>
  <c r="F141" i="3"/>
  <c r="E141" i="3"/>
  <c r="D141" i="3"/>
  <c r="C141" i="3"/>
  <c r="B141" i="3"/>
  <c r="J140" i="3"/>
  <c r="H140" i="3"/>
  <c r="G140" i="3"/>
  <c r="F140" i="3"/>
  <c r="E140" i="3"/>
  <c r="K140" i="3" s="1"/>
  <c r="D140" i="3"/>
  <c r="C140" i="3"/>
  <c r="I140" i="3" s="1"/>
  <c r="B140" i="3"/>
  <c r="H139" i="3"/>
  <c r="G139" i="3"/>
  <c r="F139" i="3"/>
  <c r="I139" i="3" s="1"/>
  <c r="E139" i="3"/>
  <c r="K139" i="3" s="1"/>
  <c r="D139" i="3"/>
  <c r="J139" i="3" s="1"/>
  <c r="C139" i="3"/>
  <c r="B139" i="3"/>
  <c r="H138" i="3"/>
  <c r="K138" i="3" s="1"/>
  <c r="G138" i="3"/>
  <c r="F138" i="3"/>
  <c r="I138" i="3" s="1"/>
  <c r="E138" i="3"/>
  <c r="D138" i="3"/>
  <c r="J138" i="3" s="1"/>
  <c r="C138" i="3"/>
  <c r="B138" i="3"/>
  <c r="J137" i="3"/>
  <c r="I137" i="3"/>
  <c r="H137" i="3"/>
  <c r="K137" i="3" s="1"/>
  <c r="G137" i="3"/>
  <c r="F137" i="3"/>
  <c r="E137" i="3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I135" i="3" s="1"/>
  <c r="E135" i="3"/>
  <c r="K135" i="3" s="1"/>
  <c r="D135" i="3"/>
  <c r="C135" i="3"/>
  <c r="B135" i="3"/>
  <c r="H134" i="3"/>
  <c r="K134" i="3" s="1"/>
  <c r="G134" i="3"/>
  <c r="F134" i="3"/>
  <c r="I134" i="3" s="1"/>
  <c r="E134" i="3"/>
  <c r="D134" i="3"/>
  <c r="C134" i="3"/>
  <c r="B134" i="3"/>
  <c r="J133" i="3"/>
  <c r="I133" i="3"/>
  <c r="H133" i="3"/>
  <c r="K133" i="3" s="1"/>
  <c r="G133" i="3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I131" i="3" s="1"/>
  <c r="E131" i="3"/>
  <c r="K131" i="3" s="1"/>
  <c r="D131" i="3"/>
  <c r="J131" i="3" s="1"/>
  <c r="C131" i="3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F127" i="3"/>
  <c r="I127" i="3" s="1"/>
  <c r="E127" i="3"/>
  <c r="K127" i="3" s="1"/>
  <c r="D127" i="3"/>
  <c r="J127" i="3" s="1"/>
  <c r="C127" i="3"/>
  <c r="B127" i="3"/>
  <c r="H126" i="3"/>
  <c r="K126" i="3" s="1"/>
  <c r="G126" i="3"/>
  <c r="F126" i="3"/>
  <c r="I126" i="3" s="1"/>
  <c r="E126" i="3"/>
  <c r="D126" i="3"/>
  <c r="J126" i="3" s="1"/>
  <c r="C126" i="3"/>
  <c r="B126" i="3"/>
  <c r="J125" i="3"/>
  <c r="I125" i="3"/>
  <c r="H125" i="3"/>
  <c r="K125" i="3" s="1"/>
  <c r="G125" i="3"/>
  <c r="F125" i="3"/>
  <c r="E125" i="3"/>
  <c r="D125" i="3"/>
  <c r="C125" i="3"/>
  <c r="B125" i="3"/>
  <c r="J124" i="3"/>
  <c r="H124" i="3"/>
  <c r="G124" i="3"/>
  <c r="F124" i="3"/>
  <c r="E124" i="3"/>
  <c r="K124" i="3" s="1"/>
  <c r="D124" i="3"/>
  <c r="C124" i="3"/>
  <c r="I124" i="3" s="1"/>
  <c r="B124" i="3"/>
  <c r="H123" i="3"/>
  <c r="G123" i="3"/>
  <c r="F123" i="3"/>
  <c r="I123" i="3" s="1"/>
  <c r="E123" i="3"/>
  <c r="K123" i="3" s="1"/>
  <c r="D123" i="3"/>
  <c r="J123" i="3" s="1"/>
  <c r="C123" i="3"/>
  <c r="B123" i="3"/>
  <c r="H122" i="3"/>
  <c r="K122" i="3" s="1"/>
  <c r="G122" i="3"/>
  <c r="F122" i="3"/>
  <c r="I122" i="3" s="1"/>
  <c r="E122" i="3"/>
  <c r="D122" i="3"/>
  <c r="J122" i="3" s="1"/>
  <c r="C122" i="3"/>
  <c r="B122" i="3"/>
  <c r="J121" i="3"/>
  <c r="I121" i="3"/>
  <c r="H121" i="3"/>
  <c r="K121" i="3" s="1"/>
  <c r="G121" i="3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I119" i="3" s="1"/>
  <c r="E119" i="3"/>
  <c r="K119" i="3" s="1"/>
  <c r="D119" i="3"/>
  <c r="C119" i="3"/>
  <c r="B119" i="3"/>
  <c r="H118" i="3"/>
  <c r="K118" i="3" s="1"/>
  <c r="G118" i="3"/>
  <c r="F118" i="3"/>
  <c r="I118" i="3" s="1"/>
  <c r="E118" i="3"/>
  <c r="D118" i="3"/>
  <c r="C118" i="3"/>
  <c r="B118" i="3"/>
  <c r="J117" i="3"/>
  <c r="I117" i="3"/>
  <c r="H117" i="3"/>
  <c r="K117" i="3" s="1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H115" i="3"/>
  <c r="G115" i="3"/>
  <c r="F115" i="3"/>
  <c r="I115" i="3" s="1"/>
  <c r="E115" i="3"/>
  <c r="K115" i="3" s="1"/>
  <c r="D115" i="3"/>
  <c r="J115" i="3" s="1"/>
  <c r="C115" i="3"/>
  <c r="B115" i="3"/>
  <c r="I114" i="3"/>
  <c r="H114" i="3"/>
  <c r="K114" i="3" s="1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F111" i="3"/>
  <c r="I111" i="3" s="1"/>
  <c r="E111" i="3"/>
  <c r="K111" i="3" s="1"/>
  <c r="D111" i="3"/>
  <c r="J111" i="3" s="1"/>
  <c r="C111" i="3"/>
  <c r="B111" i="3"/>
  <c r="H110" i="3"/>
  <c r="K110" i="3" s="1"/>
  <c r="G110" i="3"/>
  <c r="F110" i="3"/>
  <c r="I110" i="3" s="1"/>
  <c r="E110" i="3"/>
  <c r="D110" i="3"/>
  <c r="J110" i="3" s="1"/>
  <c r="C110" i="3"/>
  <c r="B110" i="3"/>
  <c r="J109" i="3"/>
  <c r="I109" i="3"/>
  <c r="H109" i="3"/>
  <c r="K109" i="3" s="1"/>
  <c r="G109" i="3"/>
  <c r="F109" i="3"/>
  <c r="E109" i="3"/>
  <c r="D109" i="3"/>
  <c r="C109" i="3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J107" i="3" s="1"/>
  <c r="F107" i="3"/>
  <c r="I107" i="3" s="1"/>
  <c r="E107" i="3"/>
  <c r="K107" i="3" s="1"/>
  <c r="D107" i="3"/>
  <c r="C107" i="3"/>
  <c r="B107" i="3"/>
  <c r="H106" i="3"/>
  <c r="K106" i="3" s="1"/>
  <c r="G106" i="3"/>
  <c r="F106" i="3"/>
  <c r="I106" i="3" s="1"/>
  <c r="E106" i="3"/>
  <c r="D106" i="3"/>
  <c r="C106" i="3"/>
  <c r="B106" i="3"/>
  <c r="J105" i="3"/>
  <c r="I105" i="3"/>
  <c r="H105" i="3"/>
  <c r="K105" i="3" s="1"/>
  <c r="G105" i="3"/>
  <c r="F105" i="3"/>
  <c r="E105" i="3"/>
  <c r="D105" i="3"/>
  <c r="C105" i="3"/>
  <c r="B105" i="3"/>
  <c r="J104" i="3"/>
  <c r="H104" i="3"/>
  <c r="K104" i="3" s="1"/>
  <c r="G104" i="3"/>
  <c r="F104" i="3"/>
  <c r="E104" i="3"/>
  <c r="D104" i="3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I102" i="3"/>
  <c r="H102" i="3"/>
  <c r="K102" i="3" s="1"/>
  <c r="G102" i="3"/>
  <c r="F102" i="3"/>
  <c r="E102" i="3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F99" i="3"/>
  <c r="I99" i="3" s="1"/>
  <c r="E99" i="3"/>
  <c r="K99" i="3" s="1"/>
  <c r="D99" i="3"/>
  <c r="J99" i="3" s="1"/>
  <c r="C99" i="3"/>
  <c r="B99" i="3"/>
  <c r="H98" i="3"/>
  <c r="K98" i="3" s="1"/>
  <c r="G98" i="3"/>
  <c r="F98" i="3"/>
  <c r="I98" i="3" s="1"/>
  <c r="E98" i="3"/>
  <c r="D98" i="3"/>
  <c r="J98" i="3" s="1"/>
  <c r="C98" i="3"/>
  <c r="B98" i="3"/>
  <c r="J97" i="3"/>
  <c r="H97" i="3"/>
  <c r="K97" i="3" s="1"/>
  <c r="G97" i="3"/>
  <c r="F97" i="3"/>
  <c r="E97" i="3"/>
  <c r="D97" i="3"/>
  <c r="C97" i="3"/>
  <c r="I97" i="3" s="1"/>
  <c r="B97" i="3"/>
  <c r="J96" i="3"/>
  <c r="H96" i="3"/>
  <c r="K96" i="3" s="1"/>
  <c r="G96" i="3"/>
  <c r="F96" i="3"/>
  <c r="E96" i="3"/>
  <c r="D96" i="3"/>
  <c r="C96" i="3"/>
  <c r="I96" i="3" s="1"/>
  <c r="B96" i="3"/>
  <c r="H95" i="3"/>
  <c r="G95" i="3"/>
  <c r="J95" i="3" s="1"/>
  <c r="F95" i="3"/>
  <c r="I95" i="3" s="1"/>
  <c r="E95" i="3"/>
  <c r="K95" i="3" s="1"/>
  <c r="D95" i="3"/>
  <c r="C95" i="3"/>
  <c r="B95" i="3"/>
  <c r="H94" i="3"/>
  <c r="K94" i="3" s="1"/>
  <c r="G94" i="3"/>
  <c r="F94" i="3"/>
  <c r="I94" i="3" s="1"/>
  <c r="E94" i="3"/>
  <c r="D94" i="3"/>
  <c r="C94" i="3"/>
  <c r="B94" i="3"/>
  <c r="J93" i="3"/>
  <c r="I93" i="3"/>
  <c r="H93" i="3"/>
  <c r="K93" i="3" s="1"/>
  <c r="G93" i="3"/>
  <c r="F93" i="3"/>
  <c r="E93" i="3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I90" i="3"/>
  <c r="H90" i="3"/>
  <c r="K90" i="3" s="1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J87" i="3" s="1"/>
  <c r="F87" i="3"/>
  <c r="I87" i="3" s="1"/>
  <c r="E87" i="3"/>
  <c r="K87" i="3" s="1"/>
  <c r="D87" i="3"/>
  <c r="C87" i="3"/>
  <c r="B87" i="3"/>
  <c r="H86" i="3"/>
  <c r="K86" i="3" s="1"/>
  <c r="G86" i="3"/>
  <c r="F86" i="3"/>
  <c r="I86" i="3" s="1"/>
  <c r="E86" i="3"/>
  <c r="D86" i="3"/>
  <c r="C86" i="3"/>
  <c r="B86" i="3"/>
  <c r="J85" i="3"/>
  <c r="I85" i="3"/>
  <c r="H85" i="3"/>
  <c r="K85" i="3" s="1"/>
  <c r="G85" i="3"/>
  <c r="F85" i="3"/>
  <c r="E85" i="3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E81" i="3"/>
  <c r="K81" i="3" s="1"/>
  <c r="D81" i="3"/>
  <c r="C81" i="3"/>
  <c r="I81" i="3" s="1"/>
  <c r="B81" i="3"/>
  <c r="H80" i="3"/>
  <c r="K80" i="3" s="1"/>
  <c r="G80" i="3"/>
  <c r="J80" i="3" s="1"/>
  <c r="F80" i="3"/>
  <c r="E80" i="3"/>
  <c r="D80" i="3"/>
  <c r="C80" i="3"/>
  <c r="I80" i="3" s="1"/>
  <c r="B80" i="3"/>
  <c r="I79" i="3"/>
  <c r="H79" i="3"/>
  <c r="G79" i="3"/>
  <c r="J79" i="3" s="1"/>
  <c r="F79" i="3"/>
  <c r="E79" i="3"/>
  <c r="K79" i="3" s="1"/>
  <c r="D79" i="3"/>
  <c r="C79" i="3"/>
  <c r="B79" i="3"/>
  <c r="I78" i="3"/>
  <c r="H78" i="3"/>
  <c r="K78" i="3" s="1"/>
  <c r="G78" i="3"/>
  <c r="F78" i="3"/>
  <c r="E78" i="3"/>
  <c r="D78" i="3"/>
  <c r="J78" i="3" s="1"/>
  <c r="C78" i="3"/>
  <c r="B78" i="3"/>
  <c r="K77" i="3"/>
  <c r="J77" i="3"/>
  <c r="H77" i="3"/>
  <c r="G77" i="3"/>
  <c r="F77" i="3"/>
  <c r="E77" i="3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H74" i="3"/>
  <c r="K74" i="3" s="1"/>
  <c r="G74" i="3"/>
  <c r="F74" i="3"/>
  <c r="E74" i="3"/>
  <c r="D74" i="3"/>
  <c r="C74" i="3"/>
  <c r="B74" i="3"/>
  <c r="J73" i="3"/>
  <c r="I73" i="3"/>
  <c r="H73" i="3"/>
  <c r="G73" i="3"/>
  <c r="F73" i="3"/>
  <c r="E73" i="3"/>
  <c r="K73" i="3" s="1"/>
  <c r="D73" i="3"/>
  <c r="C73" i="3"/>
  <c r="B73" i="3"/>
  <c r="J72" i="3"/>
  <c r="H72" i="3"/>
  <c r="K72" i="3" s="1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J69" i="3" s="1"/>
  <c r="F69" i="3"/>
  <c r="I69" i="3" s="1"/>
  <c r="E69" i="3"/>
  <c r="K69" i="3" s="1"/>
  <c r="D69" i="3"/>
  <c r="C69" i="3"/>
  <c r="B69" i="3"/>
  <c r="H68" i="3"/>
  <c r="K68" i="3" s="1"/>
  <c r="G68" i="3"/>
  <c r="F68" i="3"/>
  <c r="I68" i="3" s="1"/>
  <c r="E68" i="3"/>
  <c r="D68" i="3"/>
  <c r="J68" i="3" s="1"/>
  <c r="C68" i="3"/>
  <c r="B68" i="3"/>
  <c r="J67" i="3"/>
  <c r="I67" i="3"/>
  <c r="H67" i="3"/>
  <c r="K67" i="3" s="1"/>
  <c r="G67" i="3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H64" i="3"/>
  <c r="K64" i="3" s="1"/>
  <c r="G64" i="3"/>
  <c r="F64" i="3"/>
  <c r="I64" i="3" s="1"/>
  <c r="E64" i="3"/>
  <c r="D64" i="3"/>
  <c r="J64" i="3" s="1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H60" i="3"/>
  <c r="K60" i="3" s="1"/>
  <c r="G60" i="3"/>
  <c r="F60" i="3"/>
  <c r="I60" i="3" s="1"/>
  <c r="E60" i="3"/>
  <c r="D60" i="3"/>
  <c r="J60" i="3" s="1"/>
  <c r="C60" i="3"/>
  <c r="B60" i="3"/>
  <c r="J59" i="3"/>
  <c r="I59" i="3"/>
  <c r="H59" i="3"/>
  <c r="K59" i="3" s="1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H56" i="3"/>
  <c r="K56" i="3" s="1"/>
  <c r="G56" i="3"/>
  <c r="F56" i="3"/>
  <c r="I56" i="3" s="1"/>
  <c r="E56" i="3"/>
  <c r="D56" i="3"/>
  <c r="J56" i="3" s="1"/>
  <c r="C56" i="3"/>
  <c r="B56" i="3"/>
  <c r="J55" i="3"/>
  <c r="I55" i="3"/>
  <c r="H55" i="3"/>
  <c r="K55" i="3" s="1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H52" i="3"/>
  <c r="K52" i="3" s="1"/>
  <c r="G52" i="3"/>
  <c r="F52" i="3"/>
  <c r="I52" i="3" s="1"/>
  <c r="E52" i="3"/>
  <c r="D52" i="3"/>
  <c r="J52" i="3" s="1"/>
  <c r="C52" i="3"/>
  <c r="B52" i="3"/>
  <c r="J51" i="3"/>
  <c r="I51" i="3"/>
  <c r="H51" i="3"/>
  <c r="K51" i="3" s="1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I49" i="3" s="1"/>
  <c r="E49" i="3"/>
  <c r="K49" i="3" s="1"/>
  <c r="D49" i="3"/>
  <c r="J49" i="3" s="1"/>
  <c r="C49" i="3"/>
  <c r="B49" i="3"/>
  <c r="H48" i="3"/>
  <c r="K48" i="3" s="1"/>
  <c r="G48" i="3"/>
  <c r="F48" i="3"/>
  <c r="I48" i="3" s="1"/>
  <c r="E48" i="3"/>
  <c r="D48" i="3"/>
  <c r="J48" i="3" s="1"/>
  <c r="C48" i="3"/>
  <c r="B48" i="3"/>
  <c r="J47" i="3"/>
  <c r="I47" i="3"/>
  <c r="H47" i="3"/>
  <c r="K47" i="3" s="1"/>
  <c r="G47" i="3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K44" i="3" s="1"/>
  <c r="G44" i="3"/>
  <c r="F44" i="3"/>
  <c r="I44" i="3" s="1"/>
  <c r="E44" i="3"/>
  <c r="D44" i="3"/>
  <c r="J44" i="3" s="1"/>
  <c r="C44" i="3"/>
  <c r="B44" i="3"/>
  <c r="J43" i="3"/>
  <c r="I43" i="3"/>
  <c r="H43" i="3"/>
  <c r="K43" i="3" s="1"/>
  <c r="G43" i="3"/>
  <c r="F43" i="3"/>
  <c r="E43" i="3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F41" i="3"/>
  <c r="I41" i="3" s="1"/>
  <c r="E41" i="3"/>
  <c r="K41" i="3" s="1"/>
  <c r="D41" i="3"/>
  <c r="J41" i="3" s="1"/>
  <c r="C41" i="3"/>
  <c r="B41" i="3"/>
  <c r="H40" i="3"/>
  <c r="K40" i="3" s="1"/>
  <c r="G40" i="3"/>
  <c r="F40" i="3"/>
  <c r="I40" i="3" s="1"/>
  <c r="E40" i="3"/>
  <c r="D40" i="3"/>
  <c r="J40" i="3" s="1"/>
  <c r="C40" i="3"/>
  <c r="B40" i="3"/>
  <c r="J39" i="3"/>
  <c r="I39" i="3"/>
  <c r="H39" i="3"/>
  <c r="K39" i="3" s="1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K36" i="3" s="1"/>
  <c r="G36" i="3"/>
  <c r="F36" i="3"/>
  <c r="I36" i="3" s="1"/>
  <c r="E36" i="3"/>
  <c r="D36" i="3"/>
  <c r="J36" i="3" s="1"/>
  <c r="C36" i="3"/>
  <c r="B36" i="3"/>
  <c r="J35" i="3"/>
  <c r="I35" i="3"/>
  <c r="H35" i="3"/>
  <c r="K35" i="3" s="1"/>
  <c r="G35" i="3"/>
  <c r="F35" i="3"/>
  <c r="E35" i="3"/>
  <c r="D35" i="3"/>
  <c r="C35" i="3"/>
  <c r="B35" i="3"/>
  <c r="K34" i="3"/>
  <c r="J34" i="3"/>
  <c r="H34" i="3"/>
  <c r="G34" i="3"/>
  <c r="F34" i="3"/>
  <c r="E34" i="3"/>
  <c r="D34" i="3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H32" i="3"/>
  <c r="K32" i="3" s="1"/>
  <c r="G32" i="3"/>
  <c r="F32" i="3"/>
  <c r="I32" i="3" s="1"/>
  <c r="E32" i="3"/>
  <c r="D32" i="3"/>
  <c r="J32" i="3" s="1"/>
  <c r="C32" i="3"/>
  <c r="B32" i="3"/>
  <c r="J31" i="3"/>
  <c r="I31" i="3"/>
  <c r="H31" i="3"/>
  <c r="K31" i="3" s="1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I29" i="3" s="1"/>
  <c r="E29" i="3"/>
  <c r="K29" i="3" s="1"/>
  <c r="D29" i="3"/>
  <c r="J29" i="3" s="1"/>
  <c r="C29" i="3"/>
  <c r="B29" i="3"/>
  <c r="H28" i="3"/>
  <c r="K28" i="3" s="1"/>
  <c r="G28" i="3"/>
  <c r="F28" i="3"/>
  <c r="I28" i="3" s="1"/>
  <c r="E28" i="3"/>
  <c r="D28" i="3"/>
  <c r="J28" i="3" s="1"/>
  <c r="C28" i="3"/>
  <c r="B28" i="3"/>
  <c r="J27" i="3"/>
  <c r="I27" i="3"/>
  <c r="H27" i="3"/>
  <c r="K27" i="3" s="1"/>
  <c r="G27" i="3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H24" i="3"/>
  <c r="K24" i="3" s="1"/>
  <c r="G24" i="3"/>
  <c r="F24" i="3"/>
  <c r="I24" i="3" s="1"/>
  <c r="E24" i="3"/>
  <c r="D24" i="3"/>
  <c r="J24" i="3" s="1"/>
  <c r="C24" i="3"/>
  <c r="B24" i="3"/>
  <c r="J23" i="3"/>
  <c r="I23" i="3"/>
  <c r="H23" i="3"/>
  <c r="K23" i="3" s="1"/>
  <c r="G23" i="3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I21" i="3" s="1"/>
  <c r="E21" i="3"/>
  <c r="K21" i="3" s="1"/>
  <c r="D21" i="3"/>
  <c r="J21" i="3" s="1"/>
  <c r="C21" i="3"/>
  <c r="B21" i="3"/>
  <c r="H20" i="3"/>
  <c r="K20" i="3" s="1"/>
  <c r="G20" i="3"/>
  <c r="F20" i="3"/>
  <c r="I20" i="3" s="1"/>
  <c r="E20" i="3"/>
  <c r="D20" i="3"/>
  <c r="J20" i="3" s="1"/>
  <c r="C20" i="3"/>
  <c r="B20" i="3"/>
  <c r="J19" i="3"/>
  <c r="I19" i="3"/>
  <c r="H19" i="3"/>
  <c r="K19" i="3" s="1"/>
  <c r="G19" i="3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I17" i="3" s="1"/>
  <c r="E17" i="3"/>
  <c r="K17" i="3" s="1"/>
  <c r="D17" i="3"/>
  <c r="J17" i="3" s="1"/>
  <c r="C17" i="3"/>
  <c r="B17" i="3"/>
  <c r="H16" i="3"/>
  <c r="K16" i="3" s="1"/>
  <c r="G16" i="3"/>
  <c r="F16" i="3"/>
  <c r="I16" i="3" s="1"/>
  <c r="E16" i="3"/>
  <c r="D16" i="3"/>
  <c r="J16" i="3" s="1"/>
  <c r="C16" i="3"/>
  <c r="B16" i="3"/>
  <c r="J15" i="3"/>
  <c r="I15" i="3"/>
  <c r="H15" i="3"/>
  <c r="K15" i="3" s="1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H12" i="3"/>
  <c r="K12" i="3" s="1"/>
  <c r="G12" i="3"/>
  <c r="F12" i="3"/>
  <c r="I12" i="3" s="1"/>
  <c r="E12" i="3"/>
  <c r="D12" i="3"/>
  <c r="J12" i="3" s="1"/>
  <c r="C12" i="3"/>
  <c r="B12" i="3"/>
  <c r="J11" i="3"/>
  <c r="I11" i="3"/>
  <c r="H11" i="3"/>
  <c r="K11" i="3" s="1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I9" i="3" s="1"/>
  <c r="E9" i="3"/>
  <c r="K9" i="3" s="1"/>
  <c r="D9" i="3"/>
  <c r="J9" i="3" s="1"/>
  <c r="C9" i="3"/>
  <c r="B9" i="3"/>
  <c r="H8" i="3"/>
  <c r="K8" i="3" s="1"/>
  <c r="G8" i="3"/>
  <c r="F8" i="3"/>
  <c r="I8" i="3" s="1"/>
  <c r="E8" i="3"/>
  <c r="D8" i="3"/>
  <c r="J8" i="3" s="1"/>
  <c r="C8" i="3"/>
  <c r="B8" i="3"/>
  <c r="J7" i="3"/>
  <c r="I7" i="3"/>
  <c r="H7" i="3"/>
  <c r="K7" i="3" s="1"/>
  <c r="G7" i="3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J227" i="2"/>
  <c r="H227" i="2"/>
  <c r="K227" i="2" s="1"/>
  <c r="G227" i="2"/>
  <c r="F227" i="2"/>
  <c r="I227" i="2" s="1"/>
  <c r="E227" i="2"/>
  <c r="D227" i="2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H225" i="2"/>
  <c r="G225" i="2"/>
  <c r="F225" i="2"/>
  <c r="E225" i="2"/>
  <c r="K225" i="2" s="1"/>
  <c r="D225" i="2"/>
  <c r="J225" i="2" s="1"/>
  <c r="C225" i="2"/>
  <c r="B225" i="2"/>
  <c r="H224" i="2"/>
  <c r="G224" i="2"/>
  <c r="F224" i="2"/>
  <c r="I224" i="2" s="1"/>
  <c r="E224" i="2"/>
  <c r="D224" i="2"/>
  <c r="J224" i="2" s="1"/>
  <c r="C224" i="2"/>
  <c r="B224" i="2"/>
  <c r="J223" i="2"/>
  <c r="H223" i="2"/>
  <c r="K223" i="2" s="1"/>
  <c r="G223" i="2"/>
  <c r="F223" i="2"/>
  <c r="I223" i="2" s="1"/>
  <c r="E223" i="2"/>
  <c r="D223" i="2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I220" i="2"/>
  <c r="H220" i="2"/>
  <c r="G220" i="2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K218" i="2"/>
  <c r="H218" i="2"/>
  <c r="G218" i="2"/>
  <c r="F218" i="2"/>
  <c r="E218" i="2"/>
  <c r="D218" i="2"/>
  <c r="J218" i="2" s="1"/>
  <c r="C218" i="2"/>
  <c r="I218" i="2" s="1"/>
  <c r="B218" i="2"/>
  <c r="H217" i="2"/>
  <c r="G217" i="2"/>
  <c r="F217" i="2"/>
  <c r="E217" i="2"/>
  <c r="K217" i="2" s="1"/>
  <c r="D217" i="2"/>
  <c r="J217" i="2" s="1"/>
  <c r="C217" i="2"/>
  <c r="B217" i="2"/>
  <c r="H216" i="2"/>
  <c r="G216" i="2"/>
  <c r="F216" i="2"/>
  <c r="I216" i="2" s="1"/>
  <c r="E216" i="2"/>
  <c r="K216" i="2" s="1"/>
  <c r="D216" i="2"/>
  <c r="J216" i="2" s="1"/>
  <c r="C216" i="2"/>
  <c r="B216" i="2"/>
  <c r="J215" i="2"/>
  <c r="H215" i="2"/>
  <c r="K215" i="2" s="1"/>
  <c r="G215" i="2"/>
  <c r="F215" i="2"/>
  <c r="I215" i="2" s="1"/>
  <c r="E215" i="2"/>
  <c r="D215" i="2"/>
  <c r="C215" i="2"/>
  <c r="B215" i="2"/>
  <c r="J214" i="2"/>
  <c r="H214" i="2"/>
  <c r="G214" i="2"/>
  <c r="F214" i="2"/>
  <c r="E214" i="2"/>
  <c r="K214" i="2" s="1"/>
  <c r="D214" i="2"/>
  <c r="C214" i="2"/>
  <c r="I214" i="2" s="1"/>
  <c r="B214" i="2"/>
  <c r="H213" i="2"/>
  <c r="G213" i="2"/>
  <c r="J213" i="2" s="1"/>
  <c r="F213" i="2"/>
  <c r="E213" i="2"/>
  <c r="K213" i="2" s="1"/>
  <c r="D213" i="2"/>
  <c r="C213" i="2"/>
  <c r="B213" i="2"/>
  <c r="I212" i="2"/>
  <c r="H212" i="2"/>
  <c r="G212" i="2"/>
  <c r="F212" i="2"/>
  <c r="E212" i="2"/>
  <c r="K212" i="2" s="1"/>
  <c r="D212" i="2"/>
  <c r="C212" i="2"/>
  <c r="B212" i="2"/>
  <c r="K211" i="2"/>
  <c r="J211" i="2"/>
  <c r="I211" i="2"/>
  <c r="H211" i="2"/>
  <c r="G211" i="2"/>
  <c r="F211" i="2"/>
  <c r="E211" i="2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E209" i="2"/>
  <c r="K209" i="2" s="1"/>
  <c r="D209" i="2"/>
  <c r="J209" i="2" s="1"/>
  <c r="C209" i="2"/>
  <c r="I209" i="2" s="1"/>
  <c r="B209" i="2"/>
  <c r="I208" i="2"/>
  <c r="H208" i="2"/>
  <c r="G208" i="2"/>
  <c r="F208" i="2"/>
  <c r="E208" i="2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H205" i="2"/>
  <c r="G205" i="2"/>
  <c r="F205" i="2"/>
  <c r="E205" i="2"/>
  <c r="K205" i="2" s="1"/>
  <c r="D205" i="2"/>
  <c r="J205" i="2" s="1"/>
  <c r="C205" i="2"/>
  <c r="I205" i="2" s="1"/>
  <c r="B205" i="2"/>
  <c r="H204" i="2"/>
  <c r="G204" i="2"/>
  <c r="F204" i="2"/>
  <c r="I204" i="2" s="1"/>
  <c r="E204" i="2"/>
  <c r="K204" i="2" s="1"/>
  <c r="D204" i="2"/>
  <c r="C204" i="2"/>
  <c r="B204" i="2"/>
  <c r="J203" i="2"/>
  <c r="I203" i="2"/>
  <c r="H203" i="2"/>
  <c r="K203" i="2" s="1"/>
  <c r="G203" i="2"/>
  <c r="F203" i="2"/>
  <c r="E203" i="2"/>
  <c r="D203" i="2"/>
  <c r="C203" i="2"/>
  <c r="B203" i="2"/>
  <c r="J202" i="2"/>
  <c r="H202" i="2"/>
  <c r="K202" i="2" s="1"/>
  <c r="G202" i="2"/>
  <c r="F202" i="2"/>
  <c r="E202" i="2"/>
  <c r="D202" i="2"/>
  <c r="C202" i="2"/>
  <c r="I202" i="2" s="1"/>
  <c r="B202" i="2"/>
  <c r="J201" i="2"/>
  <c r="H201" i="2"/>
  <c r="G201" i="2"/>
  <c r="F201" i="2"/>
  <c r="E201" i="2"/>
  <c r="K201" i="2" s="1"/>
  <c r="D201" i="2"/>
  <c r="C201" i="2"/>
  <c r="B201" i="2"/>
  <c r="H200" i="2"/>
  <c r="G200" i="2"/>
  <c r="F200" i="2"/>
  <c r="I200" i="2" s="1"/>
  <c r="E200" i="2"/>
  <c r="D200" i="2"/>
  <c r="C200" i="2"/>
  <c r="B200" i="2"/>
  <c r="J199" i="2"/>
  <c r="H199" i="2"/>
  <c r="K199" i="2" s="1"/>
  <c r="G199" i="2"/>
  <c r="F199" i="2"/>
  <c r="E199" i="2"/>
  <c r="D199" i="2"/>
  <c r="C199" i="2"/>
  <c r="I199" i="2" s="1"/>
  <c r="B199" i="2"/>
  <c r="J198" i="2"/>
  <c r="H198" i="2"/>
  <c r="G198" i="2"/>
  <c r="F198" i="2"/>
  <c r="E198" i="2"/>
  <c r="K198" i="2" s="1"/>
  <c r="D198" i="2"/>
  <c r="C198" i="2"/>
  <c r="I198" i="2" s="1"/>
  <c r="B198" i="2"/>
  <c r="J197" i="2"/>
  <c r="H197" i="2"/>
  <c r="G197" i="2"/>
  <c r="F197" i="2"/>
  <c r="E197" i="2"/>
  <c r="K197" i="2" s="1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H193" i="2"/>
  <c r="G193" i="2"/>
  <c r="F193" i="2"/>
  <c r="E193" i="2"/>
  <c r="K193" i="2" s="1"/>
  <c r="D193" i="2"/>
  <c r="J193" i="2" s="1"/>
  <c r="C193" i="2"/>
  <c r="B193" i="2"/>
  <c r="H192" i="2"/>
  <c r="G192" i="2"/>
  <c r="F192" i="2"/>
  <c r="I192" i="2" s="1"/>
  <c r="E192" i="2"/>
  <c r="D192" i="2"/>
  <c r="J192" i="2" s="1"/>
  <c r="C192" i="2"/>
  <c r="B192" i="2"/>
  <c r="J191" i="2"/>
  <c r="H191" i="2"/>
  <c r="K191" i="2" s="1"/>
  <c r="G191" i="2"/>
  <c r="F191" i="2"/>
  <c r="I191" i="2" s="1"/>
  <c r="E191" i="2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J189" i="2" s="1"/>
  <c r="F189" i="2"/>
  <c r="E189" i="2"/>
  <c r="K189" i="2" s="1"/>
  <c r="D189" i="2"/>
  <c r="C189" i="2"/>
  <c r="I189" i="2" s="1"/>
  <c r="B189" i="2"/>
  <c r="I188" i="2"/>
  <c r="H188" i="2"/>
  <c r="G188" i="2"/>
  <c r="F188" i="2"/>
  <c r="E188" i="2"/>
  <c r="D188" i="2"/>
  <c r="C188" i="2"/>
  <c r="B188" i="2"/>
  <c r="K187" i="2"/>
  <c r="J187" i="2"/>
  <c r="I187" i="2"/>
  <c r="H187" i="2"/>
  <c r="G187" i="2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F185" i="2"/>
  <c r="E185" i="2"/>
  <c r="K185" i="2" s="1"/>
  <c r="D185" i="2"/>
  <c r="J185" i="2" s="1"/>
  <c r="C185" i="2"/>
  <c r="B185" i="2"/>
  <c r="H184" i="2"/>
  <c r="G184" i="2"/>
  <c r="F184" i="2"/>
  <c r="I184" i="2" s="1"/>
  <c r="E184" i="2"/>
  <c r="K184" i="2" s="1"/>
  <c r="D184" i="2"/>
  <c r="J184" i="2" s="1"/>
  <c r="C184" i="2"/>
  <c r="B184" i="2"/>
  <c r="J183" i="2"/>
  <c r="H183" i="2"/>
  <c r="K183" i="2" s="1"/>
  <c r="G183" i="2"/>
  <c r="F183" i="2"/>
  <c r="I183" i="2" s="1"/>
  <c r="E183" i="2"/>
  <c r="D183" i="2"/>
  <c r="C183" i="2"/>
  <c r="B183" i="2"/>
  <c r="J182" i="2"/>
  <c r="H182" i="2"/>
  <c r="G182" i="2"/>
  <c r="F182" i="2"/>
  <c r="E182" i="2"/>
  <c r="K182" i="2" s="1"/>
  <c r="D182" i="2"/>
  <c r="C182" i="2"/>
  <c r="I182" i="2" s="1"/>
  <c r="B182" i="2"/>
  <c r="H181" i="2"/>
  <c r="G181" i="2"/>
  <c r="J181" i="2" s="1"/>
  <c r="F181" i="2"/>
  <c r="E181" i="2"/>
  <c r="K181" i="2" s="1"/>
  <c r="D181" i="2"/>
  <c r="C181" i="2"/>
  <c r="B181" i="2"/>
  <c r="I180" i="2"/>
  <c r="H180" i="2"/>
  <c r="G180" i="2"/>
  <c r="F180" i="2"/>
  <c r="E180" i="2"/>
  <c r="K180" i="2" s="1"/>
  <c r="D180" i="2"/>
  <c r="C180" i="2"/>
  <c r="B180" i="2"/>
  <c r="K179" i="2"/>
  <c r="J179" i="2"/>
  <c r="I179" i="2"/>
  <c r="H179" i="2"/>
  <c r="G179" i="2"/>
  <c r="F179" i="2"/>
  <c r="E179" i="2"/>
  <c r="D179" i="2"/>
  <c r="C179" i="2"/>
  <c r="B179" i="2"/>
  <c r="H178" i="2"/>
  <c r="K178" i="2" s="1"/>
  <c r="G178" i="2"/>
  <c r="F178" i="2"/>
  <c r="E178" i="2"/>
  <c r="D178" i="2"/>
  <c r="J178" i="2" s="1"/>
  <c r="C178" i="2"/>
  <c r="I178" i="2" s="1"/>
  <c r="B178" i="2"/>
  <c r="H177" i="2"/>
  <c r="G177" i="2"/>
  <c r="F177" i="2"/>
  <c r="E177" i="2"/>
  <c r="K177" i="2" s="1"/>
  <c r="D177" i="2"/>
  <c r="J177" i="2" s="1"/>
  <c r="C177" i="2"/>
  <c r="I177" i="2" s="1"/>
  <c r="B177" i="2"/>
  <c r="I176" i="2"/>
  <c r="H176" i="2"/>
  <c r="G176" i="2"/>
  <c r="F176" i="2"/>
  <c r="E176" i="2"/>
  <c r="D176" i="2"/>
  <c r="J176" i="2" s="1"/>
  <c r="C176" i="2"/>
  <c r="B176" i="2"/>
  <c r="K175" i="2"/>
  <c r="J175" i="2"/>
  <c r="H175" i="2"/>
  <c r="G175" i="2"/>
  <c r="F175" i="2"/>
  <c r="I175" i="2" s="1"/>
  <c r="E175" i="2"/>
  <c r="D175" i="2"/>
  <c r="C175" i="2"/>
  <c r="B175" i="2"/>
  <c r="H174" i="2"/>
  <c r="G174" i="2"/>
  <c r="F174" i="2"/>
  <c r="E174" i="2"/>
  <c r="K174" i="2" s="1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F172" i="2"/>
  <c r="I172" i="2" s="1"/>
  <c r="E172" i="2"/>
  <c r="K172" i="2" s="1"/>
  <c r="D172" i="2"/>
  <c r="C172" i="2"/>
  <c r="B172" i="2"/>
  <c r="J171" i="2"/>
  <c r="I171" i="2"/>
  <c r="H171" i="2"/>
  <c r="K171" i="2" s="1"/>
  <c r="G171" i="2"/>
  <c r="F171" i="2"/>
  <c r="E171" i="2"/>
  <c r="D171" i="2"/>
  <c r="C171" i="2"/>
  <c r="B171" i="2"/>
  <c r="K170" i="2"/>
  <c r="J170" i="2"/>
  <c r="I170" i="2"/>
  <c r="H170" i="2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I168" i="2"/>
  <c r="H168" i="2"/>
  <c r="G168" i="2"/>
  <c r="F168" i="2"/>
  <c r="E168" i="2"/>
  <c r="D168" i="2"/>
  <c r="J168" i="2" s="1"/>
  <c r="C168" i="2"/>
  <c r="B168" i="2"/>
  <c r="K167" i="2"/>
  <c r="J167" i="2"/>
  <c r="H167" i="2"/>
  <c r="G167" i="2"/>
  <c r="F167" i="2"/>
  <c r="I167" i="2" s="1"/>
  <c r="E167" i="2"/>
  <c r="D167" i="2"/>
  <c r="C167" i="2"/>
  <c r="B167" i="2"/>
  <c r="I166" i="2"/>
  <c r="H166" i="2"/>
  <c r="K166" i="2" s="1"/>
  <c r="G166" i="2"/>
  <c r="F166" i="2"/>
  <c r="E166" i="2"/>
  <c r="D166" i="2"/>
  <c r="J166" i="2" s="1"/>
  <c r="C166" i="2"/>
  <c r="B166" i="2"/>
  <c r="H165" i="2"/>
  <c r="G165" i="2"/>
  <c r="J165" i="2" s="1"/>
  <c r="F165" i="2"/>
  <c r="E165" i="2"/>
  <c r="K165" i="2" s="1"/>
  <c r="D165" i="2"/>
  <c r="C165" i="2"/>
  <c r="B165" i="2"/>
  <c r="I164" i="2"/>
  <c r="H164" i="2"/>
  <c r="G164" i="2"/>
  <c r="F164" i="2"/>
  <c r="E164" i="2"/>
  <c r="D164" i="2"/>
  <c r="C164" i="2"/>
  <c r="B164" i="2"/>
  <c r="K163" i="2"/>
  <c r="J163" i="2"/>
  <c r="I163" i="2"/>
  <c r="H163" i="2"/>
  <c r="G163" i="2"/>
  <c r="F163" i="2"/>
  <c r="E163" i="2"/>
  <c r="D163" i="2"/>
  <c r="C163" i="2"/>
  <c r="B163" i="2"/>
  <c r="K162" i="2"/>
  <c r="I162" i="2"/>
  <c r="H162" i="2"/>
  <c r="G162" i="2"/>
  <c r="F162" i="2"/>
  <c r="E162" i="2"/>
  <c r="D162" i="2"/>
  <c r="J162" i="2" s="1"/>
  <c r="C162" i="2"/>
  <c r="B162" i="2"/>
  <c r="K161" i="2"/>
  <c r="H161" i="2"/>
  <c r="G161" i="2"/>
  <c r="F161" i="2"/>
  <c r="E161" i="2"/>
  <c r="D161" i="2"/>
  <c r="J161" i="2" s="1"/>
  <c r="C161" i="2"/>
  <c r="B161" i="2"/>
  <c r="H160" i="2"/>
  <c r="G160" i="2"/>
  <c r="F160" i="2"/>
  <c r="I160" i="2" s="1"/>
  <c r="E160" i="2"/>
  <c r="K160" i="2" s="1"/>
  <c r="D160" i="2"/>
  <c r="J160" i="2" s="1"/>
  <c r="C160" i="2"/>
  <c r="B160" i="2"/>
  <c r="H159" i="2"/>
  <c r="K159" i="2" s="1"/>
  <c r="G159" i="2"/>
  <c r="F159" i="2"/>
  <c r="I159" i="2" s="1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H155" i="2"/>
  <c r="K155" i="2" s="1"/>
  <c r="G155" i="2"/>
  <c r="F155" i="2"/>
  <c r="I155" i="2" s="1"/>
  <c r="E155" i="2"/>
  <c r="D155" i="2"/>
  <c r="C155" i="2"/>
  <c r="B155" i="2"/>
  <c r="J154" i="2"/>
  <c r="I154" i="2"/>
  <c r="H154" i="2"/>
  <c r="K154" i="2" s="1"/>
  <c r="G154" i="2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K151" i="2" s="1"/>
  <c r="G151" i="2"/>
  <c r="F151" i="2"/>
  <c r="I151" i="2" s="1"/>
  <c r="E151" i="2"/>
  <c r="D151" i="2"/>
  <c r="J151" i="2" s="1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K147" i="2" s="1"/>
  <c r="G147" i="2"/>
  <c r="F147" i="2"/>
  <c r="I147" i="2" s="1"/>
  <c r="E147" i="2"/>
  <c r="D147" i="2"/>
  <c r="J147" i="2" s="1"/>
  <c r="C147" i="2"/>
  <c r="B147" i="2"/>
  <c r="J146" i="2"/>
  <c r="H146" i="2"/>
  <c r="K146" i="2" s="1"/>
  <c r="G146" i="2"/>
  <c r="F146" i="2"/>
  <c r="I146" i="2" s="1"/>
  <c r="E146" i="2"/>
  <c r="D146" i="2"/>
  <c r="C146" i="2"/>
  <c r="B146" i="2"/>
  <c r="J145" i="2"/>
  <c r="H145" i="2"/>
  <c r="K145" i="2" s="1"/>
  <c r="G145" i="2"/>
  <c r="F145" i="2"/>
  <c r="E145" i="2"/>
  <c r="D145" i="2"/>
  <c r="C145" i="2"/>
  <c r="I145" i="2" s="1"/>
  <c r="B145" i="2"/>
  <c r="H144" i="2"/>
  <c r="G144" i="2"/>
  <c r="F144" i="2"/>
  <c r="I144" i="2" s="1"/>
  <c r="E144" i="2"/>
  <c r="K144" i="2" s="1"/>
  <c r="D144" i="2"/>
  <c r="J144" i="2" s="1"/>
  <c r="C144" i="2"/>
  <c r="B144" i="2"/>
  <c r="H143" i="2"/>
  <c r="K143" i="2" s="1"/>
  <c r="G143" i="2"/>
  <c r="F143" i="2"/>
  <c r="I143" i="2" s="1"/>
  <c r="E143" i="2"/>
  <c r="D143" i="2"/>
  <c r="J143" i="2" s="1"/>
  <c r="C143" i="2"/>
  <c r="B143" i="2"/>
  <c r="J142" i="2"/>
  <c r="H142" i="2"/>
  <c r="K142" i="2" s="1"/>
  <c r="G142" i="2"/>
  <c r="F142" i="2"/>
  <c r="I142" i="2" s="1"/>
  <c r="E142" i="2"/>
  <c r="D142" i="2"/>
  <c r="C142" i="2"/>
  <c r="B142" i="2"/>
  <c r="J141" i="2"/>
  <c r="H141" i="2"/>
  <c r="K141" i="2" s="1"/>
  <c r="G141" i="2"/>
  <c r="F141" i="2"/>
  <c r="E141" i="2"/>
  <c r="D141" i="2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K139" i="2" s="1"/>
  <c r="G139" i="2"/>
  <c r="F139" i="2"/>
  <c r="I139" i="2" s="1"/>
  <c r="E139" i="2"/>
  <c r="D139" i="2"/>
  <c r="J139" i="2" s="1"/>
  <c r="C139" i="2"/>
  <c r="B139" i="2"/>
  <c r="J138" i="2"/>
  <c r="H138" i="2"/>
  <c r="K138" i="2" s="1"/>
  <c r="G138" i="2"/>
  <c r="F138" i="2"/>
  <c r="I138" i="2" s="1"/>
  <c r="E138" i="2"/>
  <c r="D138" i="2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J136" i="2"/>
  <c r="H136" i="2"/>
  <c r="G136" i="2"/>
  <c r="F136" i="2"/>
  <c r="I136" i="2" s="1"/>
  <c r="E136" i="2"/>
  <c r="K136" i="2" s="1"/>
  <c r="D136" i="2"/>
  <c r="C136" i="2"/>
  <c r="B136" i="2"/>
  <c r="H135" i="2"/>
  <c r="K135" i="2" s="1"/>
  <c r="G135" i="2"/>
  <c r="F135" i="2"/>
  <c r="I135" i="2" s="1"/>
  <c r="E135" i="2"/>
  <c r="D135" i="2"/>
  <c r="C135" i="2"/>
  <c r="B135" i="2"/>
  <c r="J134" i="2"/>
  <c r="H134" i="2"/>
  <c r="K134" i="2" s="1"/>
  <c r="G134" i="2"/>
  <c r="F134" i="2"/>
  <c r="I134" i="2" s="1"/>
  <c r="E134" i="2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H131" i="2"/>
  <c r="K131" i="2" s="1"/>
  <c r="G131" i="2"/>
  <c r="F131" i="2"/>
  <c r="I131" i="2" s="1"/>
  <c r="E131" i="2"/>
  <c r="D131" i="2"/>
  <c r="C131" i="2"/>
  <c r="B131" i="2"/>
  <c r="J130" i="2"/>
  <c r="I130" i="2"/>
  <c r="H130" i="2"/>
  <c r="K130" i="2" s="1"/>
  <c r="G130" i="2"/>
  <c r="F130" i="2"/>
  <c r="E130" i="2"/>
  <c r="D130" i="2"/>
  <c r="C130" i="2"/>
  <c r="B130" i="2"/>
  <c r="J129" i="2"/>
  <c r="H129" i="2"/>
  <c r="K129" i="2" s="1"/>
  <c r="G129" i="2"/>
  <c r="F129" i="2"/>
  <c r="E129" i="2"/>
  <c r="D129" i="2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H127" i="2"/>
  <c r="K127" i="2" s="1"/>
  <c r="G127" i="2"/>
  <c r="F127" i="2"/>
  <c r="I127" i="2" s="1"/>
  <c r="E127" i="2"/>
  <c r="D127" i="2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J124" i="2"/>
  <c r="H124" i="2"/>
  <c r="G124" i="2"/>
  <c r="F124" i="2"/>
  <c r="I124" i="2" s="1"/>
  <c r="E124" i="2"/>
  <c r="K124" i="2" s="1"/>
  <c r="D124" i="2"/>
  <c r="C124" i="2"/>
  <c r="B124" i="2"/>
  <c r="H123" i="2"/>
  <c r="K123" i="2" s="1"/>
  <c r="G123" i="2"/>
  <c r="F123" i="2"/>
  <c r="I123" i="2" s="1"/>
  <c r="E123" i="2"/>
  <c r="D123" i="2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K119" i="2" s="1"/>
  <c r="G119" i="2"/>
  <c r="F119" i="2"/>
  <c r="I119" i="2" s="1"/>
  <c r="E119" i="2"/>
  <c r="D119" i="2"/>
  <c r="J119" i="2" s="1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F115" i="2"/>
  <c r="I115" i="2" s="1"/>
  <c r="E115" i="2"/>
  <c r="D115" i="2"/>
  <c r="J115" i="2" s="1"/>
  <c r="C115" i="2"/>
  <c r="B115" i="2"/>
  <c r="J114" i="2"/>
  <c r="H114" i="2"/>
  <c r="K114" i="2" s="1"/>
  <c r="G114" i="2"/>
  <c r="F114" i="2"/>
  <c r="I114" i="2" s="1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F111" i="2"/>
  <c r="I111" i="2" s="1"/>
  <c r="E111" i="2"/>
  <c r="D111" i="2"/>
  <c r="J111" i="2" s="1"/>
  <c r="C111" i="2"/>
  <c r="B111" i="2"/>
  <c r="J110" i="2"/>
  <c r="H110" i="2"/>
  <c r="K110" i="2" s="1"/>
  <c r="G110" i="2"/>
  <c r="F110" i="2"/>
  <c r="I110" i="2" s="1"/>
  <c r="E110" i="2"/>
  <c r="D110" i="2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K107" i="2" s="1"/>
  <c r="G107" i="2"/>
  <c r="F107" i="2"/>
  <c r="I107" i="2" s="1"/>
  <c r="E107" i="2"/>
  <c r="D107" i="2"/>
  <c r="J107" i="2" s="1"/>
  <c r="C107" i="2"/>
  <c r="B107" i="2"/>
  <c r="J106" i="2"/>
  <c r="H106" i="2"/>
  <c r="K106" i="2" s="1"/>
  <c r="G106" i="2"/>
  <c r="F106" i="2"/>
  <c r="I106" i="2" s="1"/>
  <c r="E106" i="2"/>
  <c r="D106" i="2"/>
  <c r="C106" i="2"/>
  <c r="B106" i="2"/>
  <c r="J105" i="2"/>
  <c r="H105" i="2"/>
  <c r="K105" i="2" s="1"/>
  <c r="G105" i="2"/>
  <c r="F105" i="2"/>
  <c r="E105" i="2"/>
  <c r="D105" i="2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K103" i="2" s="1"/>
  <c r="G103" i="2"/>
  <c r="F103" i="2"/>
  <c r="I103" i="2" s="1"/>
  <c r="E103" i="2"/>
  <c r="D103" i="2"/>
  <c r="C103" i="2"/>
  <c r="B103" i="2"/>
  <c r="J102" i="2"/>
  <c r="H102" i="2"/>
  <c r="K102" i="2" s="1"/>
  <c r="G102" i="2"/>
  <c r="F102" i="2"/>
  <c r="I102" i="2" s="1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J100" i="2"/>
  <c r="H100" i="2"/>
  <c r="G100" i="2"/>
  <c r="F100" i="2"/>
  <c r="I100" i="2" s="1"/>
  <c r="E100" i="2"/>
  <c r="K100" i="2" s="1"/>
  <c r="D100" i="2"/>
  <c r="C100" i="2"/>
  <c r="B100" i="2"/>
  <c r="I99" i="2"/>
  <c r="H99" i="2"/>
  <c r="K99" i="2" s="1"/>
  <c r="G99" i="2"/>
  <c r="F99" i="2"/>
  <c r="E99" i="2"/>
  <c r="D99" i="2"/>
  <c r="C99" i="2"/>
  <c r="B99" i="2"/>
  <c r="K98" i="2"/>
  <c r="J98" i="2"/>
  <c r="I98" i="2"/>
  <c r="H98" i="2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I95" i="2"/>
  <c r="H95" i="2"/>
  <c r="K95" i="2" s="1"/>
  <c r="G95" i="2"/>
  <c r="F95" i="2"/>
  <c r="E95" i="2"/>
  <c r="D95" i="2"/>
  <c r="J95" i="2" s="1"/>
  <c r="C95" i="2"/>
  <c r="B95" i="2"/>
  <c r="K94" i="2"/>
  <c r="J94" i="2"/>
  <c r="H94" i="2"/>
  <c r="G94" i="2"/>
  <c r="F94" i="2"/>
  <c r="E94" i="2"/>
  <c r="D94" i="2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F91" i="2"/>
  <c r="I91" i="2" s="1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J89" i="2"/>
  <c r="H89" i="2"/>
  <c r="K89" i="2" s="1"/>
  <c r="G89" i="2"/>
  <c r="F89" i="2"/>
  <c r="E89" i="2"/>
  <c r="D89" i="2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I87" i="2"/>
  <c r="H87" i="2"/>
  <c r="K87" i="2" s="1"/>
  <c r="G87" i="2"/>
  <c r="F87" i="2"/>
  <c r="E87" i="2"/>
  <c r="D87" i="2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F83" i="2"/>
  <c r="I83" i="2" s="1"/>
  <c r="E83" i="2"/>
  <c r="D83" i="2"/>
  <c r="J83" i="2" s="1"/>
  <c r="C83" i="2"/>
  <c r="B83" i="2"/>
  <c r="J82" i="2"/>
  <c r="H82" i="2"/>
  <c r="K82" i="2" s="1"/>
  <c r="G82" i="2"/>
  <c r="F82" i="2"/>
  <c r="E82" i="2"/>
  <c r="D82" i="2"/>
  <c r="C82" i="2"/>
  <c r="I82" i="2" s="1"/>
  <c r="B82" i="2"/>
  <c r="J81" i="2"/>
  <c r="H81" i="2"/>
  <c r="G81" i="2"/>
  <c r="F81" i="2"/>
  <c r="E81" i="2"/>
  <c r="K81" i="2" s="1"/>
  <c r="D81" i="2"/>
  <c r="C81" i="2"/>
  <c r="I81" i="2" s="1"/>
  <c r="B81" i="2"/>
  <c r="J80" i="2"/>
  <c r="H80" i="2"/>
  <c r="G80" i="2"/>
  <c r="F80" i="2"/>
  <c r="I80" i="2" s="1"/>
  <c r="E80" i="2"/>
  <c r="K80" i="2" s="1"/>
  <c r="D80" i="2"/>
  <c r="C80" i="2"/>
  <c r="B80" i="2"/>
  <c r="H79" i="2"/>
  <c r="K79" i="2" s="1"/>
  <c r="G79" i="2"/>
  <c r="F79" i="2"/>
  <c r="I79" i="2" s="1"/>
  <c r="E79" i="2"/>
  <c r="D79" i="2"/>
  <c r="C79" i="2"/>
  <c r="B79" i="2"/>
  <c r="J78" i="2"/>
  <c r="H78" i="2"/>
  <c r="K78" i="2" s="1"/>
  <c r="G78" i="2"/>
  <c r="F78" i="2"/>
  <c r="E78" i="2"/>
  <c r="D78" i="2"/>
  <c r="C78" i="2"/>
  <c r="I78" i="2" s="1"/>
  <c r="B78" i="2"/>
  <c r="K77" i="2"/>
  <c r="J77" i="2"/>
  <c r="H77" i="2"/>
  <c r="G77" i="2"/>
  <c r="F77" i="2"/>
  <c r="E77" i="2"/>
  <c r="D77" i="2"/>
  <c r="C77" i="2"/>
  <c r="I77" i="2" s="1"/>
  <c r="B77" i="2"/>
  <c r="J76" i="2"/>
  <c r="H76" i="2"/>
  <c r="G76" i="2"/>
  <c r="F76" i="2"/>
  <c r="I76" i="2" s="1"/>
  <c r="E76" i="2"/>
  <c r="K76" i="2" s="1"/>
  <c r="D76" i="2"/>
  <c r="C76" i="2"/>
  <c r="B76" i="2"/>
  <c r="I75" i="2"/>
  <c r="H75" i="2"/>
  <c r="K75" i="2" s="1"/>
  <c r="G75" i="2"/>
  <c r="F75" i="2"/>
  <c r="E75" i="2"/>
  <c r="D75" i="2"/>
  <c r="J75" i="2" s="1"/>
  <c r="C75" i="2"/>
  <c r="B75" i="2"/>
  <c r="K74" i="2"/>
  <c r="J74" i="2"/>
  <c r="H74" i="2"/>
  <c r="G74" i="2"/>
  <c r="F74" i="2"/>
  <c r="E74" i="2"/>
  <c r="D74" i="2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F71" i="2"/>
  <c r="I71" i="2" s="1"/>
  <c r="E71" i="2"/>
  <c r="D71" i="2"/>
  <c r="J71" i="2" s="1"/>
  <c r="C71" i="2"/>
  <c r="B71" i="2"/>
  <c r="J70" i="2"/>
  <c r="H70" i="2"/>
  <c r="K70" i="2" s="1"/>
  <c r="G70" i="2"/>
  <c r="F70" i="2"/>
  <c r="I70" i="2" s="1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J68" i="2" s="1"/>
  <c r="F68" i="2"/>
  <c r="I68" i="2" s="1"/>
  <c r="E68" i="2"/>
  <c r="K68" i="2" s="1"/>
  <c r="D68" i="2"/>
  <c r="C68" i="2"/>
  <c r="B68" i="2"/>
  <c r="I67" i="2"/>
  <c r="H67" i="2"/>
  <c r="K67" i="2" s="1"/>
  <c r="G67" i="2"/>
  <c r="F67" i="2"/>
  <c r="E67" i="2"/>
  <c r="D67" i="2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I63" i="2"/>
  <c r="H63" i="2"/>
  <c r="K63" i="2" s="1"/>
  <c r="G63" i="2"/>
  <c r="F63" i="2"/>
  <c r="E63" i="2"/>
  <c r="D63" i="2"/>
  <c r="J63" i="2" s="1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E61" i="2"/>
  <c r="K61" i="2" s="1"/>
  <c r="D61" i="2"/>
  <c r="J61" i="2" s="1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H59" i="2"/>
  <c r="K59" i="2" s="1"/>
  <c r="G59" i="2"/>
  <c r="F59" i="2"/>
  <c r="I59" i="2" s="1"/>
  <c r="E59" i="2"/>
  <c r="D59" i="2"/>
  <c r="C59" i="2"/>
  <c r="B59" i="2"/>
  <c r="J58" i="2"/>
  <c r="I58" i="2"/>
  <c r="H58" i="2"/>
  <c r="K58" i="2" s="1"/>
  <c r="G58" i="2"/>
  <c r="F58" i="2"/>
  <c r="E58" i="2"/>
  <c r="D58" i="2"/>
  <c r="C58" i="2"/>
  <c r="B58" i="2"/>
  <c r="J57" i="2"/>
  <c r="H57" i="2"/>
  <c r="K57" i="2" s="1"/>
  <c r="G57" i="2"/>
  <c r="F57" i="2"/>
  <c r="E57" i="2"/>
  <c r="D57" i="2"/>
  <c r="C57" i="2"/>
  <c r="I57" i="2" s="1"/>
  <c r="B57" i="2"/>
  <c r="J56" i="2"/>
  <c r="H56" i="2"/>
  <c r="G56" i="2"/>
  <c r="F56" i="2"/>
  <c r="I56" i="2" s="1"/>
  <c r="E56" i="2"/>
  <c r="K56" i="2" s="1"/>
  <c r="D56" i="2"/>
  <c r="C56" i="2"/>
  <c r="B56" i="2"/>
  <c r="I55" i="2"/>
  <c r="H55" i="2"/>
  <c r="K55" i="2" s="1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F51" i="2"/>
  <c r="I51" i="2" s="1"/>
  <c r="E51" i="2"/>
  <c r="D51" i="2"/>
  <c r="J51" i="2" s="1"/>
  <c r="C51" i="2"/>
  <c r="B51" i="2"/>
  <c r="J50" i="2"/>
  <c r="H50" i="2"/>
  <c r="K50" i="2" s="1"/>
  <c r="G50" i="2"/>
  <c r="F50" i="2"/>
  <c r="E50" i="2"/>
  <c r="D50" i="2"/>
  <c r="C50" i="2"/>
  <c r="I50" i="2" s="1"/>
  <c r="B50" i="2"/>
  <c r="J49" i="2"/>
  <c r="H49" i="2"/>
  <c r="G49" i="2"/>
  <c r="F49" i="2"/>
  <c r="E49" i="2"/>
  <c r="K49" i="2" s="1"/>
  <c r="D49" i="2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I47" i="2"/>
  <c r="H47" i="2"/>
  <c r="K47" i="2" s="1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F43" i="2"/>
  <c r="E43" i="2"/>
  <c r="D43" i="2"/>
  <c r="J43" i="2" s="1"/>
  <c r="C43" i="2"/>
  <c r="I43" i="2" s="1"/>
  <c r="B43" i="2"/>
  <c r="J42" i="2"/>
  <c r="I42" i="2"/>
  <c r="H42" i="2"/>
  <c r="G42" i="2"/>
  <c r="F42" i="2"/>
  <c r="E42" i="2"/>
  <c r="K42" i="2" s="1"/>
  <c r="D42" i="2"/>
  <c r="C42" i="2"/>
  <c r="B42" i="2"/>
  <c r="J41" i="2"/>
  <c r="H41" i="2"/>
  <c r="K41" i="2" s="1"/>
  <c r="G41" i="2"/>
  <c r="F41" i="2"/>
  <c r="E41" i="2"/>
  <c r="D41" i="2"/>
  <c r="C41" i="2"/>
  <c r="I41" i="2" s="1"/>
  <c r="B41" i="2"/>
  <c r="J40" i="2"/>
  <c r="I40" i="2"/>
  <c r="H40" i="2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J37" i="2" s="1"/>
  <c r="F37" i="2"/>
  <c r="E37" i="2"/>
  <c r="K37" i="2" s="1"/>
  <c r="D37" i="2"/>
  <c r="C37" i="2"/>
  <c r="B37" i="2"/>
  <c r="I36" i="2"/>
  <c r="H36" i="2"/>
  <c r="G36" i="2"/>
  <c r="J36" i="2" s="1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B33" i="2"/>
  <c r="H32" i="2"/>
  <c r="G32" i="2"/>
  <c r="F32" i="2"/>
  <c r="I32" i="2" s="1"/>
  <c r="E32" i="2"/>
  <c r="K32" i="2" s="1"/>
  <c r="D32" i="2"/>
  <c r="J32" i="2" s="1"/>
  <c r="C32" i="2"/>
  <c r="B32" i="2"/>
  <c r="I31" i="2"/>
  <c r="H31" i="2"/>
  <c r="K31" i="2" s="1"/>
  <c r="G31" i="2"/>
  <c r="J31" i="2" s="1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K27" i="2" s="1"/>
  <c r="G27" i="2"/>
  <c r="F27" i="2"/>
  <c r="E27" i="2"/>
  <c r="D27" i="2"/>
  <c r="J27" i="2" s="1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J25" i="2"/>
  <c r="H25" i="2"/>
  <c r="K25" i="2" s="1"/>
  <c r="G25" i="2"/>
  <c r="F25" i="2"/>
  <c r="E25" i="2"/>
  <c r="D25" i="2"/>
  <c r="C25" i="2"/>
  <c r="I25" i="2" s="1"/>
  <c r="B25" i="2"/>
  <c r="J24" i="2"/>
  <c r="I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E21" i="2"/>
  <c r="K21" i="2" s="1"/>
  <c r="D21" i="2"/>
  <c r="C21" i="2"/>
  <c r="B21" i="2"/>
  <c r="I20" i="2"/>
  <c r="H20" i="2"/>
  <c r="G20" i="2"/>
  <c r="J20" i="2" s="1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F6" i="2" s="1"/>
  <c r="E9" i="2"/>
  <c r="K9" i="2" s="1"/>
  <c r="D9" i="2"/>
  <c r="J9" i="2" s="1"/>
  <c r="C9" i="2"/>
  <c r="I9" i="2" s="1"/>
  <c r="B9" i="2"/>
  <c r="I8" i="2"/>
  <c r="H8" i="2"/>
  <c r="G8" i="2"/>
  <c r="J8" i="2" s="1"/>
  <c r="F8" i="2"/>
  <c r="E8" i="2"/>
  <c r="K8" i="2" s="1"/>
  <c r="D8" i="2"/>
  <c r="C8" i="2"/>
  <c r="B8" i="2"/>
  <c r="K7" i="2"/>
  <c r="J7" i="2"/>
  <c r="I7" i="2"/>
  <c r="H7" i="2"/>
  <c r="H6" i="2" s="1"/>
  <c r="G7" i="2"/>
  <c r="G6" i="2" s="1"/>
  <c r="F7" i="2"/>
  <c r="E7" i="2"/>
  <c r="D7" i="2"/>
  <c r="C7" i="2"/>
  <c r="B7" i="2"/>
  <c r="C6" i="2"/>
  <c r="I6" i="2" s="1"/>
  <c r="F4" i="2"/>
  <c r="C4" i="2"/>
  <c r="I2" i="2"/>
  <c r="G2" i="2"/>
  <c r="D6" i="2" l="1"/>
  <c r="J6" i="2" s="1"/>
  <c r="K24" i="2"/>
  <c r="K40" i="2"/>
  <c r="J55" i="2"/>
  <c r="J87" i="2"/>
  <c r="J123" i="2"/>
  <c r="J155" i="2"/>
  <c r="I21" i="2"/>
  <c r="I37" i="2"/>
  <c r="J47" i="2"/>
  <c r="J67" i="2"/>
  <c r="J99" i="2"/>
  <c r="J127" i="2"/>
  <c r="J159" i="2"/>
  <c r="E6" i="2"/>
  <c r="K6" i="2" s="1"/>
  <c r="K20" i="2"/>
  <c r="K36" i="2"/>
  <c r="J79" i="2"/>
  <c r="J131" i="2"/>
  <c r="I33" i="2"/>
  <c r="J59" i="2"/>
  <c r="J91" i="2"/>
  <c r="J103" i="2"/>
  <c r="J135" i="2"/>
  <c r="K164" i="2"/>
  <c r="I161" i="2"/>
  <c r="J172" i="2"/>
  <c r="I185" i="2"/>
  <c r="K192" i="2"/>
  <c r="J204" i="2"/>
  <c r="I217" i="2"/>
  <c r="K224" i="2"/>
  <c r="K168" i="2"/>
  <c r="K176" i="2"/>
  <c r="J188" i="2"/>
  <c r="I201" i="2"/>
  <c r="K208" i="2"/>
  <c r="J220" i="2"/>
  <c r="I165" i="2"/>
  <c r="I181" i="2"/>
  <c r="K188" i="2"/>
  <c r="J200" i="2"/>
  <c r="I213" i="2"/>
  <c r="K220" i="2"/>
  <c r="J164" i="2"/>
  <c r="J180" i="2"/>
  <c r="I193" i="2"/>
  <c r="K200" i="2"/>
  <c r="J212" i="2"/>
  <c r="I225" i="2"/>
  <c r="I74" i="3"/>
  <c r="J178" i="3"/>
  <c r="J179" i="3"/>
  <c r="I183" i="3"/>
  <c r="K209" i="3"/>
  <c r="J86" i="3"/>
  <c r="J94" i="3"/>
  <c r="J118" i="3"/>
  <c r="J119" i="3"/>
  <c r="J134" i="3"/>
  <c r="J135" i="3"/>
  <c r="J150" i="3"/>
  <c r="J151" i="3"/>
  <c r="J166" i="3"/>
  <c r="J167" i="3"/>
  <c r="J74" i="3"/>
  <c r="J106" i="3"/>
  <c r="K185" i="3"/>
  <c r="J186" i="3"/>
  <c r="I191" i="3"/>
  <c r="K201" i="3"/>
  <c r="J202" i="3"/>
  <c r="I207" i="3"/>
  <c r="K217" i="3"/>
  <c r="J218" i="3"/>
  <c r="I223" i="3"/>
  <c r="K233" i="3"/>
  <c r="J234" i="3"/>
  <c r="I239" i="3"/>
  <c r="I243" i="3"/>
  <c r="I247" i="3"/>
  <c r="I251" i="3"/>
  <c r="I255" i="3"/>
  <c r="I259" i="3"/>
  <c r="I263" i="3"/>
  <c r="I267" i="3"/>
  <c r="I271" i="3"/>
  <c r="I275" i="3"/>
  <c r="I279" i="3"/>
  <c r="I283" i="3"/>
  <c r="I287" i="3"/>
  <c r="I291" i="3"/>
  <c r="I295" i="3"/>
  <c r="I299" i="3"/>
  <c r="I303" i="3"/>
  <c r="I307" i="3"/>
  <c r="I311" i="3"/>
  <c r="I182" i="3"/>
  <c r="K186" i="3"/>
  <c r="I190" i="3"/>
  <c r="K202" i="3"/>
  <c r="I206" i="3"/>
  <c r="K218" i="3"/>
  <c r="I222" i="3"/>
  <c r="K234" i="3"/>
  <c r="I238" i="3"/>
  <c r="I242" i="3"/>
  <c r="I246" i="3"/>
  <c r="I250" i="3"/>
  <c r="I254" i="3"/>
  <c r="I258" i="3"/>
  <c r="I262" i="3"/>
  <c r="I266" i="3"/>
  <c r="I270" i="3"/>
  <c r="I278" i="3"/>
  <c r="I282" i="3"/>
  <c r="I286" i="3"/>
  <c r="I290" i="3"/>
  <c r="I294" i="3"/>
  <c r="I298" i="3"/>
  <c r="I302" i="3"/>
  <c r="I306" i="3"/>
  <c r="I310" i="3"/>
  <c r="I314" i="3"/>
  <c r="I318" i="3"/>
  <c r="I322" i="3"/>
  <c r="I326" i="3"/>
  <c r="I330" i="3"/>
  <c r="I334" i="3"/>
  <c r="I338" i="3"/>
  <c r="I342" i="3"/>
  <c r="K349" i="3"/>
  <c r="K189" i="3"/>
  <c r="J190" i="3"/>
  <c r="I195" i="3"/>
  <c r="K205" i="3"/>
  <c r="J206" i="3"/>
  <c r="I211" i="3"/>
  <c r="K221" i="3"/>
  <c r="J222" i="3"/>
  <c r="I227" i="3"/>
  <c r="K237" i="3"/>
  <c r="J238" i="3"/>
  <c r="K241" i="3"/>
  <c r="J242" i="3"/>
  <c r="K245" i="3"/>
  <c r="J246" i="3"/>
  <c r="K249" i="3"/>
  <c r="J250" i="3"/>
  <c r="K253" i="3"/>
  <c r="J254" i="3"/>
  <c r="K257" i="3"/>
  <c r="K261" i="3"/>
  <c r="K265" i="3"/>
  <c r="K269" i="3"/>
  <c r="K273" i="3"/>
  <c r="K277" i="3"/>
  <c r="K281" i="3"/>
  <c r="K285" i="3"/>
  <c r="K289" i="3"/>
  <c r="K293" i="3"/>
  <c r="K297" i="3"/>
  <c r="K301" i="3"/>
  <c r="K305" i="3"/>
  <c r="K309" i="3"/>
  <c r="K313" i="3"/>
  <c r="K317" i="3"/>
  <c r="K321" i="3"/>
  <c r="K325" i="3"/>
  <c r="K329" i="3"/>
  <c r="K333" i="3"/>
  <c r="K337" i="3"/>
  <c r="K341" i="3"/>
  <c r="K345" i="3"/>
  <c r="K190" i="3"/>
  <c r="I194" i="3"/>
  <c r="K206" i="3"/>
  <c r="I210" i="3"/>
  <c r="K222" i="3"/>
  <c r="I226" i="3"/>
  <c r="K238" i="3"/>
  <c r="K242" i="3"/>
  <c r="K246" i="3"/>
  <c r="K250" i="3"/>
  <c r="K254" i="3"/>
  <c r="K258" i="3"/>
  <c r="K262" i="3"/>
  <c r="K266" i="3"/>
  <c r="K270" i="3"/>
  <c r="K274" i="3"/>
  <c r="K278" i="3"/>
  <c r="K282" i="3"/>
  <c r="K286" i="3"/>
  <c r="K290" i="3"/>
  <c r="K294" i="3"/>
  <c r="K298" i="3"/>
  <c r="K302" i="3"/>
  <c r="K306" i="3"/>
  <c r="K310" i="3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<sst xmlns="http://schemas.openxmlformats.org/spreadsheetml/2006/main" count="160" uniqueCount="124">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</sst>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43770</v>
      </c>
      <c r="F7" s="3" t="s">
        <v>3</v>
      </c>
      <c r="G7" s="5">
        <v>43799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11/01/2019 - 11/30/2019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11/01/2018 - 11/30/2018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83223914.010000005</v>
      </c>
      <c r="D6" s="41">
        <f t="shared" si="0"/>
        <v>35145108.07</v>
      </c>
      <c r="E6" s="42">
        <f t="shared" si="0"/>
        <v>15895004.680000002</v>
      </c>
      <c r="F6" s="40">
        <f t="shared" si="0"/>
        <v>79647660.520000011</v>
      </c>
      <c r="G6" s="41">
        <f t="shared" si="0"/>
        <v>32252116.039999999</v>
      </c>
      <c r="H6" s="42">
        <f t="shared" si="0"/>
        <v>15047078.359999998</v>
      </c>
      <c r="I6" s="20">
        <f t="shared" ref="I6:I69" si="1">IFERROR((C6-F6)/F6,"")</f>
        <v>4.4900923224254347E-2</v>
      </c>
      <c r="J6" s="20">
        <f t="shared" ref="J6:J69" si="2">IFERROR((D6-G6)/G6,"")</f>
        <v>8.9699293727333415E-2</v>
      </c>
      <c r="K6" s="20">
        <f t="shared" ref="K6:K69" si="3">IFERROR((E6-H6)/H6,"")</f>
        <v>5.6351558735419797E-2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3331010.43</v>
      </c>
      <c r="D7" s="43">
        <f>IF('County Data'!E2&gt;9,'County Data'!D2,"*")</f>
        <v>564382.41</v>
      </c>
      <c r="E7" s="44">
        <f>IF('County Data'!G2&gt;9,'County Data'!F2,"*")</f>
        <v>499391.01</v>
      </c>
      <c r="F7" s="43">
        <f>IF('County Data'!I2&gt;9,'County Data'!H2,"*")</f>
        <v>3116888.54</v>
      </c>
      <c r="G7" s="43">
        <f>IF('County Data'!K2&gt;9,'County Data'!J2,"*")</f>
        <v>600866.31999999995</v>
      </c>
      <c r="H7" s="44">
        <f>IF('County Data'!M2&gt;9,'County Data'!L2,"*")</f>
        <v>490582.82</v>
      </c>
      <c r="I7" s="22">
        <f t="shared" si="1"/>
        <v>6.8697320180721042E-2</v>
      </c>
      <c r="J7" s="22">
        <f t="shared" si="2"/>
        <v>-6.0718846747808926E-2</v>
      </c>
      <c r="K7" s="22">
        <f t="shared" si="3"/>
        <v>1.7954542313568994E-2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5191151.29</v>
      </c>
      <c r="D8" s="43">
        <f>IF('County Data'!E3&gt;9,'County Data'!D3,"*")</f>
        <v>2315688.73</v>
      </c>
      <c r="E8" s="44">
        <f>IF('County Data'!G3&gt;9,'County Data'!F3,"*")</f>
        <v>958390.77</v>
      </c>
      <c r="F8" s="43">
        <f>IF('County Data'!I3&gt;9,'County Data'!H3,"*")</f>
        <v>5203300.17</v>
      </c>
      <c r="G8" s="43">
        <f>IF('County Data'!K3&gt;9,'County Data'!J3,"*")</f>
        <v>2476376.19</v>
      </c>
      <c r="H8" s="44">
        <f>IF('County Data'!M3&gt;9,'County Data'!L3,"*")</f>
        <v>963233.91</v>
      </c>
      <c r="I8" s="22">
        <f t="shared" si="1"/>
        <v>-2.3348412743983381E-3</v>
      </c>
      <c r="J8" s="22">
        <f t="shared" si="2"/>
        <v>-6.4888146093829133E-2</v>
      </c>
      <c r="K8" s="22">
        <f t="shared" si="3"/>
        <v>-5.027999896722919E-3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2589213.14</v>
      </c>
      <c r="D9" s="46">
        <f>IF('County Data'!E4&gt;9,'County Data'!D4,"*")</f>
        <v>332948.34000000003</v>
      </c>
      <c r="E9" s="47">
        <f>IF('County Data'!G4&gt;9,'County Data'!F4,"*")</f>
        <v>297417.71999999997</v>
      </c>
      <c r="F9" s="45">
        <f>IF('County Data'!I4&gt;9,'County Data'!H4,"*")</f>
        <v>2462933.0499999998</v>
      </c>
      <c r="G9" s="46">
        <f>IF('County Data'!K4&gt;9,'County Data'!J4,"*")</f>
        <v>308217.76</v>
      </c>
      <c r="H9" s="47">
        <f>IF('County Data'!M4&gt;9,'County Data'!L4,"*")</f>
        <v>305969.71000000002</v>
      </c>
      <c r="I9" s="9">
        <f t="shared" si="1"/>
        <v>5.1272238195837407E-2</v>
      </c>
      <c r="J9" s="9">
        <f t="shared" si="2"/>
        <v>8.0237362052076475E-2</v>
      </c>
      <c r="K9" s="9">
        <f t="shared" si="3"/>
        <v>-2.7950446467397208E-2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28349152.800000001</v>
      </c>
      <c r="D10" s="43">
        <f>IF('County Data'!E5&gt;9,'County Data'!D5,"*")</f>
        <v>8107349.2699999996</v>
      </c>
      <c r="E10" s="44">
        <f>IF('County Data'!G5&gt;9,'County Data'!F5,"*")</f>
        <v>5642247.2300000004</v>
      </c>
      <c r="F10" s="43">
        <f>IF('County Data'!I5&gt;9,'County Data'!H5,"*")</f>
        <v>26479894.190000001</v>
      </c>
      <c r="G10" s="43">
        <f>IF('County Data'!K5&gt;9,'County Data'!J5,"*")</f>
        <v>7764223.9400000004</v>
      </c>
      <c r="H10" s="44">
        <f>IF('County Data'!M5&gt;9,'County Data'!L5,"*")</f>
        <v>5269520.74</v>
      </c>
      <c r="I10" s="22">
        <f t="shared" si="1"/>
        <v>7.0591619308883621E-2</v>
      </c>
      <c r="J10" s="22">
        <f t="shared" si="2"/>
        <v>4.4193126402791404E-2</v>
      </c>
      <c r="K10" s="22">
        <f t="shared" si="3"/>
        <v>7.0732521682797325E-2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118010.58</v>
      </c>
      <c r="D11" s="46" t="str">
        <f>IF('County Data'!E6&gt;9,'County Data'!D6,"*")</f>
        <v>*</v>
      </c>
      <c r="E11" s="47">
        <f>IF('County Data'!G6&gt;9,'County Data'!F6,"*")</f>
        <v>39392.99</v>
      </c>
      <c r="F11" s="45">
        <f>IF('County Data'!I6&gt;9,'County Data'!H6,"*")</f>
        <v>160919.89000000001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-0.26665013255974762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3733653.68</v>
      </c>
      <c r="D12" s="43">
        <f>IF('County Data'!E7&gt;9,'County Data'!D7,"*")</f>
        <v>301140.09000000003</v>
      </c>
      <c r="E12" s="44">
        <f>IF('County Data'!G7&gt;9,'County Data'!F7,"*")</f>
        <v>353781.91</v>
      </c>
      <c r="F12" s="43">
        <f>IF('County Data'!I7&gt;9,'County Data'!H7,"*")</f>
        <v>3515745.74</v>
      </c>
      <c r="G12" s="43">
        <f>IF('County Data'!K7&gt;9,'County Data'!J7,"*")</f>
        <v>263454.09999999998</v>
      </c>
      <c r="H12" s="44">
        <f>IF('County Data'!M7&gt;9,'County Data'!L7,"*")</f>
        <v>323281.7</v>
      </c>
      <c r="I12" s="22">
        <f t="shared" si="1"/>
        <v>6.1980574283508887E-2</v>
      </c>
      <c r="J12" s="22">
        <f t="shared" si="2"/>
        <v>0.14304575256183166</v>
      </c>
      <c r="K12" s="22">
        <f t="shared" si="3"/>
        <v>9.4345612510698756E-2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316762.37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286239.95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0.10663228525577922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4507678.2</v>
      </c>
      <c r="D14" s="43">
        <f>IF('County Data'!E9&gt;9,'County Data'!D9,"*")</f>
        <v>2659395.46</v>
      </c>
      <c r="E14" s="44">
        <f>IF('County Data'!G9&gt;9,'County Data'!F9,"*")</f>
        <v>1226577.31</v>
      </c>
      <c r="F14" s="43">
        <f>IF('County Data'!I9&gt;9,'County Data'!H9,"*")</f>
        <v>4636400.24</v>
      </c>
      <c r="G14" s="43">
        <f>IF('County Data'!K9&gt;9,'County Data'!J9,"*")</f>
        <v>2957287.04</v>
      </c>
      <c r="H14" s="44">
        <f>IF('County Data'!M9&gt;9,'County Data'!L9,"*")</f>
        <v>1138537.98</v>
      </c>
      <c r="I14" s="22">
        <f t="shared" si="1"/>
        <v>-2.7763358065911934E-2</v>
      </c>
      <c r="J14" s="22">
        <f t="shared" si="2"/>
        <v>-0.10073137168314919</v>
      </c>
      <c r="K14" s="22">
        <f t="shared" si="3"/>
        <v>7.7326651852229006E-2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1522755.35</v>
      </c>
      <c r="D15" s="48">
        <f>IF('County Data'!E10&gt;9,'County Data'!D10,"*")</f>
        <v>124954.64</v>
      </c>
      <c r="E15" s="49">
        <f>IF('County Data'!G10&gt;9,'County Data'!F10,"*")</f>
        <v>164720.42000000001</v>
      </c>
      <c r="F15" s="48">
        <f>IF('County Data'!I10&gt;9,'County Data'!H10,"*")</f>
        <v>1483240.63</v>
      </c>
      <c r="G15" s="48">
        <f>IF('County Data'!K10&gt;9,'County Data'!J10,"*")</f>
        <v>133864.41</v>
      </c>
      <c r="H15" s="49">
        <f>IF('County Data'!M10&gt;9,'County Data'!L10,"*")</f>
        <v>140934.28</v>
      </c>
      <c r="I15" s="23">
        <f t="shared" si="1"/>
        <v>2.6640802038978804E-2</v>
      </c>
      <c r="J15" s="23">
        <f t="shared" si="2"/>
        <v>-6.6558168821720456E-2</v>
      </c>
      <c r="K15" s="23">
        <f t="shared" si="3"/>
        <v>0.16877469413403193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2231348.4700000002</v>
      </c>
      <c r="D16" s="43">
        <f>IF('County Data'!E11&gt;9,'County Data'!D11,"*")</f>
        <v>381710.67</v>
      </c>
      <c r="E16" s="44">
        <f>IF('County Data'!G11&gt;9,'County Data'!F11,"*")</f>
        <v>344558</v>
      </c>
      <c r="F16" s="43">
        <f>IF('County Data'!I11&gt;9,'County Data'!H11,"*")</f>
        <v>2058065.01</v>
      </c>
      <c r="G16" s="43">
        <f>IF('County Data'!K11&gt;9,'County Data'!J11,"*")</f>
        <v>297867.96999999997</v>
      </c>
      <c r="H16" s="44">
        <f>IF('County Data'!M11&gt;9,'County Data'!L11,"*")</f>
        <v>278142.03999999998</v>
      </c>
      <c r="I16" s="22">
        <f t="shared" si="1"/>
        <v>8.4197272271783197E-2</v>
      </c>
      <c r="J16" s="22">
        <f t="shared" si="2"/>
        <v>0.28147605128540681</v>
      </c>
      <c r="K16" s="22">
        <f t="shared" si="3"/>
        <v>0.23878432760470164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1982396.02</v>
      </c>
      <c r="D17" s="46">
        <f>IF('County Data'!E12&gt;9,'County Data'!D12,"*")</f>
        <v>11805356.689999999</v>
      </c>
      <c r="E17" s="47">
        <f>IF('County Data'!G12&gt;9,'County Data'!F12,"*")</f>
        <v>488675.41</v>
      </c>
      <c r="F17" s="45">
        <f>IF('County Data'!I12&gt;9,'County Data'!H12,"*")</f>
        <v>1808634.6</v>
      </c>
      <c r="G17" s="46">
        <f>IF('County Data'!K12&gt;9,'County Data'!J12,"*")</f>
        <v>8208024.0199999996</v>
      </c>
      <c r="H17" s="47">
        <f>IF('County Data'!M12&gt;9,'County Data'!L12,"*")</f>
        <v>425041.64</v>
      </c>
      <c r="I17" s="9">
        <f t="shared" si="1"/>
        <v>9.6073258799759725E-2</v>
      </c>
      <c r="J17" s="9">
        <f t="shared" si="2"/>
        <v>0.43827024156296268</v>
      </c>
      <c r="K17" s="9">
        <f t="shared" si="3"/>
        <v>0.14971184940844845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8429212.7599999998</v>
      </c>
      <c r="D18" s="43">
        <f>IF('County Data'!E13&gt;9,'County Data'!D13,"*")</f>
        <v>2124627.42</v>
      </c>
      <c r="E18" s="44">
        <f>IF('County Data'!G13&gt;9,'County Data'!F13,"*")</f>
        <v>1698664.19</v>
      </c>
      <c r="F18" s="43">
        <f>IF('County Data'!I13&gt;9,'County Data'!H13,"*")</f>
        <v>8252614.5099999998</v>
      </c>
      <c r="G18" s="43">
        <f>IF('County Data'!K13&gt;9,'County Data'!J13,"*")</f>
        <v>2558531.9500000002</v>
      </c>
      <c r="H18" s="44">
        <f>IF('County Data'!M13&gt;9,'County Data'!L13,"*")</f>
        <v>1691901.92</v>
      </c>
      <c r="I18" s="22">
        <f t="shared" si="1"/>
        <v>2.1399066900072618E-2</v>
      </c>
      <c r="J18" s="22">
        <f t="shared" si="2"/>
        <v>-0.16959121030323668</v>
      </c>
      <c r="K18" s="22">
        <f t="shared" si="3"/>
        <v>3.9968451599132994E-3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7603568.4400000004</v>
      </c>
      <c r="D19" s="46">
        <f>IF('County Data'!E14&gt;9,'County Data'!D14,"*")</f>
        <v>1493682.65</v>
      </c>
      <c r="E19" s="47">
        <f>IF('County Data'!G14&gt;9,'County Data'!F14,"*")</f>
        <v>1416690.02</v>
      </c>
      <c r="F19" s="45">
        <f>IF('County Data'!I14&gt;9,'County Data'!H14,"*")</f>
        <v>7485161.6200000001</v>
      </c>
      <c r="G19" s="46">
        <f>IF('County Data'!K14&gt;9,'County Data'!J14,"*")</f>
        <v>1457492.84</v>
      </c>
      <c r="H19" s="47">
        <f>IF('County Data'!M14&gt;9,'County Data'!L14,"*")</f>
        <v>1402967.33</v>
      </c>
      <c r="I19" s="9">
        <f t="shared" si="1"/>
        <v>1.5818872859554942E-2</v>
      </c>
      <c r="J19" s="9">
        <f t="shared" si="2"/>
        <v>2.4830180297832422E-2</v>
      </c>
      <c r="K19" s="9">
        <f t="shared" si="3"/>
        <v>9.7811899867974433E-3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6238348.8399999999</v>
      </c>
      <c r="D20" s="43">
        <f>IF('County Data'!E15&gt;9,'County Data'!D15,"*")</f>
        <v>1264612.8</v>
      </c>
      <c r="E20" s="44">
        <f>IF('County Data'!G15&gt;9,'County Data'!F15,"*")</f>
        <v>1240359.81</v>
      </c>
      <c r="F20" s="43">
        <f>IF('County Data'!I15&gt;9,'County Data'!H15,"*")</f>
        <v>5998275.5700000003</v>
      </c>
      <c r="G20" s="43">
        <f>IF('County Data'!K15&gt;9,'County Data'!J15,"*")</f>
        <v>1309172.19</v>
      </c>
      <c r="H20" s="44">
        <f>IF('County Data'!M15&gt;9,'County Data'!L15,"*")</f>
        <v>1133585.43</v>
      </c>
      <c r="I20" s="22">
        <f t="shared" si="1"/>
        <v>4.002371468238488E-2</v>
      </c>
      <c r="J20" s="22">
        <f t="shared" si="2"/>
        <v>-3.4036309616384305E-2</v>
      </c>
      <c r="K20" s="22">
        <f t="shared" si="3"/>
        <v>9.4191736391671971E-2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7079651.6399999997</v>
      </c>
      <c r="D21" s="46">
        <f>IF('County Data'!E16&gt;9,'County Data'!D16,"*")</f>
        <v>3669258.9</v>
      </c>
      <c r="E21" s="47">
        <f>IF('County Data'!G16&gt;9,'County Data'!F16,"*")</f>
        <v>1524137.89</v>
      </c>
      <c r="F21" s="45">
        <f>IF('County Data'!I16&gt;9,'County Data'!H16,"*")</f>
        <v>6699346.8099999996</v>
      </c>
      <c r="G21" s="46">
        <f>IF('County Data'!K16&gt;9,'County Data'!J16,"*")</f>
        <v>3916737.31</v>
      </c>
      <c r="H21" s="47">
        <f>IF('County Data'!M16&gt;9,'County Data'!L16,"*")</f>
        <v>1483378.86</v>
      </c>
      <c r="I21" s="9">
        <f t="shared" si="1"/>
        <v>5.6767449243309155E-2</v>
      </c>
      <c r="J21" s="9">
        <f t="shared" si="2"/>
        <v>-6.3184837381907583E-2</v>
      </c>
      <c r="K21" s="9">
        <f t="shared" si="3"/>
        <v>2.7477154420280595E-2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11/01/2019 - 11/30/2019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11/01/2018 - 11/30/2018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1266868.3700000001</v>
      </c>
      <c r="D6" s="41" t="str">
        <f>IF('Town Data'!E2&gt;9,'Town Data'!D2,"*")</f>
        <v>*</v>
      </c>
      <c r="E6" s="42">
        <f>IF('Town Data'!G2&gt;9,'Town Data'!F2,"*")</f>
        <v>247172.76</v>
      </c>
      <c r="F6" s="41">
        <f>IF('Town Data'!I2&gt;9,'Town Data'!H2,"*")</f>
        <v>1240425.43</v>
      </c>
      <c r="G6" s="41" t="str">
        <f>IF('Town Data'!K2&gt;9,'Town Data'!J2,"*")</f>
        <v>*</v>
      </c>
      <c r="H6" s="42">
        <f>IF('Town Data'!M2&gt;9,'Town Data'!L2,"*")</f>
        <v>233835.11</v>
      </c>
      <c r="I6" s="20">
        <f t="shared" ref="I6:I69" si="0">IFERROR((C6-F6)/F6,"")</f>
        <v>2.1317637772066779E-2</v>
      </c>
      <c r="J6" s="20" t="str">
        <f t="shared" ref="J6:J69" si="1">IFERROR((D6-G6)/G6,"")</f>
        <v/>
      </c>
      <c r="K6" s="20">
        <f t="shared" ref="K6:K69" si="2">IFERROR((E6-H6)/H6,"")</f>
        <v>5.7038697054518563E-2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340396.69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321932.23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5.7355114770583929E-2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161901.91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137930.26999999999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0.17379535326074555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2367372.83</v>
      </c>
      <c r="D9" s="46">
        <f>IF('Town Data'!E5&gt;9,'Town Data'!D5,"*")</f>
        <v>424685.26</v>
      </c>
      <c r="E9" s="47">
        <f>IF('Town Data'!G5&gt;9,'Town Data'!F5,"*")</f>
        <v>290991.18</v>
      </c>
      <c r="F9" s="45">
        <f>IF('Town Data'!I5&gt;9,'Town Data'!H5,"*")</f>
        <v>2385338.96</v>
      </c>
      <c r="G9" s="46">
        <f>IF('Town Data'!K5&gt;9,'Town Data'!J5,"*")</f>
        <v>424337.16</v>
      </c>
      <c r="H9" s="47">
        <f>IF('Town Data'!M5&gt;9,'Town Data'!L5,"*")</f>
        <v>297179.95</v>
      </c>
      <c r="I9" s="9">
        <f t="shared" si="0"/>
        <v>-7.5318981080994413E-3</v>
      </c>
      <c r="J9" s="9">
        <f t="shared" si="1"/>
        <v>8.2033824235434611E-4</v>
      </c>
      <c r="K9" s="9">
        <f t="shared" si="2"/>
        <v>-2.0824991726393446E-2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1524441.45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1442755.16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5.6618262242084126E-2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438728.71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378560.3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0.15894009488052507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259279.31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267091.07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-2.9247552155150711E-2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3219996.73</v>
      </c>
      <c r="D13" s="46">
        <f>IF('Town Data'!E9&gt;9,'Town Data'!D9,"*")</f>
        <v>625709.09</v>
      </c>
      <c r="E13" s="47">
        <f>IF('Town Data'!G9&gt;9,'Town Data'!F9,"*")</f>
        <v>453807.24</v>
      </c>
      <c r="F13" s="45">
        <f>IF('Town Data'!I9&gt;9,'Town Data'!H9,"*")</f>
        <v>3171117.14</v>
      </c>
      <c r="G13" s="46">
        <f>IF('Town Data'!K9&gt;9,'Town Data'!J9,"*")</f>
        <v>593521.5</v>
      </c>
      <c r="H13" s="47">
        <f>IF('Town Data'!M9&gt;9,'Town Data'!L9,"*")</f>
        <v>449602.88</v>
      </c>
      <c r="I13" s="9">
        <f t="shared" si="0"/>
        <v>1.5413996973949644E-2</v>
      </c>
      <c r="J13" s="9">
        <f t="shared" si="1"/>
        <v>5.4231548478024749E-2</v>
      </c>
      <c r="K13" s="9">
        <f t="shared" si="2"/>
        <v>9.3512746181696749E-3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352936.32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314947.34999999998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0.1206200655442887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145250.75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8862852.2599999998</v>
      </c>
      <c r="D16" s="53">
        <f>IF('Town Data'!E12&gt;9,'Town Data'!D12,"*")</f>
        <v>3566376.56</v>
      </c>
      <c r="E16" s="54">
        <f>IF('Town Data'!G12&gt;9,'Town Data'!F12,"*")</f>
        <v>3104021.43</v>
      </c>
      <c r="F16" s="53">
        <f>IF('Town Data'!I12&gt;9,'Town Data'!H12,"*")</f>
        <v>8385589.3799999999</v>
      </c>
      <c r="G16" s="53">
        <f>IF('Town Data'!K12&gt;9,'Town Data'!J12,"*")</f>
        <v>3489851.93</v>
      </c>
      <c r="H16" s="54">
        <f>IF('Town Data'!M12&gt;9,'Town Data'!L12,"*")</f>
        <v>2928729.27</v>
      </c>
      <c r="I16" s="26">
        <f t="shared" si="0"/>
        <v>5.6914649450674613E-2</v>
      </c>
      <c r="J16" s="26">
        <f t="shared" si="1"/>
        <v>2.1927758407790064E-2</v>
      </c>
      <c r="K16" s="26">
        <f t="shared" si="2"/>
        <v>5.9852633630420933E-2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352556</v>
      </c>
      <c r="D17" s="43" t="str">
        <f>IF('Town Data'!E13&gt;9,'Town Data'!D13,"*")</f>
        <v>*</v>
      </c>
      <c r="E17" s="44">
        <f>IF('Town Data'!G13&gt;9,'Town Data'!F13,"*")</f>
        <v>86188.49</v>
      </c>
      <c r="F17" s="43">
        <f>IF('Town Data'!I13&gt;9,'Town Data'!H13,"*")</f>
        <v>366589.75</v>
      </c>
      <c r="G17" s="43">
        <f>IF('Town Data'!K13&gt;9,'Town Data'!J13,"*")</f>
        <v>131023.84</v>
      </c>
      <c r="H17" s="44" t="str">
        <f>IF('Town Data'!M13&gt;9,'Town Data'!L13,"*")</f>
        <v>*</v>
      </c>
      <c r="I17" s="22">
        <f t="shared" si="0"/>
        <v>-3.8281894133701228E-2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354306.25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368774.65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-3.9233716308862396E-2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292561.65000000002</v>
      </c>
      <c r="D19" s="43">
        <f>IF('Town Data'!E15&gt;9,'Town Data'!D15,"*")</f>
        <v>44443.31</v>
      </c>
      <c r="E19" s="44" t="str">
        <f>IF('Town Data'!G15&gt;9,'Town Data'!F15,"*")</f>
        <v>*</v>
      </c>
      <c r="F19" s="43">
        <f>IF('Town Data'!I15&gt;9,'Town Data'!H15,"*")</f>
        <v>280258.83</v>
      </c>
      <c r="G19" s="43">
        <f>IF('Town Data'!K15&gt;9,'Town Data'!J15,"*")</f>
        <v>37058.04</v>
      </c>
      <c r="H19" s="44" t="str">
        <f>IF('Town Data'!M15&gt;9,'Town Data'!L15,"*")</f>
        <v>*</v>
      </c>
      <c r="I19" s="22">
        <f t="shared" si="0"/>
        <v>4.3898063800523274E-2</v>
      </c>
      <c r="J19" s="22">
        <f t="shared" si="1"/>
        <v>0.1992892770367779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2019479.35</v>
      </c>
      <c r="D20" s="46" t="str">
        <f>IF('Town Data'!E16&gt;9,'Town Data'!D16,"*")</f>
        <v>*</v>
      </c>
      <c r="E20" s="47">
        <f>IF('Town Data'!G16&gt;9,'Town Data'!F16,"*")</f>
        <v>252208.89</v>
      </c>
      <c r="F20" s="45">
        <f>IF('Town Data'!I16&gt;9,'Town Data'!H16,"*")</f>
        <v>1877608.77</v>
      </c>
      <c r="G20" s="46" t="str">
        <f>IF('Town Data'!K16&gt;9,'Town Data'!J16,"*")</f>
        <v>*</v>
      </c>
      <c r="H20" s="47">
        <f>IF('Town Data'!M16&gt;9,'Town Data'!L16,"*")</f>
        <v>222782.56</v>
      </c>
      <c r="I20" s="9">
        <f t="shared" si="0"/>
        <v>7.5559180520870739E-2</v>
      </c>
      <c r="J20" s="9" t="str">
        <f t="shared" si="1"/>
        <v/>
      </c>
      <c r="K20" s="9">
        <f t="shared" si="2"/>
        <v>0.13208542894919609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808764.96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707275.41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0.14349367808503327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336111.98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331163.36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1.4943138637076261E-2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371579.06</v>
      </c>
      <c r="D23" s="43">
        <f>IF('Town Data'!E19&gt;9,'Town Data'!D19,"*")</f>
        <v>58924.87</v>
      </c>
      <c r="E23" s="44">
        <f>IF('Town Data'!G19&gt;9,'Town Data'!F19,"*")</f>
        <v>142065.92000000001</v>
      </c>
      <c r="F23" s="43">
        <f>IF('Town Data'!I19&gt;9,'Town Data'!H19,"*")</f>
        <v>371587.06</v>
      </c>
      <c r="G23" s="43">
        <f>IF('Town Data'!K19&gt;9,'Town Data'!J19,"*")</f>
        <v>93270.37</v>
      </c>
      <c r="H23" s="44">
        <f>IF('Town Data'!M19&gt;9,'Town Data'!L19,"*")</f>
        <v>132728.67000000001</v>
      </c>
      <c r="I23" s="22">
        <f t="shared" si="0"/>
        <v>-2.1529274996820397E-5</v>
      </c>
      <c r="J23" s="22">
        <f t="shared" si="1"/>
        <v>-0.36823591457823096</v>
      </c>
      <c r="K23" s="22">
        <f t="shared" si="2"/>
        <v>7.0348403250028793E-2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344995.28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312316.53999999998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0.10463339533666725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3227796.47</v>
      </c>
      <c r="D25" s="43" t="str">
        <f>IF('Town Data'!E21&gt;9,'Town Data'!D21,"*")</f>
        <v>*</v>
      </c>
      <c r="E25" s="44">
        <f>IF('Town Data'!G21&gt;9,'Town Data'!F21,"*")</f>
        <v>315721.84000000003</v>
      </c>
      <c r="F25" s="43">
        <f>IF('Town Data'!I21&gt;9,'Town Data'!H21,"*")</f>
        <v>3101910.78</v>
      </c>
      <c r="G25" s="43" t="str">
        <f>IF('Town Data'!K21&gt;9,'Town Data'!J21,"*")</f>
        <v>*</v>
      </c>
      <c r="H25" s="44">
        <f>IF('Town Data'!M21&gt;9,'Town Data'!L21,"*")</f>
        <v>308601.43</v>
      </c>
      <c r="I25" s="22">
        <f t="shared" si="0"/>
        <v>4.0583272353178518E-2</v>
      </c>
      <c r="J25" s="22" t="str">
        <f t="shared" si="1"/>
        <v/>
      </c>
      <c r="K25" s="22">
        <f t="shared" si="2"/>
        <v>2.3073159447122564E-2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449542.24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428612.55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4.8831257974130723E-2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245599.18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268328.98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-8.4708703472878663E-2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1957424.34</v>
      </c>
      <c r="D28" s="46">
        <f>IF('Town Data'!E24&gt;9,'Town Data'!D24,"*")</f>
        <v>923380.24</v>
      </c>
      <c r="E28" s="47">
        <f>IF('Town Data'!G24&gt;9,'Town Data'!F24,"*")</f>
        <v>316921.84000000003</v>
      </c>
      <c r="F28" s="45">
        <f>IF('Town Data'!I24&gt;9,'Town Data'!H24,"*")</f>
        <v>1774814.44</v>
      </c>
      <c r="G28" s="46">
        <f>IF('Town Data'!K24&gt;9,'Town Data'!J24,"*")</f>
        <v>1021556.66</v>
      </c>
      <c r="H28" s="47">
        <f>IF('Town Data'!M24&gt;9,'Town Data'!L24,"*")</f>
        <v>286021.2</v>
      </c>
      <c r="I28" s="9">
        <f t="shared" si="0"/>
        <v>0.10288957306432561</v>
      </c>
      <c r="J28" s="9">
        <f t="shared" si="1"/>
        <v>-9.6104723158478594E-2</v>
      </c>
      <c r="K28" s="9">
        <f t="shared" si="2"/>
        <v>0.10803618752735816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381007.3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355475.32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7.1824901936933291E-2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JERICHO</v>
      </c>
      <c r="C30" s="50">
        <f>IF('Town Data'!C26&gt;9,'Town Data'!B26,"*")</f>
        <v>308696.95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JOHNSON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174069.87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KILLINGTON</v>
      </c>
      <c r="C32" s="50">
        <f>IF('Town Data'!C28&gt;9,'Town Data'!B28,"*")</f>
        <v>1532650.59</v>
      </c>
      <c r="D32" s="46">
        <f>IF('Town Data'!E28&gt;9,'Town Data'!D28,"*")</f>
        <v>847669.98</v>
      </c>
      <c r="E32" s="47">
        <f>IF('Town Data'!G28&gt;9,'Town Data'!F28,"*")</f>
        <v>829831.52</v>
      </c>
      <c r="F32" s="45">
        <f>IF('Town Data'!I28&gt;9,'Town Data'!H28,"*")</f>
        <v>1336885.3999999999</v>
      </c>
      <c r="G32" s="46">
        <f>IF('Town Data'!K28&gt;9,'Town Data'!J28,"*")</f>
        <v>1262910.42</v>
      </c>
      <c r="H32" s="47">
        <f>IF('Town Data'!M28&gt;9,'Town Data'!L28,"*")</f>
        <v>794177.53</v>
      </c>
      <c r="I32" s="9">
        <f t="shared" si="0"/>
        <v>0.14643378557354295</v>
      </c>
      <c r="J32" s="9">
        <f t="shared" si="1"/>
        <v>-0.32879643197496145</v>
      </c>
      <c r="K32" s="9">
        <f t="shared" si="2"/>
        <v>4.4894231646166051E-2</v>
      </c>
      <c r="L32" s="15"/>
    </row>
    <row r="33" spans="1:12" x14ac:dyDescent="0.25">
      <c r="A33" s="15"/>
      <c r="B33" s="27" t="str">
        <f>'Town Data'!A29</f>
        <v>LONDONDERRY</v>
      </c>
      <c r="C33" s="51">
        <f>IF('Town Data'!C29&gt;9,'Town Data'!B29,"*")</f>
        <v>165142.09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127160.58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0.29868934224741656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LUDLOW</v>
      </c>
      <c r="C34" s="50">
        <f>IF('Town Data'!C30&gt;9,'Town Data'!B30,"*")</f>
        <v>881900.85</v>
      </c>
      <c r="D34" s="46">
        <f>IF('Town Data'!E30&gt;9,'Town Data'!D30,"*")</f>
        <v>87766.01</v>
      </c>
      <c r="E34" s="47">
        <f>IF('Town Data'!G30&gt;9,'Town Data'!F30,"*")</f>
        <v>276013.15000000002</v>
      </c>
      <c r="F34" s="45">
        <f>IF('Town Data'!I30&gt;9,'Town Data'!H30,"*")</f>
        <v>768353.37</v>
      </c>
      <c r="G34" s="46">
        <f>IF('Town Data'!K30&gt;9,'Town Data'!J30,"*")</f>
        <v>194994.35</v>
      </c>
      <c r="H34" s="47">
        <f>IF('Town Data'!M30&gt;9,'Town Data'!L30,"*")</f>
        <v>235439.06</v>
      </c>
      <c r="I34" s="9">
        <f t="shared" si="0"/>
        <v>0.1477802850008974</v>
      </c>
      <c r="J34" s="9">
        <f t="shared" si="1"/>
        <v>-0.54990485621762886</v>
      </c>
      <c r="K34" s="9">
        <f t="shared" si="2"/>
        <v>0.17233372406430789</v>
      </c>
      <c r="L34" s="15"/>
    </row>
    <row r="35" spans="1:12" x14ac:dyDescent="0.25">
      <c r="A35" s="15"/>
      <c r="B35" s="27" t="str">
        <f>'Town Data'!A31</f>
        <v>LYNDON</v>
      </c>
      <c r="C35" s="51">
        <f>IF('Town Data'!C31&gt;9,'Town Data'!B31,"*")</f>
        <v>1009215.22</v>
      </c>
      <c r="D35" s="43" t="str">
        <f>IF('Town Data'!E31&gt;9,'Town Data'!D31,"*")</f>
        <v>*</v>
      </c>
      <c r="E35" s="44">
        <f>IF('Town Data'!G31&gt;9,'Town Data'!F31,"*")</f>
        <v>84315.55</v>
      </c>
      <c r="F35" s="43">
        <f>IF('Town Data'!I31&gt;9,'Town Data'!H31,"*")</f>
        <v>932635.57</v>
      </c>
      <c r="G35" s="43" t="str">
        <f>IF('Town Data'!K31&gt;9,'Town Data'!J31,"*")</f>
        <v>*</v>
      </c>
      <c r="H35" s="44">
        <f>IF('Town Data'!M31&gt;9,'Town Data'!L31,"*")</f>
        <v>82305.81</v>
      </c>
      <c r="I35" s="22">
        <f t="shared" si="0"/>
        <v>8.2111011485440158E-2</v>
      </c>
      <c r="J35" s="22" t="str">
        <f t="shared" si="1"/>
        <v/>
      </c>
      <c r="K35" s="22">
        <f t="shared" si="2"/>
        <v>2.4417960287372243E-2</v>
      </c>
      <c r="L35" s="15"/>
    </row>
    <row r="36" spans="1:12" x14ac:dyDescent="0.25">
      <c r="A36" s="15"/>
      <c r="B36" s="15" t="str">
        <f>'Town Data'!A32</f>
        <v>MANCHESTER</v>
      </c>
      <c r="C36" s="50">
        <f>IF('Town Data'!C32&gt;9,'Town Data'!B32,"*")</f>
        <v>2195733.29</v>
      </c>
      <c r="D36" s="46">
        <f>IF('Town Data'!E32&gt;9,'Town Data'!D32,"*")</f>
        <v>1532147.25</v>
      </c>
      <c r="E36" s="47">
        <f>IF('Town Data'!G32&gt;9,'Town Data'!F32,"*")</f>
        <v>547423.06000000006</v>
      </c>
      <c r="F36" s="45">
        <f>IF('Town Data'!I32&gt;9,'Town Data'!H32,"*")</f>
        <v>2189662.5</v>
      </c>
      <c r="G36" s="46">
        <f>IF('Town Data'!K32&gt;9,'Town Data'!J32,"*")</f>
        <v>1617768.52</v>
      </c>
      <c r="H36" s="47">
        <f>IF('Town Data'!M32&gt;9,'Town Data'!L32,"*")</f>
        <v>549861.72</v>
      </c>
      <c r="I36" s="9">
        <f t="shared" si="0"/>
        <v>2.7724774936776957E-3</v>
      </c>
      <c r="J36" s="9">
        <f t="shared" si="1"/>
        <v>-5.2925538444770839E-2</v>
      </c>
      <c r="K36" s="9">
        <f t="shared" si="2"/>
        <v>-4.4350423230042572E-3</v>
      </c>
      <c r="L36" s="15"/>
    </row>
    <row r="37" spans="1:12" x14ac:dyDescent="0.25">
      <c r="A37" s="15"/>
      <c r="B37" s="27" t="str">
        <f>'Town Data'!A33</f>
        <v>MIDDLEBURY</v>
      </c>
      <c r="C37" s="51">
        <f>IF('Town Data'!C33&gt;9,'Town Data'!B33,"*")</f>
        <v>2053069.34</v>
      </c>
      <c r="D37" s="43" t="str">
        <f>IF('Town Data'!E33&gt;9,'Town Data'!D33,"*")</f>
        <v>*</v>
      </c>
      <c r="E37" s="44">
        <f>IF('Town Data'!G33&gt;9,'Town Data'!F33,"*")</f>
        <v>297661.28999999998</v>
      </c>
      <c r="F37" s="43">
        <f>IF('Town Data'!I33&gt;9,'Town Data'!H33,"*")</f>
        <v>1867407.19</v>
      </c>
      <c r="G37" s="43" t="str">
        <f>IF('Town Data'!K33&gt;9,'Town Data'!J33,"*")</f>
        <v>*</v>
      </c>
      <c r="H37" s="44">
        <f>IF('Town Data'!M33&gt;9,'Town Data'!L33,"*")</f>
        <v>282071.49</v>
      </c>
      <c r="I37" s="22">
        <f t="shared" si="0"/>
        <v>9.942242430800545E-2</v>
      </c>
      <c r="J37" s="22" t="str">
        <f t="shared" si="1"/>
        <v/>
      </c>
      <c r="K37" s="22">
        <f t="shared" si="2"/>
        <v>5.5268967452187345E-2</v>
      </c>
      <c r="L37" s="15"/>
    </row>
    <row r="38" spans="1:12" x14ac:dyDescent="0.25">
      <c r="A38" s="15"/>
      <c r="B38" s="15" t="str">
        <f>'Town Data'!A34</f>
        <v>MILTON</v>
      </c>
      <c r="C38" s="50">
        <f>IF('Town Data'!C34&gt;9,'Town Data'!B34,"*")</f>
        <v>715497.04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761563.57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-6.048940865172938E-2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1914501.44</v>
      </c>
      <c r="D39" s="43" t="str">
        <f>IF('Town Data'!E35&gt;9,'Town Data'!D35,"*")</f>
        <v>*</v>
      </c>
      <c r="E39" s="44">
        <f>IF('Town Data'!G35&gt;9,'Town Data'!F35,"*")</f>
        <v>329456.86</v>
      </c>
      <c r="F39" s="43">
        <f>IF('Town Data'!I35&gt;9,'Town Data'!H35,"*")</f>
        <v>1820002.68</v>
      </c>
      <c r="G39" s="43" t="str">
        <f>IF('Town Data'!K35&gt;9,'Town Data'!J35,"*")</f>
        <v>*</v>
      </c>
      <c r="H39" s="44">
        <f>IF('Town Data'!M35&gt;9,'Town Data'!L35,"*")</f>
        <v>318270.86</v>
      </c>
      <c r="I39" s="22">
        <f t="shared" si="0"/>
        <v>5.1922319147354228E-2</v>
      </c>
      <c r="J39" s="22" t="str">
        <f t="shared" si="1"/>
        <v/>
      </c>
      <c r="K39" s="22">
        <f t="shared" si="2"/>
        <v>3.5146164496492077E-2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1175155.17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1132076.06</v>
      </c>
      <c r="G40" s="46" t="str">
        <f>IF('Town Data'!K36&gt;9,'Town Data'!J36,"*")</f>
        <v>*</v>
      </c>
      <c r="H40" s="47">
        <f>IF('Town Data'!M36&gt;9,'Town Data'!L36,"*")</f>
        <v>109739.87</v>
      </c>
      <c r="I40" s="9">
        <f t="shared" si="0"/>
        <v>3.8053194058356707E-2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788536.42</v>
      </c>
      <c r="D41" s="43" t="str">
        <f>IF('Town Data'!E37&gt;9,'Town Data'!D37,"*")</f>
        <v>*</v>
      </c>
      <c r="E41" s="44">
        <f>IF('Town Data'!G37&gt;9,'Town Data'!F37,"*")</f>
        <v>121144.5</v>
      </c>
      <c r="F41" s="43">
        <f>IF('Town Data'!I37&gt;9,'Town Data'!H37,"*")</f>
        <v>731315.55</v>
      </c>
      <c r="G41" s="43" t="str">
        <f>IF('Town Data'!K37&gt;9,'Town Data'!J37,"*")</f>
        <v>*</v>
      </c>
      <c r="H41" s="44">
        <f>IF('Town Data'!M37&gt;9,'Town Data'!L37,"*")</f>
        <v>92577.05</v>
      </c>
      <c r="I41" s="22">
        <f t="shared" si="0"/>
        <v>7.8243748543292968E-2</v>
      </c>
      <c r="J41" s="22" t="str">
        <f t="shared" si="1"/>
        <v/>
      </c>
      <c r="K41" s="22">
        <f t="shared" si="2"/>
        <v>0.30858025828215518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336066.32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328086.38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2.4322679899116819E-2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POULTNEY</v>
      </c>
      <c r="C43" s="51">
        <f>IF('Town Data'!C39&gt;9,'Town Data'!B39,"*")</f>
        <v>197148.78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190713.3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3.3744264296197542E-2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RANDOLPH</v>
      </c>
      <c r="C44" s="50">
        <f>IF('Town Data'!C40&gt;9,'Town Data'!B40,"*")</f>
        <v>588812.23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562457.57999999996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4.6856244696711215E-2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RICHMOND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272569.21000000002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ROCKINGHAM</v>
      </c>
      <c r="C46" s="50">
        <f>IF('Town Data'!C42&gt;9,'Town Data'!B42,"*")</f>
        <v>427679.48</v>
      </c>
      <c r="D46" s="46" t="str">
        <f>IF('Town Data'!E42&gt;9,'Town Data'!D42,"*")</f>
        <v>*</v>
      </c>
      <c r="E46" s="47">
        <f>IF('Town Data'!G42&gt;9,'Town Data'!F42,"*")</f>
        <v>92286.61</v>
      </c>
      <c r="F46" s="45">
        <f>IF('Town Data'!I42&gt;9,'Town Data'!H42,"*")</f>
        <v>419177.92</v>
      </c>
      <c r="G46" s="46" t="str">
        <f>IF('Town Data'!K42&gt;9,'Town Data'!J42,"*")</f>
        <v>*</v>
      </c>
      <c r="H46" s="47">
        <f>IF('Town Data'!M42&gt;9,'Town Data'!L42,"*")</f>
        <v>96478.07</v>
      </c>
      <c r="I46" s="9">
        <f t="shared" si="0"/>
        <v>2.0281507193890359E-2</v>
      </c>
      <c r="J46" s="9" t="str">
        <f t="shared" si="1"/>
        <v/>
      </c>
      <c r="K46" s="9">
        <f t="shared" si="2"/>
        <v>-4.3444691627848753E-2</v>
      </c>
      <c r="L46" s="15"/>
    </row>
    <row r="47" spans="1:12" x14ac:dyDescent="0.25">
      <c r="A47" s="15"/>
      <c r="B47" s="27" t="str">
        <f>'Town Data'!A43</f>
        <v>ROYALTON</v>
      </c>
      <c r="C47" s="51">
        <f>IF('Town Data'!C43&gt;9,'Town Data'!B43,"*")</f>
        <v>272096.73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297590.34999999998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-8.5666823537792799E-2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RUTLAND</v>
      </c>
      <c r="C48" s="50">
        <f>IF('Town Data'!C44&gt;9,'Town Data'!B44,"*")</f>
        <v>3234113.38</v>
      </c>
      <c r="D48" s="46">
        <f>IF('Town Data'!E44&gt;9,'Town Data'!D44,"*")</f>
        <v>230132.13</v>
      </c>
      <c r="E48" s="47">
        <f>IF('Town Data'!G44&gt;9,'Town Data'!F44,"*")</f>
        <v>413197.96</v>
      </c>
      <c r="F48" s="45">
        <f>IF('Town Data'!I44&gt;9,'Town Data'!H44,"*")</f>
        <v>3140140.25</v>
      </c>
      <c r="G48" s="46">
        <f>IF('Town Data'!K44&gt;9,'Town Data'!J44,"*")</f>
        <v>203868.5</v>
      </c>
      <c r="H48" s="47">
        <f>IF('Town Data'!M44&gt;9,'Town Data'!L44,"*")</f>
        <v>404211.13</v>
      </c>
      <c r="I48" s="9">
        <f t="shared" si="0"/>
        <v>2.9926411726355181E-2</v>
      </c>
      <c r="J48" s="9">
        <f t="shared" si="1"/>
        <v>0.12882632677436684</v>
      </c>
      <c r="K48" s="9">
        <f t="shared" si="2"/>
        <v>2.2233009763981553E-2</v>
      </c>
      <c r="L48" s="15"/>
    </row>
    <row r="49" spans="1:12" x14ac:dyDescent="0.25">
      <c r="A49" s="15"/>
      <c r="B49" s="27" t="str">
        <f>'Town Data'!A45</f>
        <v>RUTLAND TOWN</v>
      </c>
      <c r="C49" s="51">
        <f>IF('Town Data'!C45&gt;9,'Town Data'!B45,"*")</f>
        <v>1398029.18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1501595.54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-6.897087613885701E-2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SHELBURNE</v>
      </c>
      <c r="C50" s="50">
        <f>IF('Town Data'!C46&gt;9,'Town Data'!B46,"*")</f>
        <v>773115.93</v>
      </c>
      <c r="D50" s="46" t="str">
        <f>IF('Town Data'!E46&gt;9,'Town Data'!D46,"*")</f>
        <v>*</v>
      </c>
      <c r="E50" s="47">
        <f>IF('Town Data'!G46&gt;9,'Town Data'!F46,"*")</f>
        <v>137045.26999999999</v>
      </c>
      <c r="F50" s="45">
        <f>IF('Town Data'!I46&gt;9,'Town Data'!H46,"*")</f>
        <v>764160</v>
      </c>
      <c r="G50" s="46" t="str">
        <f>IF('Town Data'!K46&gt;9,'Town Data'!J46,"*")</f>
        <v>*</v>
      </c>
      <c r="H50" s="47">
        <f>IF('Town Data'!M46&gt;9,'Town Data'!L46,"*")</f>
        <v>128380.07</v>
      </c>
      <c r="I50" s="9">
        <f t="shared" si="0"/>
        <v>1.1719967022613133E-2</v>
      </c>
      <c r="J50" s="9" t="str">
        <f t="shared" si="1"/>
        <v/>
      </c>
      <c r="K50" s="9">
        <f t="shared" si="2"/>
        <v>6.7496457978251476E-2</v>
      </c>
      <c r="L50" s="15"/>
    </row>
    <row r="51" spans="1:12" x14ac:dyDescent="0.25">
      <c r="A51" s="15"/>
      <c r="B51" s="27" t="str">
        <f>'Town Data'!A47</f>
        <v>SOUTH BURLINGTON</v>
      </c>
      <c r="C51" s="51">
        <f>IF('Town Data'!C47&gt;9,'Town Data'!B47,"*")</f>
        <v>7146953.1200000001</v>
      </c>
      <c r="D51" s="43">
        <f>IF('Town Data'!E47&gt;9,'Town Data'!D47,"*")</f>
        <v>2535325.87</v>
      </c>
      <c r="E51" s="44">
        <f>IF('Town Data'!G47&gt;9,'Town Data'!F47,"*")</f>
        <v>869705.64</v>
      </c>
      <c r="F51" s="43">
        <f>IF('Town Data'!I47&gt;9,'Town Data'!H47,"*")</f>
        <v>6703431.3700000001</v>
      </c>
      <c r="G51" s="43">
        <f>IF('Town Data'!K47&gt;9,'Town Data'!J47,"*")</f>
        <v>2242385.75</v>
      </c>
      <c r="H51" s="44">
        <f>IF('Town Data'!M47&gt;9,'Town Data'!L47,"*")</f>
        <v>793493.31</v>
      </c>
      <c r="I51" s="22">
        <f t="shared" si="0"/>
        <v>6.6163390884391202E-2</v>
      </c>
      <c r="J51" s="22">
        <f t="shared" si="1"/>
        <v>0.13063770138567823</v>
      </c>
      <c r="K51" s="22">
        <f t="shared" si="2"/>
        <v>9.6046594268072591E-2</v>
      </c>
      <c r="L51" s="15"/>
    </row>
    <row r="52" spans="1:12" x14ac:dyDescent="0.25">
      <c r="A52" s="15"/>
      <c r="B52" s="15" t="str">
        <f>'Town Data'!A48</f>
        <v>SPRINGFIELD</v>
      </c>
      <c r="C52" s="50">
        <f>IF('Town Data'!C48&gt;9,'Town Data'!B48,"*")</f>
        <v>940442.68</v>
      </c>
      <c r="D52" s="46" t="str">
        <f>IF('Town Data'!E48&gt;9,'Town Data'!D48,"*")</f>
        <v>*</v>
      </c>
      <c r="E52" s="47">
        <f>IF('Town Data'!G48&gt;9,'Town Data'!F48,"*")</f>
        <v>92212.99</v>
      </c>
      <c r="F52" s="45">
        <f>IF('Town Data'!I48&gt;9,'Town Data'!H48,"*")</f>
        <v>838450.4</v>
      </c>
      <c r="G52" s="46" t="str">
        <f>IF('Town Data'!K48&gt;9,'Town Data'!J48,"*")</f>
        <v>*</v>
      </c>
      <c r="H52" s="47">
        <f>IF('Town Data'!M48&gt;9,'Town Data'!L48,"*")</f>
        <v>81920.56</v>
      </c>
      <c r="I52" s="9">
        <f t="shared" si="0"/>
        <v>0.12164378477248031</v>
      </c>
      <c r="J52" s="9" t="str">
        <f t="shared" si="1"/>
        <v/>
      </c>
      <c r="K52" s="9">
        <f t="shared" si="2"/>
        <v>0.12563915578702109</v>
      </c>
      <c r="L52" s="15"/>
    </row>
    <row r="53" spans="1:12" x14ac:dyDescent="0.25">
      <c r="A53" s="15"/>
      <c r="B53" s="27" t="str">
        <f>'Town Data'!A49</f>
        <v>ST ALBANS</v>
      </c>
      <c r="C53" s="51">
        <f>IF('Town Data'!C49&gt;9,'Town Data'!B49,"*")</f>
        <v>1586409.82</v>
      </c>
      <c r="D53" s="43" t="str">
        <f>IF('Town Data'!E49&gt;9,'Town Data'!D49,"*")</f>
        <v>*</v>
      </c>
      <c r="E53" s="44">
        <f>IF('Town Data'!G49&gt;9,'Town Data'!F49,"*")</f>
        <v>193781.47</v>
      </c>
      <c r="F53" s="43">
        <f>IF('Town Data'!I49&gt;9,'Town Data'!H49,"*")</f>
        <v>1334127.72</v>
      </c>
      <c r="G53" s="43" t="str">
        <f>IF('Town Data'!K49&gt;9,'Town Data'!J49,"*")</f>
        <v>*</v>
      </c>
      <c r="H53" s="44">
        <f>IF('Town Data'!M49&gt;9,'Town Data'!L49,"*")</f>
        <v>175713.11</v>
      </c>
      <c r="I53" s="22">
        <f t="shared" si="0"/>
        <v>0.18909891175936297</v>
      </c>
      <c r="J53" s="22" t="str">
        <f t="shared" si="1"/>
        <v/>
      </c>
      <c r="K53" s="22">
        <f t="shared" si="2"/>
        <v>0.10282875307368936</v>
      </c>
      <c r="L53" s="15"/>
    </row>
    <row r="54" spans="1:12" x14ac:dyDescent="0.25">
      <c r="A54" s="15"/>
      <c r="B54" s="15" t="str">
        <f>'Town Data'!A50</f>
        <v>ST ALBANS TOWN</v>
      </c>
      <c r="C54" s="50">
        <f>IF('Town Data'!C50&gt;9,'Town Data'!B50,"*")</f>
        <v>766003.06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851155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-0.10004281241372011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ST JOHNSBURY</v>
      </c>
      <c r="C55" s="51">
        <f>IF('Town Data'!C51&gt;9,'Town Data'!B51,"*")</f>
        <v>989728.08</v>
      </c>
      <c r="D55" s="43" t="str">
        <f>IF('Town Data'!E51&gt;9,'Town Data'!D51,"*")</f>
        <v>*</v>
      </c>
      <c r="E55" s="44">
        <f>IF('Town Data'!G51&gt;9,'Town Data'!F51,"*")</f>
        <v>104898.23</v>
      </c>
      <c r="F55" s="43">
        <f>IF('Town Data'!I51&gt;9,'Town Data'!H51,"*")</f>
        <v>901981.56</v>
      </c>
      <c r="G55" s="43" t="str">
        <f>IF('Town Data'!K51&gt;9,'Town Data'!J51,"*")</f>
        <v>*</v>
      </c>
      <c r="H55" s="44">
        <f>IF('Town Data'!M51&gt;9,'Town Data'!L51,"*")</f>
        <v>92577.2</v>
      </c>
      <c r="I55" s="22">
        <f t="shared" si="0"/>
        <v>9.7281944433542406E-2</v>
      </c>
      <c r="J55" s="22" t="str">
        <f t="shared" si="1"/>
        <v/>
      </c>
      <c r="K55" s="22">
        <f t="shared" si="2"/>
        <v>0.1330892487567133</v>
      </c>
      <c r="L55" s="15"/>
    </row>
    <row r="56" spans="1:12" x14ac:dyDescent="0.25">
      <c r="A56" s="15"/>
      <c r="B56" s="15" t="str">
        <f>'Town Data'!A52</f>
        <v>STOWE</v>
      </c>
      <c r="C56" s="50">
        <f>IF('Town Data'!C52&gt;9,'Town Data'!B52,"*")</f>
        <v>2665209.46</v>
      </c>
      <c r="D56" s="46">
        <f>IF('Town Data'!E52&gt;9,'Town Data'!D52,"*")</f>
        <v>2472007.67</v>
      </c>
      <c r="E56" s="47">
        <f>IF('Town Data'!G52&gt;9,'Town Data'!F52,"*")</f>
        <v>980800.41</v>
      </c>
      <c r="F56" s="45">
        <f>IF('Town Data'!I52&gt;9,'Town Data'!H52,"*")</f>
        <v>2886760.09</v>
      </c>
      <c r="G56" s="46">
        <f>IF('Town Data'!K52&gt;9,'Town Data'!J52,"*")</f>
        <v>2759561.81</v>
      </c>
      <c r="H56" s="47">
        <f>IF('Town Data'!M52&gt;9,'Town Data'!L52,"*")</f>
        <v>911280.67</v>
      </c>
      <c r="I56" s="9">
        <f t="shared" si="0"/>
        <v>-7.6747157052458728E-2</v>
      </c>
      <c r="J56" s="9">
        <f t="shared" si="1"/>
        <v>-0.1042028263175595</v>
      </c>
      <c r="K56" s="9">
        <f t="shared" si="2"/>
        <v>7.6287956376820745E-2</v>
      </c>
      <c r="L56" s="15"/>
    </row>
    <row r="57" spans="1:12" x14ac:dyDescent="0.25">
      <c r="A57" s="15"/>
      <c r="B57" s="27" t="str">
        <f>'Town Data'!A53</f>
        <v>SWANTON</v>
      </c>
      <c r="C57" s="51">
        <f>IF('Town Data'!C53&gt;9,'Town Data'!B53,"*")</f>
        <v>452651.17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434416.19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4.1975829676145313E-2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VERGENNES</v>
      </c>
      <c r="C58" s="50">
        <f>IF('Town Data'!C54&gt;9,'Town Data'!B54,"*")</f>
        <v>336169.76</v>
      </c>
      <c r="D58" s="46" t="str">
        <f>IF('Town Data'!E54&gt;9,'Town Data'!D54,"*")</f>
        <v>*</v>
      </c>
      <c r="E58" s="47">
        <f>IF('Town Data'!G54&gt;9,'Town Data'!F54,"*")</f>
        <v>74932.509999999995</v>
      </c>
      <c r="F58" s="45">
        <f>IF('Town Data'!I54&gt;9,'Town Data'!H54,"*")</f>
        <v>360785.12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-6.8227204048770043E-2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WAITSFIELD</v>
      </c>
      <c r="C59" s="51">
        <f>IF('Town Data'!C55&gt;9,'Town Data'!B55,"*")</f>
        <v>572418.02</v>
      </c>
      <c r="D59" s="43">
        <f>IF('Town Data'!E55&gt;9,'Town Data'!D55,"*")</f>
        <v>85611.75</v>
      </c>
      <c r="E59" s="44">
        <f>IF('Town Data'!G55&gt;9,'Town Data'!F55,"*")</f>
        <v>234890.58</v>
      </c>
      <c r="F59" s="43">
        <f>IF('Town Data'!I55&gt;9,'Town Data'!H55,"*")</f>
        <v>615525</v>
      </c>
      <c r="G59" s="43">
        <f>IF('Town Data'!K55&gt;9,'Town Data'!J55,"*")</f>
        <v>103299</v>
      </c>
      <c r="H59" s="44">
        <f>IF('Town Data'!M55&gt;9,'Town Data'!L55,"*")</f>
        <v>268507.06</v>
      </c>
      <c r="I59" s="22">
        <f t="shared" si="0"/>
        <v>-7.0032866252386139E-2</v>
      </c>
      <c r="J59" s="22">
        <f t="shared" si="1"/>
        <v>-0.17122382598089042</v>
      </c>
      <c r="K59" s="22">
        <f t="shared" si="2"/>
        <v>-0.12519775085243573</v>
      </c>
      <c r="L59" s="15"/>
    </row>
    <row r="60" spans="1:12" x14ac:dyDescent="0.25">
      <c r="A60" s="15"/>
      <c r="B60" s="15" t="str">
        <f>'Town Data'!A56</f>
        <v>WARREN</v>
      </c>
      <c r="C60" s="50">
        <f>IF('Town Data'!C56&gt;9,'Town Data'!B56,"*")</f>
        <v>237145.22</v>
      </c>
      <c r="D60" s="46">
        <f>IF('Town Data'!E56&gt;9,'Town Data'!D56,"*")</f>
        <v>218368.64000000001</v>
      </c>
      <c r="E60" s="47" t="str">
        <f>IF('Town Data'!G56&gt;9,'Town Data'!F56,"*")</f>
        <v>*</v>
      </c>
      <c r="F60" s="45">
        <f>IF('Town Data'!I56&gt;9,'Town Data'!H56,"*")</f>
        <v>285114.37</v>
      </c>
      <c r="G60" s="46">
        <f>IF('Town Data'!K56&gt;9,'Town Data'!J56,"*")</f>
        <v>224178.44</v>
      </c>
      <c r="H60" s="47" t="str">
        <f>IF('Town Data'!M56&gt;9,'Town Data'!L56,"*")</f>
        <v>*</v>
      </c>
      <c r="I60" s="9">
        <f t="shared" si="0"/>
        <v>-0.16824529047764233</v>
      </c>
      <c r="J60" s="9">
        <f t="shared" si="1"/>
        <v>-2.5915962302173162E-2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WATERBURY</v>
      </c>
      <c r="C61" s="51">
        <f>IF('Town Data'!C57&gt;9,'Town Data'!B57,"*")</f>
        <v>1081397.6000000001</v>
      </c>
      <c r="D61" s="43" t="str">
        <f>IF('Town Data'!E57&gt;9,'Town Data'!D57,"*")</f>
        <v>*</v>
      </c>
      <c r="E61" s="44">
        <f>IF('Town Data'!G57&gt;9,'Town Data'!F57,"*")</f>
        <v>276708.58</v>
      </c>
      <c r="F61" s="43">
        <f>IF('Town Data'!I57&gt;9,'Town Data'!H57,"*")</f>
        <v>1104873.58</v>
      </c>
      <c r="G61" s="43" t="str">
        <f>IF('Town Data'!K57&gt;9,'Town Data'!J57,"*")</f>
        <v>*</v>
      </c>
      <c r="H61" s="44">
        <f>IF('Town Data'!M57&gt;9,'Town Data'!L57,"*")</f>
        <v>276791.77</v>
      </c>
      <c r="I61" s="22">
        <f t="shared" si="0"/>
        <v>-2.124766165555337E-2</v>
      </c>
      <c r="J61" s="22" t="str">
        <f t="shared" si="1"/>
        <v/>
      </c>
      <c r="K61" s="22">
        <f t="shared" si="2"/>
        <v>-3.0055084369019471E-4</v>
      </c>
      <c r="L61" s="15"/>
    </row>
    <row r="62" spans="1:12" x14ac:dyDescent="0.25">
      <c r="A62" s="15"/>
      <c r="B62" s="15" t="str">
        <f>'Town Data'!A58</f>
        <v>WILLISTON</v>
      </c>
      <c r="C62" s="50">
        <f>IF('Town Data'!C58&gt;9,'Town Data'!B58,"*")</f>
        <v>3395616.97</v>
      </c>
      <c r="D62" s="46" t="str">
        <f>IF('Town Data'!E58&gt;9,'Town Data'!D58,"*")</f>
        <v>*</v>
      </c>
      <c r="E62" s="47">
        <f>IF('Town Data'!G58&gt;9,'Town Data'!F58,"*")</f>
        <v>338114.1</v>
      </c>
      <c r="F62" s="45">
        <f>IF('Town Data'!I58&gt;9,'Town Data'!H58,"*")</f>
        <v>2901106.41</v>
      </c>
      <c r="G62" s="46" t="str">
        <f>IF('Town Data'!K58&gt;9,'Town Data'!J58,"*")</f>
        <v>*</v>
      </c>
      <c r="H62" s="47">
        <f>IF('Town Data'!M58&gt;9,'Town Data'!L58,"*")</f>
        <v>317332.95</v>
      </c>
      <c r="I62" s="9">
        <f t="shared" si="0"/>
        <v>0.17045585032504892</v>
      </c>
      <c r="J62" s="9" t="str">
        <f t="shared" si="1"/>
        <v/>
      </c>
      <c r="K62" s="9">
        <f t="shared" si="2"/>
        <v>6.5486896333960792E-2</v>
      </c>
      <c r="L62" s="15"/>
    </row>
    <row r="63" spans="1:12" x14ac:dyDescent="0.25">
      <c r="A63" s="15"/>
      <c r="B63" s="27" t="str">
        <f>'Town Data'!A59</f>
        <v>WILMINGTON</v>
      </c>
      <c r="C63" s="51">
        <f>IF('Town Data'!C59&gt;9,'Town Data'!B59,"*")</f>
        <v>462548.68</v>
      </c>
      <c r="D63" s="43">
        <f>IF('Town Data'!E59&gt;9,'Town Data'!D59,"*")</f>
        <v>78162.559999999998</v>
      </c>
      <c r="E63" s="44">
        <f>IF('Town Data'!G59&gt;9,'Town Data'!F59,"*")</f>
        <v>86881.51</v>
      </c>
      <c r="F63" s="43">
        <f>IF('Town Data'!I59&gt;9,'Town Data'!H59,"*")</f>
        <v>422033.84</v>
      </c>
      <c r="G63" s="43">
        <f>IF('Town Data'!K59&gt;9,'Town Data'!J59,"*")</f>
        <v>68218.75</v>
      </c>
      <c r="H63" s="44">
        <f>IF('Town Data'!M59&gt;9,'Town Data'!L59,"*")</f>
        <v>69066.820000000007</v>
      </c>
      <c r="I63" s="22">
        <f t="shared" si="0"/>
        <v>9.5999031736412332E-2</v>
      </c>
      <c r="J63" s="22">
        <f t="shared" si="1"/>
        <v>0.14576359138799813</v>
      </c>
      <c r="K63" s="22">
        <f t="shared" si="2"/>
        <v>0.2579341281385184</v>
      </c>
      <c r="L63" s="15"/>
    </row>
    <row r="64" spans="1:12" x14ac:dyDescent="0.25">
      <c r="A64" s="15"/>
      <c r="B64" s="15" t="str">
        <f>'Town Data'!A60</f>
        <v>WINDSOR</v>
      </c>
      <c r="C64" s="50">
        <f>IF('Town Data'!C60&gt;9,'Town Data'!B60,"*")</f>
        <v>329512.06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313910.28999999998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4.9701365316823544E-2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WINHALL</v>
      </c>
      <c r="C65" s="51" t="str">
        <f>IF('Town Data'!C61&gt;9,'Town Data'!B61,"*")</f>
        <v>*</v>
      </c>
      <c r="D65" s="43">
        <f>IF('Town Data'!E61&gt;9,'Town Data'!D61,"*")</f>
        <v>144513.79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>
        <f>IF('Town Data'!K61&gt;9,'Town Data'!J61,"*")</f>
        <v>148574.1</v>
      </c>
      <c r="H65" s="44" t="str">
        <f>IF('Town Data'!M61&gt;9,'Town Data'!L61,"*")</f>
        <v>*</v>
      </c>
      <c r="I65" s="22" t="str">
        <f t="shared" si="0"/>
        <v/>
      </c>
      <c r="J65" s="22">
        <f t="shared" si="1"/>
        <v>-2.7328518227604928E-2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WINOOSKI</v>
      </c>
      <c r="C66" s="50">
        <f>IF('Town Data'!C62&gt;9,'Town Data'!B62,"*")</f>
        <v>1088093</v>
      </c>
      <c r="D66" s="46" t="str">
        <f>IF('Town Data'!E62&gt;9,'Town Data'!D62,"*")</f>
        <v>*</v>
      </c>
      <c r="E66" s="47">
        <f>IF('Town Data'!G62&gt;9,'Town Data'!F62,"*")</f>
        <v>387648</v>
      </c>
      <c r="F66" s="45">
        <f>IF('Town Data'!I62&gt;9,'Town Data'!H62,"*")</f>
        <v>969423.9</v>
      </c>
      <c r="G66" s="46" t="str">
        <f>IF('Town Data'!K62&gt;9,'Town Data'!J62,"*")</f>
        <v>*</v>
      </c>
      <c r="H66" s="47">
        <f>IF('Town Data'!M62&gt;9,'Town Data'!L62,"*")</f>
        <v>370565.85</v>
      </c>
      <c r="I66" s="9">
        <f t="shared" si="0"/>
        <v>0.12241198097137895</v>
      </c>
      <c r="J66" s="9" t="str">
        <f t="shared" si="1"/>
        <v/>
      </c>
      <c r="K66" s="9">
        <f t="shared" si="2"/>
        <v>4.6097474983191312E-2</v>
      </c>
      <c r="L66" s="15"/>
    </row>
    <row r="67" spans="1:12" x14ac:dyDescent="0.25">
      <c r="A67" s="15"/>
      <c r="B67" s="27" t="str">
        <f>'Town Data'!A63</f>
        <v>WOODSTOCK</v>
      </c>
      <c r="C67" s="51">
        <f>IF('Town Data'!C63&gt;9,'Town Data'!B63,"*")</f>
        <v>1079508.8500000001</v>
      </c>
      <c r="D67" s="43">
        <f>IF('Town Data'!E63&gt;9,'Town Data'!D63,"*")</f>
        <v>1393003.98</v>
      </c>
      <c r="E67" s="44">
        <f>IF('Town Data'!G63&gt;9,'Town Data'!F63,"*")</f>
        <v>318054.46000000002</v>
      </c>
      <c r="F67" s="43">
        <f>IF('Town Data'!I63&gt;9,'Town Data'!H63,"*")</f>
        <v>1136212.93</v>
      </c>
      <c r="G67" s="43">
        <f>IF('Town Data'!K63&gt;9,'Town Data'!J63,"*")</f>
        <v>1325658.18</v>
      </c>
      <c r="H67" s="44">
        <f>IF('Town Data'!M63&gt;9,'Town Data'!L63,"*")</f>
        <v>366727.76</v>
      </c>
      <c r="I67" s="22">
        <f t="shared" si="0"/>
        <v>-4.9906209041292851E-2</v>
      </c>
      <c r="J67" s="22">
        <f t="shared" si="1"/>
        <v>5.0801783609105061E-2</v>
      </c>
      <c r="K67" s="22">
        <f t="shared" si="2"/>
        <v>-0.13272324952984194</v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1266868.3700000001</v>
      </c>
      <c r="C2" s="39">
        <v>34</v>
      </c>
      <c r="D2" s="39">
        <v>0</v>
      </c>
      <c r="E2" s="39">
        <v>0</v>
      </c>
      <c r="F2" s="39">
        <v>247172.76</v>
      </c>
      <c r="G2" s="39">
        <v>16</v>
      </c>
      <c r="H2" s="39">
        <v>1240425.43</v>
      </c>
      <c r="I2" s="39">
        <v>39</v>
      </c>
      <c r="J2" s="39">
        <v>0</v>
      </c>
      <c r="K2" s="39">
        <v>0</v>
      </c>
      <c r="L2" s="39">
        <v>233835.11</v>
      </c>
      <c r="M2" s="39">
        <v>20</v>
      </c>
    </row>
    <row r="3" spans="1:13" x14ac:dyDescent="0.25">
      <c r="A3" s="38" t="s">
        <v>48</v>
      </c>
      <c r="B3" s="39">
        <v>340396.69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321932.23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161901.91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137930.26999999999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2367372.83</v>
      </c>
      <c r="C5" s="39">
        <v>66</v>
      </c>
      <c r="D5" s="39">
        <v>424685.26</v>
      </c>
      <c r="E5" s="39">
        <v>18</v>
      </c>
      <c r="F5" s="39">
        <v>290991.18</v>
      </c>
      <c r="G5" s="39">
        <v>28</v>
      </c>
      <c r="H5" s="39">
        <v>2385338.96</v>
      </c>
      <c r="I5" s="39">
        <v>71</v>
      </c>
      <c r="J5" s="39">
        <v>424337.16</v>
      </c>
      <c r="K5" s="39">
        <v>20</v>
      </c>
      <c r="L5" s="39">
        <v>297179.95</v>
      </c>
      <c r="M5" s="39">
        <v>30</v>
      </c>
    </row>
    <row r="6" spans="1:13" x14ac:dyDescent="0.25">
      <c r="A6" s="38" t="s">
        <v>51</v>
      </c>
      <c r="B6" s="39">
        <v>1524441.45</v>
      </c>
      <c r="C6" s="39">
        <v>20</v>
      </c>
      <c r="D6" s="39">
        <v>0</v>
      </c>
      <c r="E6" s="39">
        <v>0</v>
      </c>
      <c r="F6" s="39">
        <v>0</v>
      </c>
      <c r="G6" s="39">
        <v>0</v>
      </c>
      <c r="H6" s="39">
        <v>1442755.16</v>
      </c>
      <c r="I6" s="39">
        <v>22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438728.71</v>
      </c>
      <c r="C7" s="39">
        <v>12</v>
      </c>
      <c r="D7" s="39">
        <v>0</v>
      </c>
      <c r="E7" s="39">
        <v>0</v>
      </c>
      <c r="F7" s="39">
        <v>0</v>
      </c>
      <c r="G7" s="39">
        <v>0</v>
      </c>
      <c r="H7" s="39">
        <v>378560.3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259279.31</v>
      </c>
      <c r="C8" s="39">
        <v>17</v>
      </c>
      <c r="D8" s="39">
        <v>0</v>
      </c>
      <c r="E8" s="39">
        <v>0</v>
      </c>
      <c r="F8" s="39">
        <v>0</v>
      </c>
      <c r="G8" s="39">
        <v>0</v>
      </c>
      <c r="H8" s="39">
        <v>267091.07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3219996.73</v>
      </c>
      <c r="C9" s="39">
        <v>81</v>
      </c>
      <c r="D9" s="39">
        <v>625709.09</v>
      </c>
      <c r="E9" s="39">
        <v>20</v>
      </c>
      <c r="F9" s="39">
        <v>453807.24</v>
      </c>
      <c r="G9" s="39">
        <v>37</v>
      </c>
      <c r="H9" s="39">
        <v>3171117.14</v>
      </c>
      <c r="I9" s="39">
        <v>80</v>
      </c>
      <c r="J9" s="39">
        <v>593521.5</v>
      </c>
      <c r="K9" s="39">
        <v>18</v>
      </c>
      <c r="L9" s="39">
        <v>449602.88</v>
      </c>
      <c r="M9" s="39">
        <v>38</v>
      </c>
    </row>
    <row r="10" spans="1:13" x14ac:dyDescent="0.25">
      <c r="A10" s="38" t="s">
        <v>55</v>
      </c>
      <c r="B10" s="39">
        <v>352936.32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314947.34999999998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145250.75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8862852.2599999998</v>
      </c>
      <c r="C12" s="39">
        <v>176</v>
      </c>
      <c r="D12" s="39">
        <v>3566376.56</v>
      </c>
      <c r="E12" s="39">
        <v>18</v>
      </c>
      <c r="F12" s="39">
        <v>3104021.43</v>
      </c>
      <c r="G12" s="39">
        <v>103</v>
      </c>
      <c r="H12" s="39">
        <v>8385589.3799999999</v>
      </c>
      <c r="I12" s="39">
        <v>175</v>
      </c>
      <c r="J12" s="39">
        <v>3489851.93</v>
      </c>
      <c r="K12" s="39">
        <v>23</v>
      </c>
      <c r="L12" s="39">
        <v>2928729.27</v>
      </c>
      <c r="M12" s="39">
        <v>109</v>
      </c>
    </row>
    <row r="13" spans="1:13" x14ac:dyDescent="0.25">
      <c r="A13" s="38" t="s">
        <v>58</v>
      </c>
      <c r="B13" s="39">
        <v>352556</v>
      </c>
      <c r="C13" s="39">
        <v>15</v>
      </c>
      <c r="D13" s="39">
        <v>0</v>
      </c>
      <c r="E13" s="39">
        <v>0</v>
      </c>
      <c r="F13" s="39">
        <v>86188.49</v>
      </c>
      <c r="G13" s="39">
        <v>10</v>
      </c>
      <c r="H13" s="39">
        <v>366589.75</v>
      </c>
      <c r="I13" s="39">
        <v>14</v>
      </c>
      <c r="J13" s="39">
        <v>131023.84</v>
      </c>
      <c r="K13" s="39">
        <v>10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354306.25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368774.65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292561.65000000002</v>
      </c>
      <c r="C15" s="39">
        <v>15</v>
      </c>
      <c r="D15" s="39">
        <v>44443.31</v>
      </c>
      <c r="E15" s="39">
        <v>10</v>
      </c>
      <c r="F15" s="39">
        <v>0</v>
      </c>
      <c r="G15" s="39">
        <v>0</v>
      </c>
      <c r="H15" s="39">
        <v>280258.83</v>
      </c>
      <c r="I15" s="39">
        <v>15</v>
      </c>
      <c r="J15" s="39">
        <v>37058.04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2019479.35</v>
      </c>
      <c r="C16" s="39">
        <v>45</v>
      </c>
      <c r="D16" s="39">
        <v>0</v>
      </c>
      <c r="E16" s="39">
        <v>0</v>
      </c>
      <c r="F16" s="39">
        <v>252208.89</v>
      </c>
      <c r="G16" s="39">
        <v>14</v>
      </c>
      <c r="H16" s="39">
        <v>1877608.77</v>
      </c>
      <c r="I16" s="39">
        <v>46</v>
      </c>
      <c r="J16" s="39">
        <v>0</v>
      </c>
      <c r="K16" s="39">
        <v>0</v>
      </c>
      <c r="L16" s="39">
        <v>222782.56</v>
      </c>
      <c r="M16" s="39">
        <v>16</v>
      </c>
    </row>
    <row r="17" spans="1:13" x14ac:dyDescent="0.25">
      <c r="A17" s="38" t="s">
        <v>62</v>
      </c>
      <c r="B17" s="39">
        <v>808764.96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707275.41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336111.98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331163.36</v>
      </c>
      <c r="I18" s="39">
        <v>12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371579.06</v>
      </c>
      <c r="C19" s="39">
        <v>17</v>
      </c>
      <c r="D19" s="39">
        <v>58924.87</v>
      </c>
      <c r="E19" s="39">
        <v>13</v>
      </c>
      <c r="F19" s="39">
        <v>142065.92000000001</v>
      </c>
      <c r="G19" s="39">
        <v>10</v>
      </c>
      <c r="H19" s="39">
        <v>371587.06</v>
      </c>
      <c r="I19" s="39">
        <v>17</v>
      </c>
      <c r="J19" s="39">
        <v>93270.37</v>
      </c>
      <c r="K19" s="39">
        <v>17</v>
      </c>
      <c r="L19" s="39">
        <v>132728.67000000001</v>
      </c>
      <c r="M19" s="39">
        <v>11</v>
      </c>
    </row>
    <row r="20" spans="1:13" x14ac:dyDescent="0.25">
      <c r="A20" s="38" t="s">
        <v>65</v>
      </c>
      <c r="B20" s="39">
        <v>344995.28</v>
      </c>
      <c r="C20" s="39">
        <v>15</v>
      </c>
      <c r="D20" s="39">
        <v>0</v>
      </c>
      <c r="E20" s="39">
        <v>0</v>
      </c>
      <c r="F20" s="39">
        <v>0</v>
      </c>
      <c r="G20" s="39">
        <v>0</v>
      </c>
      <c r="H20" s="39">
        <v>312316.53999999998</v>
      </c>
      <c r="I20" s="39">
        <v>14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3227796.47</v>
      </c>
      <c r="C21" s="39">
        <v>70</v>
      </c>
      <c r="D21" s="39">
        <v>0</v>
      </c>
      <c r="E21" s="39">
        <v>0</v>
      </c>
      <c r="F21" s="39">
        <v>315721.84000000003</v>
      </c>
      <c r="G21" s="39">
        <v>23</v>
      </c>
      <c r="H21" s="39">
        <v>3101910.78</v>
      </c>
      <c r="I21" s="39">
        <v>75</v>
      </c>
      <c r="J21" s="39">
        <v>0</v>
      </c>
      <c r="K21" s="39">
        <v>0</v>
      </c>
      <c r="L21" s="39">
        <v>308601.43</v>
      </c>
      <c r="M21" s="39">
        <v>27</v>
      </c>
    </row>
    <row r="22" spans="1:13" x14ac:dyDescent="0.25">
      <c r="A22" s="38" t="s">
        <v>67</v>
      </c>
      <c r="B22" s="39">
        <v>449542.24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428612.55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245599.18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268328.98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1957424.34</v>
      </c>
      <c r="C24" s="39">
        <v>41</v>
      </c>
      <c r="D24" s="39">
        <v>923380.24</v>
      </c>
      <c r="E24" s="39">
        <v>17</v>
      </c>
      <c r="F24" s="39">
        <v>316921.84000000003</v>
      </c>
      <c r="G24" s="39">
        <v>19</v>
      </c>
      <c r="H24" s="39">
        <v>1774814.44</v>
      </c>
      <c r="I24" s="39">
        <v>42</v>
      </c>
      <c r="J24" s="39">
        <v>1021556.66</v>
      </c>
      <c r="K24" s="39">
        <v>18</v>
      </c>
      <c r="L24" s="39">
        <v>286021.2</v>
      </c>
      <c r="M24" s="39">
        <v>18</v>
      </c>
    </row>
    <row r="25" spans="1:13" x14ac:dyDescent="0.25">
      <c r="A25" s="38" t="s">
        <v>70</v>
      </c>
      <c r="B25" s="39">
        <v>381007.3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355475.32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308696.95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174069.87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1532650.59</v>
      </c>
      <c r="C28" s="39">
        <v>30</v>
      </c>
      <c r="D28" s="39">
        <v>847669.98</v>
      </c>
      <c r="E28" s="39">
        <v>35</v>
      </c>
      <c r="F28" s="39">
        <v>829831.52</v>
      </c>
      <c r="G28" s="39">
        <v>25</v>
      </c>
      <c r="H28" s="39">
        <v>1336885.3999999999</v>
      </c>
      <c r="I28" s="39">
        <v>34</v>
      </c>
      <c r="J28" s="39">
        <v>1262910.42</v>
      </c>
      <c r="K28" s="39">
        <v>47</v>
      </c>
      <c r="L28" s="39">
        <v>794177.53</v>
      </c>
      <c r="M28" s="39">
        <v>25</v>
      </c>
    </row>
    <row r="29" spans="1:13" x14ac:dyDescent="0.25">
      <c r="A29" s="38" t="s">
        <v>74</v>
      </c>
      <c r="B29" s="39">
        <v>165142.09</v>
      </c>
      <c r="C29" s="39">
        <v>12</v>
      </c>
      <c r="D29" s="39">
        <v>0</v>
      </c>
      <c r="E29" s="39">
        <v>0</v>
      </c>
      <c r="F29" s="39">
        <v>0</v>
      </c>
      <c r="G29" s="39">
        <v>0</v>
      </c>
      <c r="H29" s="39">
        <v>127160.58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881900.85</v>
      </c>
      <c r="C30" s="39">
        <v>34</v>
      </c>
      <c r="D30" s="39">
        <v>87766.01</v>
      </c>
      <c r="E30" s="39">
        <v>11</v>
      </c>
      <c r="F30" s="39">
        <v>276013.15000000002</v>
      </c>
      <c r="G30" s="39">
        <v>20</v>
      </c>
      <c r="H30" s="39">
        <v>768353.37</v>
      </c>
      <c r="I30" s="39">
        <v>37</v>
      </c>
      <c r="J30" s="39">
        <v>194994.35</v>
      </c>
      <c r="K30" s="39">
        <v>25</v>
      </c>
      <c r="L30" s="39">
        <v>235439.06</v>
      </c>
      <c r="M30" s="39">
        <v>22</v>
      </c>
    </row>
    <row r="31" spans="1:13" x14ac:dyDescent="0.25">
      <c r="A31" s="38" t="s">
        <v>76</v>
      </c>
      <c r="B31" s="39">
        <v>1009215.22</v>
      </c>
      <c r="C31" s="39">
        <v>25</v>
      </c>
      <c r="D31" s="39">
        <v>0</v>
      </c>
      <c r="E31" s="39">
        <v>0</v>
      </c>
      <c r="F31" s="39">
        <v>84315.55</v>
      </c>
      <c r="G31" s="39">
        <v>12</v>
      </c>
      <c r="H31" s="39">
        <v>932635.57</v>
      </c>
      <c r="I31" s="39">
        <v>24</v>
      </c>
      <c r="J31" s="39">
        <v>0</v>
      </c>
      <c r="K31" s="39">
        <v>0</v>
      </c>
      <c r="L31" s="39">
        <v>82305.81</v>
      </c>
      <c r="M31" s="39">
        <v>11</v>
      </c>
    </row>
    <row r="32" spans="1:13" x14ac:dyDescent="0.25">
      <c r="A32" s="38" t="s">
        <v>77</v>
      </c>
      <c r="B32" s="39">
        <v>2195733.29</v>
      </c>
      <c r="C32" s="39">
        <v>56</v>
      </c>
      <c r="D32" s="39">
        <v>1532147.25</v>
      </c>
      <c r="E32" s="39">
        <v>25</v>
      </c>
      <c r="F32" s="39">
        <v>547423.06000000006</v>
      </c>
      <c r="G32" s="39">
        <v>36</v>
      </c>
      <c r="H32" s="39">
        <v>2189662.5</v>
      </c>
      <c r="I32" s="39">
        <v>55</v>
      </c>
      <c r="J32" s="39">
        <v>1617768.52</v>
      </c>
      <c r="K32" s="39">
        <v>29</v>
      </c>
      <c r="L32" s="39">
        <v>549861.72</v>
      </c>
      <c r="M32" s="39">
        <v>34</v>
      </c>
    </row>
    <row r="33" spans="1:13" x14ac:dyDescent="0.25">
      <c r="A33" s="38" t="s">
        <v>78</v>
      </c>
      <c r="B33" s="39">
        <v>2053069.34</v>
      </c>
      <c r="C33" s="39">
        <v>48</v>
      </c>
      <c r="D33" s="39">
        <v>0</v>
      </c>
      <c r="E33" s="39">
        <v>0</v>
      </c>
      <c r="F33" s="39">
        <v>297661.28999999998</v>
      </c>
      <c r="G33" s="39">
        <v>21</v>
      </c>
      <c r="H33" s="39">
        <v>1867407.19</v>
      </c>
      <c r="I33" s="39">
        <v>49</v>
      </c>
      <c r="J33" s="39">
        <v>0</v>
      </c>
      <c r="K33" s="39">
        <v>0</v>
      </c>
      <c r="L33" s="39">
        <v>282071.49</v>
      </c>
      <c r="M33" s="39">
        <v>23</v>
      </c>
    </row>
    <row r="34" spans="1:13" x14ac:dyDescent="0.25">
      <c r="A34" s="38" t="s">
        <v>79</v>
      </c>
      <c r="B34" s="39">
        <v>715497.04</v>
      </c>
      <c r="C34" s="39">
        <v>17</v>
      </c>
      <c r="D34" s="39">
        <v>0</v>
      </c>
      <c r="E34" s="39">
        <v>0</v>
      </c>
      <c r="F34" s="39">
        <v>0</v>
      </c>
      <c r="G34" s="39">
        <v>0</v>
      </c>
      <c r="H34" s="39">
        <v>761563.57</v>
      </c>
      <c r="I34" s="39">
        <v>21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1914501.44</v>
      </c>
      <c r="C35" s="39">
        <v>51</v>
      </c>
      <c r="D35" s="39">
        <v>0</v>
      </c>
      <c r="E35" s="39">
        <v>0</v>
      </c>
      <c r="F35" s="39">
        <v>329456.86</v>
      </c>
      <c r="G35" s="39">
        <v>26</v>
      </c>
      <c r="H35" s="39">
        <v>1820002.68</v>
      </c>
      <c r="I35" s="39">
        <v>53</v>
      </c>
      <c r="J35" s="39">
        <v>0</v>
      </c>
      <c r="K35" s="39">
        <v>0</v>
      </c>
      <c r="L35" s="39">
        <v>318270.86</v>
      </c>
      <c r="M35" s="39">
        <v>24</v>
      </c>
    </row>
    <row r="36" spans="1:13" x14ac:dyDescent="0.25">
      <c r="A36" s="38" t="s">
        <v>81</v>
      </c>
      <c r="B36" s="39">
        <v>1175155.17</v>
      </c>
      <c r="C36" s="39">
        <v>30</v>
      </c>
      <c r="D36" s="39">
        <v>0</v>
      </c>
      <c r="E36" s="39">
        <v>0</v>
      </c>
      <c r="F36" s="39">
        <v>0</v>
      </c>
      <c r="G36" s="39">
        <v>0</v>
      </c>
      <c r="H36" s="39">
        <v>1132076.06</v>
      </c>
      <c r="I36" s="39">
        <v>29</v>
      </c>
      <c r="J36" s="39">
        <v>0</v>
      </c>
      <c r="K36" s="39">
        <v>0</v>
      </c>
      <c r="L36" s="39">
        <v>109739.87</v>
      </c>
      <c r="M36" s="39">
        <v>11</v>
      </c>
    </row>
    <row r="37" spans="1:13" x14ac:dyDescent="0.25">
      <c r="A37" s="38" t="s">
        <v>82</v>
      </c>
      <c r="B37" s="39">
        <v>788536.42</v>
      </c>
      <c r="C37" s="39">
        <v>25</v>
      </c>
      <c r="D37" s="39">
        <v>0</v>
      </c>
      <c r="E37" s="39">
        <v>0</v>
      </c>
      <c r="F37" s="39">
        <v>121144.5</v>
      </c>
      <c r="G37" s="39">
        <v>12</v>
      </c>
      <c r="H37" s="39">
        <v>731315.55</v>
      </c>
      <c r="I37" s="39">
        <v>26</v>
      </c>
      <c r="J37" s="39">
        <v>0</v>
      </c>
      <c r="K37" s="39">
        <v>0</v>
      </c>
      <c r="L37" s="39">
        <v>92577.05</v>
      </c>
      <c r="M37" s="39">
        <v>12</v>
      </c>
    </row>
    <row r="38" spans="1:13" x14ac:dyDescent="0.25">
      <c r="A38" s="38" t="s">
        <v>83</v>
      </c>
      <c r="B38" s="39">
        <v>336066.32</v>
      </c>
      <c r="C38" s="39">
        <v>21</v>
      </c>
      <c r="D38" s="39">
        <v>0</v>
      </c>
      <c r="E38" s="39">
        <v>0</v>
      </c>
      <c r="F38" s="39">
        <v>0</v>
      </c>
      <c r="G38" s="39">
        <v>0</v>
      </c>
      <c r="H38" s="39">
        <v>328086.38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197148.78</v>
      </c>
      <c r="C39" s="39">
        <v>13</v>
      </c>
      <c r="D39" s="39">
        <v>0</v>
      </c>
      <c r="E39" s="39">
        <v>0</v>
      </c>
      <c r="F39" s="39">
        <v>0</v>
      </c>
      <c r="G39" s="39">
        <v>0</v>
      </c>
      <c r="H39" s="39">
        <v>190713.3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588812.23</v>
      </c>
      <c r="C40" s="39">
        <v>22</v>
      </c>
      <c r="D40" s="39">
        <v>0</v>
      </c>
      <c r="E40" s="39">
        <v>0</v>
      </c>
      <c r="F40" s="39">
        <v>0</v>
      </c>
      <c r="G40" s="39">
        <v>0</v>
      </c>
      <c r="H40" s="39">
        <v>562457.57999999996</v>
      </c>
      <c r="I40" s="39">
        <v>20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272569.21000000002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427679.48</v>
      </c>
      <c r="C42" s="39">
        <v>30</v>
      </c>
      <c r="D42" s="39">
        <v>0</v>
      </c>
      <c r="E42" s="39">
        <v>0</v>
      </c>
      <c r="F42" s="39">
        <v>92286.61</v>
      </c>
      <c r="G42" s="39">
        <v>13</v>
      </c>
      <c r="H42" s="39">
        <v>419177.92</v>
      </c>
      <c r="I42" s="39">
        <v>32</v>
      </c>
      <c r="J42" s="39">
        <v>0</v>
      </c>
      <c r="K42" s="39">
        <v>0</v>
      </c>
      <c r="L42" s="39">
        <v>96478.07</v>
      </c>
      <c r="M42" s="39">
        <v>14</v>
      </c>
    </row>
    <row r="43" spans="1:13" x14ac:dyDescent="0.25">
      <c r="A43" s="38" t="s">
        <v>88</v>
      </c>
      <c r="B43" s="39">
        <v>272096.73</v>
      </c>
      <c r="C43" s="39">
        <v>10</v>
      </c>
      <c r="D43" s="39">
        <v>0</v>
      </c>
      <c r="E43" s="39">
        <v>0</v>
      </c>
      <c r="F43" s="39">
        <v>0</v>
      </c>
      <c r="G43" s="39">
        <v>0</v>
      </c>
      <c r="H43" s="39">
        <v>297590.34999999998</v>
      </c>
      <c r="I43" s="39">
        <v>11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3234113.38</v>
      </c>
      <c r="C44" s="39">
        <v>83</v>
      </c>
      <c r="D44" s="39">
        <v>230132.13</v>
      </c>
      <c r="E44" s="39">
        <v>11</v>
      </c>
      <c r="F44" s="39">
        <v>413197.96</v>
      </c>
      <c r="G44" s="39">
        <v>34</v>
      </c>
      <c r="H44" s="39">
        <v>3140140.25</v>
      </c>
      <c r="I44" s="39">
        <v>85</v>
      </c>
      <c r="J44" s="39">
        <v>203868.5</v>
      </c>
      <c r="K44" s="39">
        <v>12</v>
      </c>
      <c r="L44" s="39">
        <v>404211.13</v>
      </c>
      <c r="M44" s="39">
        <v>36</v>
      </c>
    </row>
    <row r="45" spans="1:13" x14ac:dyDescent="0.25">
      <c r="A45" s="38" t="s">
        <v>90</v>
      </c>
      <c r="B45" s="39">
        <v>1398029.18</v>
      </c>
      <c r="C45" s="39">
        <v>17</v>
      </c>
      <c r="D45" s="39">
        <v>0</v>
      </c>
      <c r="E45" s="39">
        <v>0</v>
      </c>
      <c r="F45" s="39">
        <v>0</v>
      </c>
      <c r="G45" s="39">
        <v>0</v>
      </c>
      <c r="H45" s="39">
        <v>1501595.54</v>
      </c>
      <c r="I45" s="39">
        <v>17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773115.93</v>
      </c>
      <c r="C46" s="39">
        <v>23</v>
      </c>
      <c r="D46" s="39">
        <v>0</v>
      </c>
      <c r="E46" s="39">
        <v>0</v>
      </c>
      <c r="F46" s="39">
        <v>137045.26999999999</v>
      </c>
      <c r="G46" s="39">
        <v>14</v>
      </c>
      <c r="H46" s="39">
        <v>764160</v>
      </c>
      <c r="I46" s="39">
        <v>24</v>
      </c>
      <c r="J46" s="39">
        <v>0</v>
      </c>
      <c r="K46" s="39">
        <v>0</v>
      </c>
      <c r="L46" s="39">
        <v>128380.07</v>
      </c>
      <c r="M46" s="39">
        <v>15</v>
      </c>
    </row>
    <row r="47" spans="1:13" x14ac:dyDescent="0.25">
      <c r="A47" s="38" t="s">
        <v>92</v>
      </c>
      <c r="B47" s="39">
        <v>7146953.1200000001</v>
      </c>
      <c r="C47" s="39">
        <v>97</v>
      </c>
      <c r="D47" s="39">
        <v>2535325.87</v>
      </c>
      <c r="E47" s="39">
        <v>18</v>
      </c>
      <c r="F47" s="39">
        <v>869705.64</v>
      </c>
      <c r="G47" s="39">
        <v>38</v>
      </c>
      <c r="H47" s="39">
        <v>6703431.3700000001</v>
      </c>
      <c r="I47" s="39">
        <v>95</v>
      </c>
      <c r="J47" s="39">
        <v>2242385.75</v>
      </c>
      <c r="K47" s="39">
        <v>21</v>
      </c>
      <c r="L47" s="39">
        <v>793493.31</v>
      </c>
      <c r="M47" s="39">
        <v>35</v>
      </c>
    </row>
    <row r="48" spans="1:13" x14ac:dyDescent="0.25">
      <c r="A48" s="38" t="s">
        <v>93</v>
      </c>
      <c r="B48" s="39">
        <v>940442.68</v>
      </c>
      <c r="C48" s="39">
        <v>33</v>
      </c>
      <c r="D48" s="39">
        <v>0</v>
      </c>
      <c r="E48" s="39">
        <v>0</v>
      </c>
      <c r="F48" s="39">
        <v>92212.99</v>
      </c>
      <c r="G48" s="39">
        <v>14</v>
      </c>
      <c r="H48" s="39">
        <v>838450.4</v>
      </c>
      <c r="I48" s="39">
        <v>32</v>
      </c>
      <c r="J48" s="39">
        <v>0</v>
      </c>
      <c r="K48" s="39">
        <v>0</v>
      </c>
      <c r="L48" s="39">
        <v>81920.56</v>
      </c>
      <c r="M48" s="39">
        <v>13</v>
      </c>
    </row>
    <row r="49" spans="1:13" x14ac:dyDescent="0.25">
      <c r="A49" s="38" t="s">
        <v>94</v>
      </c>
      <c r="B49" s="39">
        <v>1586409.82</v>
      </c>
      <c r="C49" s="39">
        <v>38</v>
      </c>
      <c r="D49" s="39">
        <v>0</v>
      </c>
      <c r="E49" s="39">
        <v>0</v>
      </c>
      <c r="F49" s="39">
        <v>193781.47</v>
      </c>
      <c r="G49" s="39">
        <v>15</v>
      </c>
      <c r="H49" s="39">
        <v>1334127.72</v>
      </c>
      <c r="I49" s="39">
        <v>36</v>
      </c>
      <c r="J49" s="39">
        <v>0</v>
      </c>
      <c r="K49" s="39">
        <v>0</v>
      </c>
      <c r="L49" s="39">
        <v>175713.11</v>
      </c>
      <c r="M49" s="39">
        <v>15</v>
      </c>
    </row>
    <row r="50" spans="1:13" x14ac:dyDescent="0.25">
      <c r="A50" s="38" t="s">
        <v>95</v>
      </c>
      <c r="B50" s="39">
        <v>766003.06</v>
      </c>
      <c r="C50" s="39">
        <v>18</v>
      </c>
      <c r="D50" s="39">
        <v>0</v>
      </c>
      <c r="E50" s="39">
        <v>0</v>
      </c>
      <c r="F50" s="39">
        <v>0</v>
      </c>
      <c r="G50" s="39">
        <v>0</v>
      </c>
      <c r="H50" s="39">
        <v>851155</v>
      </c>
      <c r="I50" s="39">
        <v>20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989728.08</v>
      </c>
      <c r="C51" s="39">
        <v>45</v>
      </c>
      <c r="D51" s="39">
        <v>0</v>
      </c>
      <c r="E51" s="39">
        <v>0</v>
      </c>
      <c r="F51" s="39">
        <v>104898.23</v>
      </c>
      <c r="G51" s="39">
        <v>19</v>
      </c>
      <c r="H51" s="39">
        <v>901981.56</v>
      </c>
      <c r="I51" s="39">
        <v>41</v>
      </c>
      <c r="J51" s="39">
        <v>0</v>
      </c>
      <c r="K51" s="39">
        <v>0</v>
      </c>
      <c r="L51" s="39">
        <v>92577.2</v>
      </c>
      <c r="M51" s="39">
        <v>19</v>
      </c>
    </row>
    <row r="52" spans="1:13" x14ac:dyDescent="0.25">
      <c r="A52" s="38" t="s">
        <v>97</v>
      </c>
      <c r="B52" s="39">
        <v>2665209.46</v>
      </c>
      <c r="C52" s="39">
        <v>57</v>
      </c>
      <c r="D52" s="39">
        <v>2472007.67</v>
      </c>
      <c r="E52" s="39">
        <v>62</v>
      </c>
      <c r="F52" s="39">
        <v>980800.41</v>
      </c>
      <c r="G52" s="39">
        <v>42</v>
      </c>
      <c r="H52" s="39">
        <v>2886760.09</v>
      </c>
      <c r="I52" s="39">
        <v>59</v>
      </c>
      <c r="J52" s="39">
        <v>2759561.81</v>
      </c>
      <c r="K52" s="39">
        <v>80</v>
      </c>
      <c r="L52" s="39">
        <v>911280.67</v>
      </c>
      <c r="M52" s="39">
        <v>41</v>
      </c>
    </row>
    <row r="53" spans="1:13" x14ac:dyDescent="0.25">
      <c r="A53" s="38" t="s">
        <v>98</v>
      </c>
      <c r="B53" s="39">
        <v>452651.17</v>
      </c>
      <c r="C53" s="39">
        <v>15</v>
      </c>
      <c r="D53" s="39">
        <v>0</v>
      </c>
      <c r="E53" s="39">
        <v>0</v>
      </c>
      <c r="F53" s="39">
        <v>0</v>
      </c>
      <c r="G53" s="39">
        <v>0</v>
      </c>
      <c r="H53" s="39">
        <v>434416.19</v>
      </c>
      <c r="I53" s="39">
        <v>16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336169.76</v>
      </c>
      <c r="C54" s="39">
        <v>17</v>
      </c>
      <c r="D54" s="39">
        <v>0</v>
      </c>
      <c r="E54" s="39">
        <v>0</v>
      </c>
      <c r="F54" s="39">
        <v>74932.509999999995</v>
      </c>
      <c r="G54" s="39">
        <v>10</v>
      </c>
      <c r="H54" s="39">
        <v>360785.12</v>
      </c>
      <c r="I54" s="39">
        <v>16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572418.02</v>
      </c>
      <c r="C55" s="39">
        <v>28</v>
      </c>
      <c r="D55" s="39">
        <v>85611.75</v>
      </c>
      <c r="E55" s="39">
        <v>13</v>
      </c>
      <c r="F55" s="39">
        <v>234890.58</v>
      </c>
      <c r="G55" s="39">
        <v>18</v>
      </c>
      <c r="H55" s="39">
        <v>615525</v>
      </c>
      <c r="I55" s="39">
        <v>27</v>
      </c>
      <c r="J55" s="39">
        <v>103299</v>
      </c>
      <c r="K55" s="39">
        <v>12</v>
      </c>
      <c r="L55" s="39">
        <v>268507.06</v>
      </c>
      <c r="M55" s="39">
        <v>16</v>
      </c>
    </row>
    <row r="56" spans="1:13" x14ac:dyDescent="0.25">
      <c r="A56" s="38" t="s">
        <v>101</v>
      </c>
      <c r="B56" s="39">
        <v>237145.22</v>
      </c>
      <c r="C56" s="39">
        <v>11</v>
      </c>
      <c r="D56" s="39">
        <v>218368.64000000001</v>
      </c>
      <c r="E56" s="39">
        <v>10</v>
      </c>
      <c r="F56" s="39">
        <v>0</v>
      </c>
      <c r="G56" s="39">
        <v>0</v>
      </c>
      <c r="H56" s="39">
        <v>285114.37</v>
      </c>
      <c r="I56" s="39">
        <v>12</v>
      </c>
      <c r="J56" s="39">
        <v>224178.44</v>
      </c>
      <c r="K56" s="39">
        <v>13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1081397.6000000001</v>
      </c>
      <c r="C57" s="39">
        <v>40</v>
      </c>
      <c r="D57" s="39">
        <v>0</v>
      </c>
      <c r="E57" s="39">
        <v>0</v>
      </c>
      <c r="F57" s="39">
        <v>276708.58</v>
      </c>
      <c r="G57" s="39">
        <v>16</v>
      </c>
      <c r="H57" s="39">
        <v>1104873.58</v>
      </c>
      <c r="I57" s="39">
        <v>39</v>
      </c>
      <c r="J57" s="39">
        <v>0</v>
      </c>
      <c r="K57" s="39">
        <v>0</v>
      </c>
      <c r="L57" s="39">
        <v>276791.77</v>
      </c>
      <c r="M57" s="39">
        <v>14</v>
      </c>
    </row>
    <row r="58" spans="1:13" x14ac:dyDescent="0.25">
      <c r="A58" s="38" t="s">
        <v>103</v>
      </c>
      <c r="B58" s="39">
        <v>3395616.97</v>
      </c>
      <c r="C58" s="39">
        <v>48</v>
      </c>
      <c r="D58" s="39">
        <v>0</v>
      </c>
      <c r="E58" s="39">
        <v>0</v>
      </c>
      <c r="F58" s="39">
        <v>338114.1</v>
      </c>
      <c r="G58" s="39">
        <v>18</v>
      </c>
      <c r="H58" s="39">
        <v>2901106.41</v>
      </c>
      <c r="I58" s="39">
        <v>45</v>
      </c>
      <c r="J58" s="39">
        <v>0</v>
      </c>
      <c r="K58" s="39">
        <v>0</v>
      </c>
      <c r="L58" s="39">
        <v>317332.95</v>
      </c>
      <c r="M58" s="39">
        <v>18</v>
      </c>
    </row>
    <row r="59" spans="1:13" x14ac:dyDescent="0.25">
      <c r="A59" s="38" t="s">
        <v>104</v>
      </c>
      <c r="B59" s="39">
        <v>462548.68</v>
      </c>
      <c r="C59" s="39">
        <v>21</v>
      </c>
      <c r="D59" s="39">
        <v>78162.559999999998</v>
      </c>
      <c r="E59" s="39">
        <v>13</v>
      </c>
      <c r="F59" s="39">
        <v>86881.51</v>
      </c>
      <c r="G59" s="39">
        <v>13</v>
      </c>
      <c r="H59" s="39">
        <v>422033.84</v>
      </c>
      <c r="I59" s="39">
        <v>18</v>
      </c>
      <c r="J59" s="39">
        <v>68218.75</v>
      </c>
      <c r="K59" s="39">
        <v>18</v>
      </c>
      <c r="L59" s="39">
        <v>69066.820000000007</v>
      </c>
      <c r="M59" s="39">
        <v>12</v>
      </c>
    </row>
    <row r="60" spans="1:13" x14ac:dyDescent="0.25">
      <c r="A60" s="38" t="s">
        <v>105</v>
      </c>
      <c r="B60" s="39">
        <v>329512.06</v>
      </c>
      <c r="C60" s="39">
        <v>13</v>
      </c>
      <c r="D60" s="39">
        <v>0</v>
      </c>
      <c r="E60" s="39">
        <v>0</v>
      </c>
      <c r="F60" s="39">
        <v>0</v>
      </c>
      <c r="G60" s="39">
        <v>0</v>
      </c>
      <c r="H60" s="39">
        <v>313910.28999999998</v>
      </c>
      <c r="I60" s="39">
        <v>14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0</v>
      </c>
      <c r="C61" s="39">
        <v>0</v>
      </c>
      <c r="D61" s="39">
        <v>144513.79</v>
      </c>
      <c r="E61" s="39">
        <v>11</v>
      </c>
      <c r="F61" s="39">
        <v>0</v>
      </c>
      <c r="G61" s="39">
        <v>0</v>
      </c>
      <c r="H61" s="39">
        <v>0</v>
      </c>
      <c r="I61" s="39">
        <v>0</v>
      </c>
      <c r="J61" s="39">
        <v>148574.1</v>
      </c>
      <c r="K61" s="39">
        <v>12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1088093</v>
      </c>
      <c r="C62" s="39">
        <v>31</v>
      </c>
      <c r="D62" s="39">
        <v>0</v>
      </c>
      <c r="E62" s="39">
        <v>0</v>
      </c>
      <c r="F62" s="39">
        <v>387648</v>
      </c>
      <c r="G62" s="39">
        <v>16</v>
      </c>
      <c r="H62" s="39">
        <v>969423.9</v>
      </c>
      <c r="I62" s="39">
        <v>34</v>
      </c>
      <c r="J62" s="39">
        <v>0</v>
      </c>
      <c r="K62" s="39">
        <v>0</v>
      </c>
      <c r="L62" s="39">
        <v>370565.85</v>
      </c>
      <c r="M62" s="39">
        <v>16</v>
      </c>
    </row>
    <row r="63" spans="1:13" x14ac:dyDescent="0.25">
      <c r="A63" s="38" t="s">
        <v>108</v>
      </c>
      <c r="B63" s="39">
        <v>1079508.8500000001</v>
      </c>
      <c r="C63" s="39">
        <v>22</v>
      </c>
      <c r="D63" s="39">
        <v>1393003.98</v>
      </c>
      <c r="E63" s="39">
        <v>18</v>
      </c>
      <c r="F63" s="39">
        <v>318054.46000000002</v>
      </c>
      <c r="G63" s="39">
        <v>13</v>
      </c>
      <c r="H63" s="39">
        <v>1136212.93</v>
      </c>
      <c r="I63" s="39">
        <v>23</v>
      </c>
      <c r="J63" s="39">
        <v>1325658.18</v>
      </c>
      <c r="K63" s="39">
        <v>20</v>
      </c>
      <c r="L63" s="39">
        <v>366727.76</v>
      </c>
      <c r="M63" s="39">
        <v>15</v>
      </c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109</v>
      </c>
      <c r="B2" s="35">
        <v>3331010.43</v>
      </c>
      <c r="C2" s="36">
        <v>115</v>
      </c>
      <c r="D2" s="35">
        <v>564382.41</v>
      </c>
      <c r="E2" s="36">
        <v>33</v>
      </c>
      <c r="F2" s="35">
        <v>499391.01</v>
      </c>
      <c r="G2" s="36">
        <v>49</v>
      </c>
      <c r="H2" s="35">
        <v>3116888.54</v>
      </c>
      <c r="I2" s="36">
        <v>117</v>
      </c>
      <c r="J2" s="35">
        <v>600866.31999999995</v>
      </c>
      <c r="K2" s="36">
        <v>38</v>
      </c>
      <c r="L2" s="35">
        <v>490582.82</v>
      </c>
      <c r="M2" s="37">
        <v>51</v>
      </c>
      <c r="N2" s="35"/>
      <c r="O2" s="35"/>
      <c r="P2" s="35"/>
      <c r="Q2" s="35"/>
      <c r="R2" s="35"/>
    </row>
    <row r="3" spans="1:18" x14ac:dyDescent="0.25">
      <c r="A3" s="35" t="s">
        <v>110</v>
      </c>
      <c r="B3" s="35">
        <v>5191151.29</v>
      </c>
      <c r="C3" s="36">
        <v>159</v>
      </c>
      <c r="D3" s="35">
        <v>2315688.73</v>
      </c>
      <c r="E3" s="36">
        <v>74</v>
      </c>
      <c r="F3" s="35">
        <v>958390.77</v>
      </c>
      <c r="G3" s="36">
        <v>82</v>
      </c>
      <c r="H3" s="35">
        <v>5203300.17</v>
      </c>
      <c r="I3" s="36">
        <v>168</v>
      </c>
      <c r="J3" s="35">
        <v>2476376.19</v>
      </c>
      <c r="K3" s="36">
        <v>85</v>
      </c>
      <c r="L3" s="35">
        <v>963233.91</v>
      </c>
      <c r="M3" s="37">
        <v>83</v>
      </c>
      <c r="N3" s="35"/>
      <c r="O3" s="35"/>
      <c r="P3" s="35"/>
      <c r="Q3" s="35"/>
      <c r="R3" s="35"/>
    </row>
    <row r="4" spans="1:18" x14ac:dyDescent="0.25">
      <c r="A4" s="35" t="s">
        <v>111</v>
      </c>
      <c r="B4" s="35">
        <v>2589213.14</v>
      </c>
      <c r="C4" s="36">
        <v>109</v>
      </c>
      <c r="D4" s="35">
        <v>332948.34000000003</v>
      </c>
      <c r="E4" s="36">
        <v>20</v>
      </c>
      <c r="F4" s="35">
        <v>297417.71999999997</v>
      </c>
      <c r="G4" s="36">
        <v>44</v>
      </c>
      <c r="H4" s="35">
        <v>2462933.0499999998</v>
      </c>
      <c r="I4" s="36">
        <v>105</v>
      </c>
      <c r="J4" s="35">
        <v>308217.76</v>
      </c>
      <c r="K4" s="36">
        <v>23</v>
      </c>
      <c r="L4" s="35">
        <v>305969.71000000002</v>
      </c>
      <c r="M4" s="37">
        <v>44</v>
      </c>
      <c r="N4" s="35"/>
      <c r="O4" s="35"/>
      <c r="P4" s="35"/>
      <c r="Q4" s="35"/>
      <c r="R4" s="35"/>
    </row>
    <row r="5" spans="1:18" x14ac:dyDescent="0.25">
      <c r="A5" s="35" t="s">
        <v>112</v>
      </c>
      <c r="B5" s="35">
        <v>28349152.800000001</v>
      </c>
      <c r="C5" s="36">
        <v>549</v>
      </c>
      <c r="D5" s="35">
        <v>8107349.2699999996</v>
      </c>
      <c r="E5" s="36">
        <v>69</v>
      </c>
      <c r="F5" s="35">
        <v>5642247.2300000004</v>
      </c>
      <c r="G5" s="36">
        <v>244</v>
      </c>
      <c r="H5" s="35">
        <v>26479894.190000001</v>
      </c>
      <c r="I5" s="36">
        <v>556</v>
      </c>
      <c r="J5" s="35">
        <v>7764223.9400000004</v>
      </c>
      <c r="K5" s="36">
        <v>82</v>
      </c>
      <c r="L5" s="35">
        <v>5269520.74</v>
      </c>
      <c r="M5" s="37">
        <v>259</v>
      </c>
      <c r="N5" s="35"/>
      <c r="O5" s="35"/>
      <c r="P5" s="35"/>
      <c r="Q5" s="35"/>
      <c r="R5" s="35"/>
    </row>
    <row r="6" spans="1:18" x14ac:dyDescent="0.25">
      <c r="A6" s="35" t="s">
        <v>113</v>
      </c>
      <c r="B6" s="35">
        <v>118010.58</v>
      </c>
      <c r="C6" s="36">
        <v>16</v>
      </c>
      <c r="D6" s="35">
        <v>0</v>
      </c>
      <c r="E6" s="36">
        <v>0</v>
      </c>
      <c r="F6" s="35">
        <v>39392.99</v>
      </c>
      <c r="G6" s="36">
        <v>10</v>
      </c>
      <c r="H6" s="35">
        <v>160919.89000000001</v>
      </c>
      <c r="I6" s="36">
        <v>16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114</v>
      </c>
      <c r="B7" s="35">
        <v>3733653.68</v>
      </c>
      <c r="C7" s="36">
        <v>120</v>
      </c>
      <c r="D7" s="35">
        <v>301140.09000000003</v>
      </c>
      <c r="E7" s="36">
        <v>19</v>
      </c>
      <c r="F7" s="35">
        <v>353781.91</v>
      </c>
      <c r="G7" s="36">
        <v>42</v>
      </c>
      <c r="H7" s="35">
        <v>3515745.74</v>
      </c>
      <c r="I7" s="36">
        <v>120</v>
      </c>
      <c r="J7" s="35">
        <v>263454.09999999998</v>
      </c>
      <c r="K7" s="36">
        <v>17</v>
      </c>
      <c r="L7" s="35">
        <v>323281.7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115</v>
      </c>
      <c r="B8" s="35">
        <v>316762.37</v>
      </c>
      <c r="C8" s="36">
        <v>22</v>
      </c>
      <c r="D8" s="35">
        <v>0</v>
      </c>
      <c r="E8" s="36">
        <v>0</v>
      </c>
      <c r="F8" s="35">
        <v>0</v>
      </c>
      <c r="G8" s="36">
        <v>0</v>
      </c>
      <c r="H8" s="35">
        <v>286239.95</v>
      </c>
      <c r="I8" s="36">
        <v>21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116</v>
      </c>
      <c r="B9" s="35">
        <v>4507678.2</v>
      </c>
      <c r="C9" s="36">
        <v>119</v>
      </c>
      <c r="D9" s="35">
        <v>2659395.46</v>
      </c>
      <c r="E9" s="36">
        <v>81</v>
      </c>
      <c r="F9" s="35">
        <v>1226577.31</v>
      </c>
      <c r="G9" s="36">
        <v>67</v>
      </c>
      <c r="H9" s="35">
        <v>4636400.24</v>
      </c>
      <c r="I9" s="36">
        <v>120</v>
      </c>
      <c r="J9" s="35">
        <v>2957287.04</v>
      </c>
      <c r="K9" s="36">
        <v>102</v>
      </c>
      <c r="L9" s="35">
        <v>1138537.98</v>
      </c>
      <c r="M9" s="37">
        <v>65</v>
      </c>
      <c r="N9" s="35"/>
      <c r="O9" s="35"/>
      <c r="P9" s="35"/>
      <c r="Q9" s="35"/>
      <c r="R9" s="35"/>
    </row>
    <row r="10" spans="1:18" x14ac:dyDescent="0.25">
      <c r="A10" s="35" t="s">
        <v>117</v>
      </c>
      <c r="B10" s="35">
        <v>1522755.35</v>
      </c>
      <c r="C10" s="36">
        <v>63</v>
      </c>
      <c r="D10" s="35">
        <v>124954.64</v>
      </c>
      <c r="E10" s="36">
        <v>12</v>
      </c>
      <c r="F10" s="35">
        <v>164720.42000000001</v>
      </c>
      <c r="G10" s="36">
        <v>20</v>
      </c>
      <c r="H10" s="35">
        <v>1483240.63</v>
      </c>
      <c r="I10" s="36">
        <v>63</v>
      </c>
      <c r="J10" s="35">
        <v>133864.41</v>
      </c>
      <c r="K10" s="36">
        <v>11</v>
      </c>
      <c r="L10" s="35">
        <v>140934.28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118</v>
      </c>
      <c r="B11" s="35">
        <v>2231348.4700000002</v>
      </c>
      <c r="C11" s="36">
        <v>93</v>
      </c>
      <c r="D11" s="35">
        <v>381710.67</v>
      </c>
      <c r="E11" s="36">
        <v>22</v>
      </c>
      <c r="F11" s="35">
        <v>344558</v>
      </c>
      <c r="G11" s="36">
        <v>36</v>
      </c>
      <c r="H11" s="35">
        <v>2058065.01</v>
      </c>
      <c r="I11" s="36">
        <v>96</v>
      </c>
      <c r="J11" s="35">
        <v>297867.96999999997</v>
      </c>
      <c r="K11" s="36">
        <v>33</v>
      </c>
      <c r="L11" s="35">
        <v>278142.03999999998</v>
      </c>
      <c r="M11" s="37">
        <v>34</v>
      </c>
      <c r="N11" s="35"/>
      <c r="O11" s="35"/>
      <c r="P11" s="35"/>
      <c r="Q11" s="35"/>
      <c r="R11" s="35"/>
    </row>
    <row r="12" spans="1:18" x14ac:dyDescent="0.25">
      <c r="A12" s="35" t="s">
        <v>119</v>
      </c>
      <c r="B12" s="35">
        <v>1982396.02</v>
      </c>
      <c r="C12" s="36">
        <v>36</v>
      </c>
      <c r="D12" s="35">
        <v>11805356.689999999</v>
      </c>
      <c r="E12" s="36">
        <v>27</v>
      </c>
      <c r="F12" s="35">
        <v>488675.41</v>
      </c>
      <c r="G12" s="36">
        <v>16</v>
      </c>
      <c r="H12" s="35">
        <v>1808634.6</v>
      </c>
      <c r="I12" s="36">
        <v>38</v>
      </c>
      <c r="J12" s="35">
        <v>8208024.0199999996</v>
      </c>
      <c r="K12" s="36">
        <v>34</v>
      </c>
      <c r="L12" s="35">
        <v>425041.64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120</v>
      </c>
      <c r="B13" s="35">
        <v>8429212.7599999998</v>
      </c>
      <c r="C13" s="36">
        <v>252</v>
      </c>
      <c r="D13" s="35">
        <v>2124627.42</v>
      </c>
      <c r="E13" s="36">
        <v>72</v>
      </c>
      <c r="F13" s="35">
        <v>1698664.19</v>
      </c>
      <c r="G13" s="36">
        <v>110</v>
      </c>
      <c r="H13" s="35">
        <v>8252614.5099999998</v>
      </c>
      <c r="I13" s="36">
        <v>256</v>
      </c>
      <c r="J13" s="35">
        <v>2558531.9500000002</v>
      </c>
      <c r="K13" s="36">
        <v>97</v>
      </c>
      <c r="L13" s="35">
        <v>1691901.92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121</v>
      </c>
      <c r="B14" s="35">
        <v>7603568.4400000004</v>
      </c>
      <c r="C14" s="36">
        <v>243</v>
      </c>
      <c r="D14" s="35">
        <v>1493682.65</v>
      </c>
      <c r="E14" s="36">
        <v>57</v>
      </c>
      <c r="F14" s="35">
        <v>1416690.02</v>
      </c>
      <c r="G14" s="36">
        <v>102</v>
      </c>
      <c r="H14" s="35">
        <v>7485161.6200000001</v>
      </c>
      <c r="I14" s="36">
        <v>247</v>
      </c>
      <c r="J14" s="35">
        <v>1457492.84</v>
      </c>
      <c r="K14" s="36">
        <v>65</v>
      </c>
      <c r="L14" s="35">
        <v>1402967.33</v>
      </c>
      <c r="M14" s="37">
        <v>102</v>
      </c>
      <c r="N14" s="35"/>
      <c r="O14" s="35"/>
      <c r="P14" s="35"/>
      <c r="Q14" s="35"/>
      <c r="R14" s="35"/>
    </row>
    <row r="15" spans="1:18" x14ac:dyDescent="0.25">
      <c r="A15" s="35" t="s">
        <v>122</v>
      </c>
      <c r="B15" s="35">
        <v>6238348.8399999999</v>
      </c>
      <c r="C15" s="36">
        <v>205</v>
      </c>
      <c r="D15" s="35">
        <v>1264612.8</v>
      </c>
      <c r="E15" s="36">
        <v>77</v>
      </c>
      <c r="F15" s="35">
        <v>1240359.81</v>
      </c>
      <c r="G15" s="36">
        <v>100</v>
      </c>
      <c r="H15" s="35">
        <v>5998275.5700000003</v>
      </c>
      <c r="I15" s="36">
        <v>205</v>
      </c>
      <c r="J15" s="35">
        <v>1309172.19</v>
      </c>
      <c r="K15" s="36">
        <v>92</v>
      </c>
      <c r="L15" s="35">
        <v>1133585.43</v>
      </c>
      <c r="M15" s="37">
        <v>101</v>
      </c>
      <c r="N15" s="35"/>
      <c r="O15" s="35"/>
      <c r="P15" s="35"/>
      <c r="Q15" s="35"/>
      <c r="R15" s="35"/>
    </row>
    <row r="16" spans="1:18" x14ac:dyDescent="0.25">
      <c r="A16" s="35" t="s">
        <v>123</v>
      </c>
      <c r="B16" s="35">
        <v>7079651.6399999997</v>
      </c>
      <c r="C16" s="36">
        <v>228</v>
      </c>
      <c r="D16" s="35">
        <v>3669258.9</v>
      </c>
      <c r="E16" s="36">
        <v>89</v>
      </c>
      <c r="F16" s="35">
        <v>1524137.89</v>
      </c>
      <c r="G16" s="36">
        <v>112</v>
      </c>
      <c r="H16" s="35">
        <v>6699346.8099999996</v>
      </c>
      <c r="I16" s="36">
        <v>230</v>
      </c>
      <c r="J16" s="35">
        <v>3916737.31</v>
      </c>
      <c r="K16" s="36">
        <v>123</v>
      </c>
      <c r="L16" s="35">
        <v>1483378.86</v>
      </c>
      <c r="M16" s="37">
        <v>114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2020-05-29T21:22:34Z</dcterms:modified>
</cp:coreProperties>
</file>