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C410E44-903D-4501-B14A-C094C38D5A02}" xr6:coauthVersionLast="45" xr6:coauthVersionMax="45" xr10:uidLastSave="{00000000-0000-0000-0000-000000000000}"/>
  <bookViews>
    <workbookView xWindow="1365" yWindow="240" windowWidth="19155" windowHeight="114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J310" i="3" s="1"/>
  <c r="F310" i="3"/>
  <c r="E310" i="3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B307" i="3"/>
  <c r="H306" i="3"/>
  <c r="G306" i="3"/>
  <c r="J306" i="3" s="1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J302" i="3" s="1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B299" i="3"/>
  <c r="H298" i="3"/>
  <c r="G298" i="3"/>
  <c r="J298" i="3" s="1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B295" i="3"/>
  <c r="H294" i="3"/>
  <c r="G294" i="3"/>
  <c r="J294" i="3" s="1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H290" i="3"/>
  <c r="G290" i="3"/>
  <c r="J290" i="3" s="1"/>
  <c r="F290" i="3"/>
  <c r="E290" i="3"/>
  <c r="D290" i="3"/>
  <c r="C290" i="3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B287" i="3"/>
  <c r="H286" i="3"/>
  <c r="G286" i="3"/>
  <c r="J286" i="3" s="1"/>
  <c r="F286" i="3"/>
  <c r="E286" i="3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B283" i="3"/>
  <c r="H282" i="3"/>
  <c r="G282" i="3"/>
  <c r="J282" i="3" s="1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J278" i="3" s="1"/>
  <c r="F278" i="3"/>
  <c r="E278" i="3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I274" i="3" s="1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J270" i="3" s="1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J266" i="3" s="1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H262" i="3"/>
  <c r="G262" i="3"/>
  <c r="J262" i="3" s="1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B259" i="3"/>
  <c r="H258" i="3"/>
  <c r="G258" i="3"/>
  <c r="J258" i="3" s="1"/>
  <c r="F258" i="3"/>
  <c r="E258" i="3"/>
  <c r="D258" i="3"/>
  <c r="C258" i="3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E254" i="3"/>
  <c r="D254" i="3"/>
  <c r="C254" i="3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B251" i="3"/>
  <c r="H250" i="3"/>
  <c r="G250" i="3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B247" i="3"/>
  <c r="H246" i="3"/>
  <c r="G246" i="3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H242" i="3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B239" i="3"/>
  <c r="H238" i="3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B227" i="3"/>
  <c r="H226" i="3"/>
  <c r="G226" i="3"/>
  <c r="F226" i="3"/>
  <c r="E226" i="3"/>
  <c r="K226" i="3" s="1"/>
  <c r="D226" i="3"/>
  <c r="J226" i="3" s="1"/>
  <c r="C226" i="3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D222" i="3"/>
  <c r="C222" i="3"/>
  <c r="B222" i="3"/>
  <c r="I221" i="3"/>
  <c r="H221" i="3"/>
  <c r="G221" i="3"/>
  <c r="J221" i="3" s="1"/>
  <c r="F221" i="3"/>
  <c r="E221" i="3"/>
  <c r="D221" i="3"/>
  <c r="C221" i="3"/>
  <c r="B221" i="3"/>
  <c r="K220" i="3"/>
  <c r="J220" i="3"/>
  <c r="I220" i="3"/>
  <c r="H220" i="3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H210" i="3"/>
  <c r="G210" i="3"/>
  <c r="F210" i="3"/>
  <c r="E210" i="3"/>
  <c r="K210" i="3" s="1"/>
  <c r="D210" i="3"/>
  <c r="J210" i="3" s="1"/>
  <c r="C210" i="3"/>
  <c r="B210" i="3"/>
  <c r="I209" i="3"/>
  <c r="H209" i="3"/>
  <c r="G209" i="3"/>
  <c r="J209" i="3" s="1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B207" i="3"/>
  <c r="H206" i="3"/>
  <c r="G206" i="3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E194" i="3"/>
  <c r="K194" i="3" s="1"/>
  <c r="D194" i="3"/>
  <c r="J194" i="3" s="1"/>
  <c r="C194" i="3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D190" i="3"/>
  <c r="C190" i="3"/>
  <c r="B190" i="3"/>
  <c r="I189" i="3"/>
  <c r="H189" i="3"/>
  <c r="G189" i="3"/>
  <c r="J189" i="3" s="1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J183" i="3"/>
  <c r="H183" i="3"/>
  <c r="G183" i="3"/>
  <c r="F183" i="3"/>
  <c r="E183" i="3"/>
  <c r="K183" i="3" s="1"/>
  <c r="D183" i="3"/>
  <c r="C183" i="3"/>
  <c r="B183" i="3"/>
  <c r="H182" i="3"/>
  <c r="G182" i="3"/>
  <c r="J182" i="3" s="1"/>
  <c r="F182" i="3"/>
  <c r="E182" i="3"/>
  <c r="K182" i="3" s="1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J173" i="3"/>
  <c r="I173" i="3"/>
  <c r="H173" i="3"/>
  <c r="K173" i="3" s="1"/>
  <c r="G173" i="3"/>
  <c r="F173" i="3"/>
  <c r="E173" i="3"/>
  <c r="D173" i="3"/>
  <c r="C173" i="3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F170" i="3"/>
  <c r="I170" i="3" s="1"/>
  <c r="E170" i="3"/>
  <c r="D170" i="3"/>
  <c r="J170" i="3" s="1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C167" i="3"/>
  <c r="B167" i="3"/>
  <c r="H166" i="3"/>
  <c r="K166" i="3" s="1"/>
  <c r="G166" i="3"/>
  <c r="F166" i="3"/>
  <c r="I166" i="3" s="1"/>
  <c r="E166" i="3"/>
  <c r="D166" i="3"/>
  <c r="C166" i="3"/>
  <c r="B166" i="3"/>
  <c r="J165" i="3"/>
  <c r="I165" i="3"/>
  <c r="H165" i="3"/>
  <c r="K165" i="3" s="1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F158" i="3"/>
  <c r="I158" i="3" s="1"/>
  <c r="E158" i="3"/>
  <c r="D158" i="3"/>
  <c r="J158" i="3" s="1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J156" i="3"/>
  <c r="H156" i="3"/>
  <c r="G156" i="3"/>
  <c r="F156" i="3"/>
  <c r="E156" i="3"/>
  <c r="K156" i="3" s="1"/>
  <c r="D156" i="3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I154" i="3" s="1"/>
  <c r="E154" i="3"/>
  <c r="D154" i="3"/>
  <c r="J154" i="3" s="1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I150" i="3" s="1"/>
  <c r="E150" i="3"/>
  <c r="D150" i="3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I142" i="3" s="1"/>
  <c r="E142" i="3"/>
  <c r="D142" i="3"/>
  <c r="J142" i="3" s="1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I138" i="3" s="1"/>
  <c r="E138" i="3"/>
  <c r="D138" i="3"/>
  <c r="J138" i="3" s="1"/>
  <c r="C138" i="3"/>
  <c r="B138" i="3"/>
  <c r="J137" i="3"/>
  <c r="I137" i="3"/>
  <c r="H137" i="3"/>
  <c r="K137" i="3" s="1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I134" i="3" s="1"/>
  <c r="E134" i="3"/>
  <c r="D134" i="3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I126" i="3" s="1"/>
  <c r="E126" i="3"/>
  <c r="D126" i="3"/>
  <c r="J126" i="3" s="1"/>
  <c r="C126" i="3"/>
  <c r="B126" i="3"/>
  <c r="J125" i="3"/>
  <c r="I125" i="3"/>
  <c r="H125" i="3"/>
  <c r="K125" i="3" s="1"/>
  <c r="G125" i="3"/>
  <c r="F125" i="3"/>
  <c r="E125" i="3"/>
  <c r="D125" i="3"/>
  <c r="C125" i="3"/>
  <c r="B125" i="3"/>
  <c r="J124" i="3"/>
  <c r="H124" i="3"/>
  <c r="G124" i="3"/>
  <c r="F124" i="3"/>
  <c r="E124" i="3"/>
  <c r="K124" i="3" s="1"/>
  <c r="D124" i="3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I122" i="3" s="1"/>
  <c r="E122" i="3"/>
  <c r="D122" i="3"/>
  <c r="J122" i="3" s="1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I118" i="3" s="1"/>
  <c r="E118" i="3"/>
  <c r="D118" i="3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I110" i="3" s="1"/>
  <c r="E110" i="3"/>
  <c r="D110" i="3"/>
  <c r="J110" i="3" s="1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J107" i="3" s="1"/>
  <c r="F107" i="3"/>
  <c r="I107" i="3" s="1"/>
  <c r="E107" i="3"/>
  <c r="K107" i="3" s="1"/>
  <c r="D107" i="3"/>
  <c r="C107" i="3"/>
  <c r="B107" i="3"/>
  <c r="H106" i="3"/>
  <c r="K106" i="3" s="1"/>
  <c r="G106" i="3"/>
  <c r="F106" i="3"/>
  <c r="I106" i="3" s="1"/>
  <c r="E106" i="3"/>
  <c r="D106" i="3"/>
  <c r="C106" i="3"/>
  <c r="B106" i="3"/>
  <c r="J105" i="3"/>
  <c r="I105" i="3"/>
  <c r="H105" i="3"/>
  <c r="K105" i="3" s="1"/>
  <c r="G105" i="3"/>
  <c r="F105" i="3"/>
  <c r="E105" i="3"/>
  <c r="D105" i="3"/>
  <c r="C105" i="3"/>
  <c r="B105" i="3"/>
  <c r="J104" i="3"/>
  <c r="H104" i="3"/>
  <c r="K104" i="3" s="1"/>
  <c r="G104" i="3"/>
  <c r="F104" i="3"/>
  <c r="E104" i="3"/>
  <c r="D104" i="3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I98" i="3" s="1"/>
  <c r="E98" i="3"/>
  <c r="D98" i="3"/>
  <c r="J98" i="3" s="1"/>
  <c r="C98" i="3"/>
  <c r="B98" i="3"/>
  <c r="J97" i="3"/>
  <c r="H97" i="3"/>
  <c r="K97" i="3" s="1"/>
  <c r="G97" i="3"/>
  <c r="F97" i="3"/>
  <c r="E97" i="3"/>
  <c r="D97" i="3"/>
  <c r="C97" i="3"/>
  <c r="I97" i="3" s="1"/>
  <c r="B97" i="3"/>
  <c r="J96" i="3"/>
  <c r="H96" i="3"/>
  <c r="K96" i="3" s="1"/>
  <c r="G96" i="3"/>
  <c r="F96" i="3"/>
  <c r="E96" i="3"/>
  <c r="D96" i="3"/>
  <c r="C96" i="3"/>
  <c r="I96" i="3" s="1"/>
  <c r="B96" i="3"/>
  <c r="H95" i="3"/>
  <c r="G95" i="3"/>
  <c r="J95" i="3" s="1"/>
  <c r="F95" i="3"/>
  <c r="I95" i="3" s="1"/>
  <c r="E95" i="3"/>
  <c r="K95" i="3" s="1"/>
  <c r="D95" i="3"/>
  <c r="C95" i="3"/>
  <c r="B95" i="3"/>
  <c r="H94" i="3"/>
  <c r="K94" i="3" s="1"/>
  <c r="G94" i="3"/>
  <c r="F94" i="3"/>
  <c r="I94" i="3" s="1"/>
  <c r="E94" i="3"/>
  <c r="D94" i="3"/>
  <c r="C94" i="3"/>
  <c r="B94" i="3"/>
  <c r="J93" i="3"/>
  <c r="I93" i="3"/>
  <c r="H93" i="3"/>
  <c r="K93" i="3" s="1"/>
  <c r="G93" i="3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I90" i="3"/>
  <c r="H90" i="3"/>
  <c r="K90" i="3" s="1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I87" i="3" s="1"/>
  <c r="E87" i="3"/>
  <c r="K87" i="3" s="1"/>
  <c r="D87" i="3"/>
  <c r="C87" i="3"/>
  <c r="B87" i="3"/>
  <c r="H86" i="3"/>
  <c r="K86" i="3" s="1"/>
  <c r="G86" i="3"/>
  <c r="F86" i="3"/>
  <c r="I86" i="3" s="1"/>
  <c r="E86" i="3"/>
  <c r="D86" i="3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H80" i="3"/>
  <c r="K80" i="3" s="1"/>
  <c r="G80" i="3"/>
  <c r="J80" i="3" s="1"/>
  <c r="F80" i="3"/>
  <c r="E80" i="3"/>
  <c r="D80" i="3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I78" i="3"/>
  <c r="H78" i="3"/>
  <c r="K78" i="3" s="1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C74" i="3"/>
  <c r="B74" i="3"/>
  <c r="J73" i="3"/>
  <c r="I73" i="3"/>
  <c r="H73" i="3"/>
  <c r="G73" i="3"/>
  <c r="F73" i="3"/>
  <c r="E73" i="3"/>
  <c r="K73" i="3" s="1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H68" i="3"/>
  <c r="K68" i="3" s="1"/>
  <c r="G68" i="3"/>
  <c r="F68" i="3"/>
  <c r="I68" i="3" s="1"/>
  <c r="E68" i="3"/>
  <c r="D68" i="3"/>
  <c r="J68" i="3" s="1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K64" i="3" s="1"/>
  <c r="G64" i="3"/>
  <c r="F64" i="3"/>
  <c r="I64" i="3" s="1"/>
  <c r="E64" i="3"/>
  <c r="D64" i="3"/>
  <c r="J64" i="3" s="1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F60" i="3"/>
  <c r="I60" i="3" s="1"/>
  <c r="E60" i="3"/>
  <c r="D60" i="3"/>
  <c r="J60" i="3" s="1"/>
  <c r="C60" i="3"/>
  <c r="B60" i="3"/>
  <c r="J59" i="3"/>
  <c r="I59" i="3"/>
  <c r="H59" i="3"/>
  <c r="K59" i="3" s="1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F56" i="3"/>
  <c r="I56" i="3" s="1"/>
  <c r="E56" i="3"/>
  <c r="D56" i="3"/>
  <c r="J56" i="3" s="1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F52" i="3"/>
  <c r="I52" i="3" s="1"/>
  <c r="E52" i="3"/>
  <c r="D52" i="3"/>
  <c r="J52" i="3" s="1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F48" i="3"/>
  <c r="I48" i="3" s="1"/>
  <c r="E48" i="3"/>
  <c r="D48" i="3"/>
  <c r="J48" i="3" s="1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F44" i="3"/>
  <c r="I44" i="3" s="1"/>
  <c r="E44" i="3"/>
  <c r="D44" i="3"/>
  <c r="J44" i="3" s="1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I40" i="3" s="1"/>
  <c r="E40" i="3"/>
  <c r="D40" i="3"/>
  <c r="J40" i="3" s="1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I36" i="3" s="1"/>
  <c r="E36" i="3"/>
  <c r="D36" i="3"/>
  <c r="J36" i="3" s="1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F32" i="3"/>
  <c r="I32" i="3" s="1"/>
  <c r="E32" i="3"/>
  <c r="D32" i="3"/>
  <c r="J32" i="3" s="1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H28" i="3"/>
  <c r="K28" i="3" s="1"/>
  <c r="G28" i="3"/>
  <c r="F28" i="3"/>
  <c r="I28" i="3" s="1"/>
  <c r="E28" i="3"/>
  <c r="D28" i="3"/>
  <c r="J28" i="3" s="1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I24" i="3" s="1"/>
  <c r="E24" i="3"/>
  <c r="D24" i="3"/>
  <c r="J24" i="3" s="1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F20" i="3"/>
  <c r="I20" i="3" s="1"/>
  <c r="E20" i="3"/>
  <c r="D20" i="3"/>
  <c r="J20" i="3" s="1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F16" i="3"/>
  <c r="I16" i="3" s="1"/>
  <c r="E16" i="3"/>
  <c r="D16" i="3"/>
  <c r="J16" i="3" s="1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K12" i="3" s="1"/>
  <c r="G12" i="3"/>
  <c r="F12" i="3"/>
  <c r="I12" i="3" s="1"/>
  <c r="E12" i="3"/>
  <c r="D12" i="3"/>
  <c r="J12" i="3" s="1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F8" i="3"/>
  <c r="I8" i="3" s="1"/>
  <c r="E8" i="3"/>
  <c r="D8" i="3"/>
  <c r="J8" i="3" s="1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J227" i="2"/>
  <c r="H227" i="2"/>
  <c r="K227" i="2" s="1"/>
  <c r="G227" i="2"/>
  <c r="F227" i="2"/>
  <c r="I227" i="2" s="1"/>
  <c r="E227" i="2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H225" i="2"/>
  <c r="G225" i="2"/>
  <c r="F225" i="2"/>
  <c r="E225" i="2"/>
  <c r="K225" i="2" s="1"/>
  <c r="D225" i="2"/>
  <c r="J225" i="2" s="1"/>
  <c r="C225" i="2"/>
  <c r="B225" i="2"/>
  <c r="H224" i="2"/>
  <c r="G224" i="2"/>
  <c r="F224" i="2"/>
  <c r="I224" i="2" s="1"/>
  <c r="E224" i="2"/>
  <c r="D224" i="2"/>
  <c r="J224" i="2" s="1"/>
  <c r="C224" i="2"/>
  <c r="B224" i="2"/>
  <c r="J223" i="2"/>
  <c r="H223" i="2"/>
  <c r="K223" i="2" s="1"/>
  <c r="G223" i="2"/>
  <c r="F223" i="2"/>
  <c r="I223" i="2" s="1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I220" i="2"/>
  <c r="H220" i="2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E217" i="2"/>
  <c r="K217" i="2" s="1"/>
  <c r="D217" i="2"/>
  <c r="J217" i="2" s="1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J215" i="2"/>
  <c r="H215" i="2"/>
  <c r="K215" i="2" s="1"/>
  <c r="G215" i="2"/>
  <c r="F215" i="2"/>
  <c r="I215" i="2" s="1"/>
  <c r="E215" i="2"/>
  <c r="D215" i="2"/>
  <c r="C215" i="2"/>
  <c r="B215" i="2"/>
  <c r="J214" i="2"/>
  <c r="H214" i="2"/>
  <c r="G214" i="2"/>
  <c r="F214" i="2"/>
  <c r="E214" i="2"/>
  <c r="K214" i="2" s="1"/>
  <c r="D214" i="2"/>
  <c r="C214" i="2"/>
  <c r="I214" i="2" s="1"/>
  <c r="B214" i="2"/>
  <c r="H213" i="2"/>
  <c r="G213" i="2"/>
  <c r="J213" i="2" s="1"/>
  <c r="F213" i="2"/>
  <c r="E213" i="2"/>
  <c r="K213" i="2" s="1"/>
  <c r="D213" i="2"/>
  <c r="C213" i="2"/>
  <c r="B213" i="2"/>
  <c r="I212" i="2"/>
  <c r="H212" i="2"/>
  <c r="G212" i="2"/>
  <c r="F212" i="2"/>
  <c r="E212" i="2"/>
  <c r="K212" i="2" s="1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C204" i="2"/>
  <c r="B204" i="2"/>
  <c r="J203" i="2"/>
  <c r="I203" i="2"/>
  <c r="H203" i="2"/>
  <c r="K203" i="2" s="1"/>
  <c r="G203" i="2"/>
  <c r="F203" i="2"/>
  <c r="E203" i="2"/>
  <c r="D203" i="2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H201" i="2"/>
  <c r="G201" i="2"/>
  <c r="F201" i="2"/>
  <c r="E201" i="2"/>
  <c r="K201" i="2" s="1"/>
  <c r="D201" i="2"/>
  <c r="C201" i="2"/>
  <c r="B201" i="2"/>
  <c r="H200" i="2"/>
  <c r="G200" i="2"/>
  <c r="F200" i="2"/>
  <c r="I200" i="2" s="1"/>
  <c r="E200" i="2"/>
  <c r="D200" i="2"/>
  <c r="C200" i="2"/>
  <c r="B200" i="2"/>
  <c r="J199" i="2"/>
  <c r="H199" i="2"/>
  <c r="K199" i="2" s="1"/>
  <c r="G199" i="2"/>
  <c r="F199" i="2"/>
  <c r="E199" i="2"/>
  <c r="D199" i="2"/>
  <c r="C199" i="2"/>
  <c r="I199" i="2" s="1"/>
  <c r="B199" i="2"/>
  <c r="J198" i="2"/>
  <c r="H198" i="2"/>
  <c r="G198" i="2"/>
  <c r="F198" i="2"/>
  <c r="E198" i="2"/>
  <c r="K198" i="2" s="1"/>
  <c r="D198" i="2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I192" i="2" s="1"/>
  <c r="E192" i="2"/>
  <c r="D192" i="2"/>
  <c r="J192" i="2" s="1"/>
  <c r="C192" i="2"/>
  <c r="B192" i="2"/>
  <c r="J191" i="2"/>
  <c r="H191" i="2"/>
  <c r="K191" i="2" s="1"/>
  <c r="G191" i="2"/>
  <c r="F191" i="2"/>
  <c r="I191" i="2" s="1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J189" i="2" s="1"/>
  <c r="F189" i="2"/>
  <c r="E189" i="2"/>
  <c r="K189" i="2" s="1"/>
  <c r="D189" i="2"/>
  <c r="C189" i="2"/>
  <c r="I189" i="2" s="1"/>
  <c r="B189" i="2"/>
  <c r="I188" i="2"/>
  <c r="H188" i="2"/>
  <c r="G188" i="2"/>
  <c r="F188" i="2"/>
  <c r="E188" i="2"/>
  <c r="D188" i="2"/>
  <c r="C188" i="2"/>
  <c r="B188" i="2"/>
  <c r="K187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B185" i="2"/>
  <c r="H184" i="2"/>
  <c r="G184" i="2"/>
  <c r="F184" i="2"/>
  <c r="I184" i="2" s="1"/>
  <c r="E184" i="2"/>
  <c r="K184" i="2" s="1"/>
  <c r="D184" i="2"/>
  <c r="J184" i="2" s="1"/>
  <c r="C184" i="2"/>
  <c r="B184" i="2"/>
  <c r="J183" i="2"/>
  <c r="H183" i="2"/>
  <c r="K183" i="2" s="1"/>
  <c r="G183" i="2"/>
  <c r="F183" i="2"/>
  <c r="I183" i="2" s="1"/>
  <c r="E183" i="2"/>
  <c r="D183" i="2"/>
  <c r="C183" i="2"/>
  <c r="B183" i="2"/>
  <c r="J182" i="2"/>
  <c r="H182" i="2"/>
  <c r="G182" i="2"/>
  <c r="F182" i="2"/>
  <c r="E182" i="2"/>
  <c r="K182" i="2" s="1"/>
  <c r="D182" i="2"/>
  <c r="C182" i="2"/>
  <c r="I182" i="2" s="1"/>
  <c r="B182" i="2"/>
  <c r="H181" i="2"/>
  <c r="G181" i="2"/>
  <c r="J181" i="2" s="1"/>
  <c r="F181" i="2"/>
  <c r="E181" i="2"/>
  <c r="K181" i="2" s="1"/>
  <c r="D181" i="2"/>
  <c r="C181" i="2"/>
  <c r="B181" i="2"/>
  <c r="I180" i="2"/>
  <c r="H180" i="2"/>
  <c r="G180" i="2"/>
  <c r="F180" i="2"/>
  <c r="E180" i="2"/>
  <c r="K180" i="2" s="1"/>
  <c r="D180" i="2"/>
  <c r="C180" i="2"/>
  <c r="B180" i="2"/>
  <c r="K179" i="2"/>
  <c r="J179" i="2"/>
  <c r="I179" i="2"/>
  <c r="H179" i="2"/>
  <c r="G179" i="2"/>
  <c r="F179" i="2"/>
  <c r="E179" i="2"/>
  <c r="D179" i="2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I175" i="2" s="1"/>
  <c r="E175" i="2"/>
  <c r="D175" i="2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C172" i="2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J170" i="2"/>
  <c r="I170" i="2"/>
  <c r="H170" i="2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I167" i="2" s="1"/>
  <c r="E167" i="2"/>
  <c r="D167" i="2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H165" i="2"/>
  <c r="G165" i="2"/>
  <c r="J165" i="2" s="1"/>
  <c r="F165" i="2"/>
  <c r="E165" i="2"/>
  <c r="K165" i="2" s="1"/>
  <c r="D165" i="2"/>
  <c r="C165" i="2"/>
  <c r="B165" i="2"/>
  <c r="I164" i="2"/>
  <c r="H164" i="2"/>
  <c r="G164" i="2"/>
  <c r="F164" i="2"/>
  <c r="E164" i="2"/>
  <c r="D164" i="2"/>
  <c r="C164" i="2"/>
  <c r="B164" i="2"/>
  <c r="K163" i="2"/>
  <c r="J163" i="2"/>
  <c r="I163" i="2"/>
  <c r="H163" i="2"/>
  <c r="G163" i="2"/>
  <c r="F163" i="2"/>
  <c r="E163" i="2"/>
  <c r="D163" i="2"/>
  <c r="C163" i="2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I155" i="2" s="1"/>
  <c r="E155" i="2"/>
  <c r="D155" i="2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I151" i="2" s="1"/>
  <c r="E151" i="2"/>
  <c r="D151" i="2"/>
  <c r="J151" i="2" s="1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I147" i="2" s="1"/>
  <c r="E147" i="2"/>
  <c r="D147" i="2"/>
  <c r="J147" i="2" s="1"/>
  <c r="C147" i="2"/>
  <c r="B147" i="2"/>
  <c r="J146" i="2"/>
  <c r="H146" i="2"/>
  <c r="K146" i="2" s="1"/>
  <c r="G146" i="2"/>
  <c r="F146" i="2"/>
  <c r="I146" i="2" s="1"/>
  <c r="E146" i="2"/>
  <c r="D146" i="2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F143" i="2"/>
  <c r="I143" i="2" s="1"/>
  <c r="E143" i="2"/>
  <c r="D143" i="2"/>
  <c r="J143" i="2" s="1"/>
  <c r="C143" i="2"/>
  <c r="B143" i="2"/>
  <c r="J142" i="2"/>
  <c r="H142" i="2"/>
  <c r="K142" i="2" s="1"/>
  <c r="G142" i="2"/>
  <c r="F142" i="2"/>
  <c r="I142" i="2" s="1"/>
  <c r="E142" i="2"/>
  <c r="D142" i="2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I139" i="2" s="1"/>
  <c r="E139" i="2"/>
  <c r="D139" i="2"/>
  <c r="J139" i="2" s="1"/>
  <c r="C139" i="2"/>
  <c r="B139" i="2"/>
  <c r="J138" i="2"/>
  <c r="H138" i="2"/>
  <c r="K138" i="2" s="1"/>
  <c r="G138" i="2"/>
  <c r="F138" i="2"/>
  <c r="I138" i="2" s="1"/>
  <c r="E138" i="2"/>
  <c r="D138" i="2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I135" i="2" s="1"/>
  <c r="E135" i="2"/>
  <c r="D135" i="2"/>
  <c r="C135" i="2"/>
  <c r="B135" i="2"/>
  <c r="J134" i="2"/>
  <c r="H134" i="2"/>
  <c r="K134" i="2" s="1"/>
  <c r="G134" i="2"/>
  <c r="F134" i="2"/>
  <c r="I134" i="2" s="1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I131" i="2" s="1"/>
  <c r="E131" i="2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J129" i="2"/>
  <c r="H129" i="2"/>
  <c r="K129" i="2" s="1"/>
  <c r="G129" i="2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I119" i="2" s="1"/>
  <c r="E119" i="2"/>
  <c r="D119" i="2"/>
  <c r="J119" i="2" s="1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I107" i="2" s="1"/>
  <c r="E107" i="2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I103" i="2" s="1"/>
  <c r="E103" i="2"/>
  <c r="D103" i="2"/>
  <c r="C103" i="2"/>
  <c r="B103" i="2"/>
  <c r="J102" i="2"/>
  <c r="H102" i="2"/>
  <c r="K102" i="2" s="1"/>
  <c r="G102" i="2"/>
  <c r="F102" i="2"/>
  <c r="I102" i="2" s="1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I99" i="2"/>
  <c r="H99" i="2"/>
  <c r="K99" i="2" s="1"/>
  <c r="G99" i="2"/>
  <c r="F99" i="2"/>
  <c r="E99" i="2"/>
  <c r="D99" i="2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I95" i="2"/>
  <c r="H95" i="2"/>
  <c r="K95" i="2" s="1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I87" i="2"/>
  <c r="H87" i="2"/>
  <c r="K87" i="2" s="1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I83" i="2" s="1"/>
  <c r="E83" i="2"/>
  <c r="D83" i="2"/>
  <c r="J83" i="2" s="1"/>
  <c r="C83" i="2"/>
  <c r="B83" i="2"/>
  <c r="J82" i="2"/>
  <c r="H82" i="2"/>
  <c r="K82" i="2" s="1"/>
  <c r="G82" i="2"/>
  <c r="F82" i="2"/>
  <c r="E82" i="2"/>
  <c r="D82" i="2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I79" i="2" s="1"/>
  <c r="E79" i="2"/>
  <c r="D79" i="2"/>
  <c r="C79" i="2"/>
  <c r="B79" i="2"/>
  <c r="J78" i="2"/>
  <c r="H78" i="2"/>
  <c r="K78" i="2" s="1"/>
  <c r="G78" i="2"/>
  <c r="F78" i="2"/>
  <c r="E78" i="2"/>
  <c r="D78" i="2"/>
  <c r="C78" i="2"/>
  <c r="I78" i="2" s="1"/>
  <c r="B78" i="2"/>
  <c r="K77" i="2"/>
  <c r="J77" i="2"/>
  <c r="H77" i="2"/>
  <c r="G77" i="2"/>
  <c r="F77" i="2"/>
  <c r="E77" i="2"/>
  <c r="D77" i="2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I75" i="2"/>
  <c r="H75" i="2"/>
  <c r="K75" i="2" s="1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I71" i="2" s="1"/>
  <c r="E71" i="2"/>
  <c r="D71" i="2"/>
  <c r="J71" i="2" s="1"/>
  <c r="C71" i="2"/>
  <c r="B71" i="2"/>
  <c r="J70" i="2"/>
  <c r="H70" i="2"/>
  <c r="K70" i="2" s="1"/>
  <c r="G70" i="2"/>
  <c r="F70" i="2"/>
  <c r="I70" i="2" s="1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I67" i="2"/>
  <c r="H67" i="2"/>
  <c r="K67" i="2" s="1"/>
  <c r="G67" i="2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I63" i="2"/>
  <c r="H63" i="2"/>
  <c r="K63" i="2" s="1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I55" i="2"/>
  <c r="H55" i="2"/>
  <c r="K55" i="2" s="1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I51" i="2" s="1"/>
  <c r="E51" i="2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E37" i="2"/>
  <c r="K37" i="2" s="1"/>
  <c r="D37" i="2"/>
  <c r="C37" i="2"/>
  <c r="B37" i="2"/>
  <c r="I36" i="2"/>
  <c r="H36" i="2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B33" i="2"/>
  <c r="H32" i="2"/>
  <c r="G32" i="2"/>
  <c r="F32" i="2"/>
  <c r="I32" i="2" s="1"/>
  <c r="E32" i="2"/>
  <c r="K32" i="2" s="1"/>
  <c r="D32" i="2"/>
  <c r="J32" i="2" s="1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J25" i="2"/>
  <c r="H25" i="2"/>
  <c r="K25" i="2" s="1"/>
  <c r="G25" i="2"/>
  <c r="F25" i="2"/>
  <c r="E25" i="2"/>
  <c r="D25" i="2"/>
  <c r="C25" i="2"/>
  <c r="I25" i="2" s="1"/>
  <c r="B25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E21" i="2"/>
  <c r="K21" i="2" s="1"/>
  <c r="D21" i="2"/>
  <c r="C21" i="2"/>
  <c r="B21" i="2"/>
  <c r="I20" i="2"/>
  <c r="H20" i="2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I9" i="2" s="1"/>
  <c r="B9" i="2"/>
  <c r="I8" i="2"/>
  <c r="H8" i="2"/>
  <c r="G8" i="2"/>
  <c r="J8" i="2" s="1"/>
  <c r="F8" i="2"/>
  <c r="E8" i="2"/>
  <c r="K8" i="2" s="1"/>
  <c r="D8" i="2"/>
  <c r="C8" i="2"/>
  <c r="B8" i="2"/>
  <c r="K7" i="2"/>
  <c r="J7" i="2"/>
  <c r="I7" i="2"/>
  <c r="H7" i="2"/>
  <c r="H6" i="2" s="1"/>
  <c r="G7" i="2"/>
  <c r="G6" i="2" s="1"/>
  <c r="F7" i="2"/>
  <c r="E7" i="2"/>
  <c r="D7" i="2"/>
  <c r="C7" i="2"/>
  <c r="B7" i="2"/>
  <c r="C6" i="2"/>
  <c r="I6" i="2" s="1"/>
  <c r="F4" i="2"/>
  <c r="C4" i="2"/>
  <c r="I2" i="2"/>
  <c r="G2" i="2"/>
  <c r="D6" i="2" l="1"/>
  <c r="J6" i="2" s="1"/>
  <c r="K24" i="2"/>
  <c r="K40" i="2"/>
  <c r="J55" i="2"/>
  <c r="J87" i="2"/>
  <c r="J123" i="2"/>
  <c r="J155" i="2"/>
  <c r="I21" i="2"/>
  <c r="I37" i="2"/>
  <c r="J47" i="2"/>
  <c r="J67" i="2"/>
  <c r="J99" i="2"/>
  <c r="J127" i="2"/>
  <c r="J159" i="2"/>
  <c r="E6" i="2"/>
  <c r="K6" i="2" s="1"/>
  <c r="K20" i="2"/>
  <c r="K36" i="2"/>
  <c r="J79" i="2"/>
  <c r="J131" i="2"/>
  <c r="I33" i="2"/>
  <c r="J59" i="2"/>
  <c r="J91" i="2"/>
  <c r="J103" i="2"/>
  <c r="J135" i="2"/>
  <c r="K164" i="2"/>
  <c r="I161" i="2"/>
  <c r="J172" i="2"/>
  <c r="I185" i="2"/>
  <c r="K192" i="2"/>
  <c r="J204" i="2"/>
  <c r="I217" i="2"/>
  <c r="K224" i="2"/>
  <c r="K168" i="2"/>
  <c r="K176" i="2"/>
  <c r="J188" i="2"/>
  <c r="I201" i="2"/>
  <c r="K208" i="2"/>
  <c r="J220" i="2"/>
  <c r="I165" i="2"/>
  <c r="I181" i="2"/>
  <c r="K188" i="2"/>
  <c r="J200" i="2"/>
  <c r="I213" i="2"/>
  <c r="K220" i="2"/>
  <c r="J164" i="2"/>
  <c r="J180" i="2"/>
  <c r="I193" i="2"/>
  <c r="K200" i="2"/>
  <c r="J212" i="2"/>
  <c r="I225" i="2"/>
  <c r="I74" i="3"/>
  <c r="J178" i="3"/>
  <c r="J179" i="3"/>
  <c r="I183" i="3"/>
  <c r="K209" i="3"/>
  <c r="J86" i="3"/>
  <c r="J94" i="3"/>
  <c r="J118" i="3"/>
  <c r="J119" i="3"/>
  <c r="J134" i="3"/>
  <c r="J135" i="3"/>
  <c r="J150" i="3"/>
  <c r="J151" i="3"/>
  <c r="J166" i="3"/>
  <c r="J167" i="3"/>
  <c r="J74" i="3"/>
  <c r="J106" i="3"/>
  <c r="K185" i="3"/>
  <c r="J186" i="3"/>
  <c r="I191" i="3"/>
  <c r="K201" i="3"/>
  <c r="J202" i="3"/>
  <c r="I207" i="3"/>
  <c r="K217" i="3"/>
  <c r="J218" i="3"/>
  <c r="I223" i="3"/>
  <c r="K233" i="3"/>
  <c r="J234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7" i="3"/>
  <c r="I311" i="3"/>
  <c r="I182" i="3"/>
  <c r="K186" i="3"/>
  <c r="I190" i="3"/>
  <c r="K202" i="3"/>
  <c r="I206" i="3"/>
  <c r="K218" i="3"/>
  <c r="I222" i="3"/>
  <c r="K234" i="3"/>
  <c r="I238" i="3"/>
  <c r="I242" i="3"/>
  <c r="I246" i="3"/>
  <c r="I250" i="3"/>
  <c r="I254" i="3"/>
  <c r="I258" i="3"/>
  <c r="I262" i="3"/>
  <c r="I266" i="3"/>
  <c r="I270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K349" i="3"/>
  <c r="K189" i="3"/>
  <c r="J190" i="3"/>
  <c r="I195" i="3"/>
  <c r="K205" i="3"/>
  <c r="J206" i="3"/>
  <c r="I211" i="3"/>
  <c r="K221" i="3"/>
  <c r="J222" i="3"/>
  <c r="I227" i="3"/>
  <c r="K237" i="3"/>
  <c r="J238" i="3"/>
  <c r="K241" i="3"/>
  <c r="J242" i="3"/>
  <c r="K245" i="3"/>
  <c r="J246" i="3"/>
  <c r="K249" i="3"/>
  <c r="J250" i="3"/>
  <c r="K253" i="3"/>
  <c r="J254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K309" i="3"/>
  <c r="K313" i="3"/>
  <c r="K317" i="3"/>
  <c r="K321" i="3"/>
  <c r="K325" i="3"/>
  <c r="K329" i="3"/>
  <c r="K333" i="3"/>
  <c r="K337" i="3"/>
  <c r="K341" i="3"/>
  <c r="K345" i="3"/>
  <c r="K190" i="3"/>
  <c r="I194" i="3"/>
  <c r="K206" i="3"/>
  <c r="I210" i="3"/>
  <c r="K222" i="3"/>
  <c r="I226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306" i="3"/>
  <c r="K310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<sst xmlns="http://schemas.openxmlformats.org/spreadsheetml/2006/main" count="160" uniqueCount="124">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</sst>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43770</v>
      </c>
      <c r="F7" s="3" t="s">
        <v>3</v>
      </c>
      <c r="G7" s="5">
        <v>43799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11/01/2019 - 11/30/2019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11/01/2018 - 11/30/2018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83223914.010000005</v>
      </c>
      <c r="D6" s="41">
        <f t="shared" si="0"/>
        <v>35145108.07</v>
      </c>
      <c r="E6" s="42">
        <f t="shared" si="0"/>
        <v>15895004.680000002</v>
      </c>
      <c r="F6" s="40">
        <f t="shared" si="0"/>
        <v>79647660.520000011</v>
      </c>
      <c r="G6" s="41">
        <f t="shared" si="0"/>
        <v>32252116.039999999</v>
      </c>
      <c r="H6" s="42">
        <f t="shared" si="0"/>
        <v>15047078.359999998</v>
      </c>
      <c r="I6" s="20">
        <f t="shared" ref="I6:I69" si="1">IFERROR((C6-F6)/F6,"")</f>
        <v>4.4900923224254347E-2</v>
      </c>
      <c r="J6" s="20">
        <f t="shared" ref="J6:J69" si="2">IFERROR((D6-G6)/G6,"")</f>
        <v>8.9699293727333415E-2</v>
      </c>
      <c r="K6" s="20">
        <f t="shared" ref="K6:K69" si="3">IFERROR((E6-H6)/H6,"")</f>
        <v>5.6351558735419797E-2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3331010.43</v>
      </c>
      <c r="D7" s="43">
        <f>IF('County Data'!E2&gt;9,'County Data'!D2,"*")</f>
        <v>564382.41</v>
      </c>
      <c r="E7" s="44">
        <f>IF('County Data'!G2&gt;9,'County Data'!F2,"*")</f>
        <v>499391.01</v>
      </c>
      <c r="F7" s="43">
        <f>IF('County Data'!I2&gt;9,'County Data'!H2,"*")</f>
        <v>3116888.54</v>
      </c>
      <c r="G7" s="43">
        <f>IF('County Data'!K2&gt;9,'County Data'!J2,"*")</f>
        <v>600866.31999999995</v>
      </c>
      <c r="H7" s="44">
        <f>IF('County Data'!M2&gt;9,'County Data'!L2,"*")</f>
        <v>490582.82</v>
      </c>
      <c r="I7" s="22">
        <f t="shared" si="1"/>
        <v>6.8697320180721042E-2</v>
      </c>
      <c r="J7" s="22">
        <f t="shared" si="2"/>
        <v>-6.0718846747808926E-2</v>
      </c>
      <c r="K7" s="22">
        <f t="shared" si="3"/>
        <v>1.7954542313568994E-2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5191151.29</v>
      </c>
      <c r="D8" s="43">
        <f>IF('County Data'!E3&gt;9,'County Data'!D3,"*")</f>
        <v>2315688.73</v>
      </c>
      <c r="E8" s="44">
        <f>IF('County Data'!G3&gt;9,'County Data'!F3,"*")</f>
        <v>958390.77</v>
      </c>
      <c r="F8" s="43">
        <f>IF('County Data'!I3&gt;9,'County Data'!H3,"*")</f>
        <v>5203300.17</v>
      </c>
      <c r="G8" s="43">
        <f>IF('County Data'!K3&gt;9,'County Data'!J3,"*")</f>
        <v>2476376.19</v>
      </c>
      <c r="H8" s="44">
        <f>IF('County Data'!M3&gt;9,'County Data'!L3,"*")</f>
        <v>963233.91</v>
      </c>
      <c r="I8" s="22">
        <f t="shared" si="1"/>
        <v>-2.3348412743983381E-3</v>
      </c>
      <c r="J8" s="22">
        <f t="shared" si="2"/>
        <v>-6.4888146093829133E-2</v>
      </c>
      <c r="K8" s="22">
        <f t="shared" si="3"/>
        <v>-5.027999896722919E-3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2589213.14</v>
      </c>
      <c r="D9" s="46">
        <f>IF('County Data'!E4&gt;9,'County Data'!D4,"*")</f>
        <v>332948.34000000003</v>
      </c>
      <c r="E9" s="47">
        <f>IF('County Data'!G4&gt;9,'County Data'!F4,"*")</f>
        <v>297417.71999999997</v>
      </c>
      <c r="F9" s="45">
        <f>IF('County Data'!I4&gt;9,'County Data'!H4,"*")</f>
        <v>2462933.0499999998</v>
      </c>
      <c r="G9" s="46">
        <f>IF('County Data'!K4&gt;9,'County Data'!J4,"*")</f>
        <v>308217.76</v>
      </c>
      <c r="H9" s="47">
        <f>IF('County Data'!M4&gt;9,'County Data'!L4,"*")</f>
        <v>305969.71000000002</v>
      </c>
      <c r="I9" s="9">
        <f t="shared" si="1"/>
        <v>5.1272238195837407E-2</v>
      </c>
      <c r="J9" s="9">
        <f t="shared" si="2"/>
        <v>8.0237362052076475E-2</v>
      </c>
      <c r="K9" s="9">
        <f t="shared" si="3"/>
        <v>-2.7950446467397208E-2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28349152.800000001</v>
      </c>
      <c r="D10" s="43">
        <f>IF('County Data'!E5&gt;9,'County Data'!D5,"*")</f>
        <v>8107349.2699999996</v>
      </c>
      <c r="E10" s="44">
        <f>IF('County Data'!G5&gt;9,'County Data'!F5,"*")</f>
        <v>5642247.2300000004</v>
      </c>
      <c r="F10" s="43">
        <f>IF('County Data'!I5&gt;9,'County Data'!H5,"*")</f>
        <v>26479894.190000001</v>
      </c>
      <c r="G10" s="43">
        <f>IF('County Data'!K5&gt;9,'County Data'!J5,"*")</f>
        <v>7764223.9400000004</v>
      </c>
      <c r="H10" s="44">
        <f>IF('County Data'!M5&gt;9,'County Data'!L5,"*")</f>
        <v>5269520.74</v>
      </c>
      <c r="I10" s="22">
        <f t="shared" si="1"/>
        <v>7.0591619308883621E-2</v>
      </c>
      <c r="J10" s="22">
        <f t="shared" si="2"/>
        <v>4.4193126402791404E-2</v>
      </c>
      <c r="K10" s="22">
        <f t="shared" si="3"/>
        <v>7.0732521682797325E-2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118010.58</v>
      </c>
      <c r="D11" s="46" t="str">
        <f>IF('County Data'!E6&gt;9,'County Data'!D6,"*")</f>
        <v>*</v>
      </c>
      <c r="E11" s="47">
        <f>IF('County Data'!G6&gt;9,'County Data'!F6,"*")</f>
        <v>39392.99</v>
      </c>
      <c r="F11" s="45">
        <f>IF('County Data'!I6&gt;9,'County Data'!H6,"*")</f>
        <v>160919.89000000001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-0.26665013255974762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3733653.68</v>
      </c>
      <c r="D12" s="43">
        <f>IF('County Data'!E7&gt;9,'County Data'!D7,"*")</f>
        <v>301140.09000000003</v>
      </c>
      <c r="E12" s="44">
        <f>IF('County Data'!G7&gt;9,'County Data'!F7,"*")</f>
        <v>353781.91</v>
      </c>
      <c r="F12" s="43">
        <f>IF('County Data'!I7&gt;9,'County Data'!H7,"*")</f>
        <v>3515745.74</v>
      </c>
      <c r="G12" s="43">
        <f>IF('County Data'!K7&gt;9,'County Data'!J7,"*")</f>
        <v>263454.09999999998</v>
      </c>
      <c r="H12" s="44">
        <f>IF('County Data'!M7&gt;9,'County Data'!L7,"*")</f>
        <v>323281.7</v>
      </c>
      <c r="I12" s="22">
        <f t="shared" si="1"/>
        <v>6.1980574283508887E-2</v>
      </c>
      <c r="J12" s="22">
        <f t="shared" si="2"/>
        <v>0.14304575256183166</v>
      </c>
      <c r="K12" s="22">
        <f t="shared" si="3"/>
        <v>9.4345612510698756E-2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316762.37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286239.95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0.10663228525577922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4507678.2</v>
      </c>
      <c r="D14" s="43">
        <f>IF('County Data'!E9&gt;9,'County Data'!D9,"*")</f>
        <v>2659395.46</v>
      </c>
      <c r="E14" s="44">
        <f>IF('County Data'!G9&gt;9,'County Data'!F9,"*")</f>
        <v>1226577.31</v>
      </c>
      <c r="F14" s="43">
        <f>IF('County Data'!I9&gt;9,'County Data'!H9,"*")</f>
        <v>4636400.24</v>
      </c>
      <c r="G14" s="43">
        <f>IF('County Data'!K9&gt;9,'County Data'!J9,"*")</f>
        <v>2957287.04</v>
      </c>
      <c r="H14" s="44">
        <f>IF('County Data'!M9&gt;9,'County Data'!L9,"*")</f>
        <v>1138537.98</v>
      </c>
      <c r="I14" s="22">
        <f t="shared" si="1"/>
        <v>-2.7763358065911934E-2</v>
      </c>
      <c r="J14" s="22">
        <f t="shared" si="2"/>
        <v>-0.10073137168314919</v>
      </c>
      <c r="K14" s="22">
        <f t="shared" si="3"/>
        <v>7.7326651852229006E-2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1522755.35</v>
      </c>
      <c r="D15" s="48">
        <f>IF('County Data'!E10&gt;9,'County Data'!D10,"*")</f>
        <v>124954.64</v>
      </c>
      <c r="E15" s="49">
        <f>IF('County Data'!G10&gt;9,'County Data'!F10,"*")</f>
        <v>164720.42000000001</v>
      </c>
      <c r="F15" s="48">
        <f>IF('County Data'!I10&gt;9,'County Data'!H10,"*")</f>
        <v>1483240.63</v>
      </c>
      <c r="G15" s="48">
        <f>IF('County Data'!K10&gt;9,'County Data'!J10,"*")</f>
        <v>133864.41</v>
      </c>
      <c r="H15" s="49">
        <f>IF('County Data'!M10&gt;9,'County Data'!L10,"*")</f>
        <v>140934.28</v>
      </c>
      <c r="I15" s="23">
        <f t="shared" si="1"/>
        <v>2.6640802038978804E-2</v>
      </c>
      <c r="J15" s="23">
        <f t="shared" si="2"/>
        <v>-6.6558168821720456E-2</v>
      </c>
      <c r="K15" s="23">
        <f t="shared" si="3"/>
        <v>0.16877469413403193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2231348.4700000002</v>
      </c>
      <c r="D16" s="43">
        <f>IF('County Data'!E11&gt;9,'County Data'!D11,"*")</f>
        <v>381710.67</v>
      </c>
      <c r="E16" s="44">
        <f>IF('County Data'!G11&gt;9,'County Data'!F11,"*")</f>
        <v>344558</v>
      </c>
      <c r="F16" s="43">
        <f>IF('County Data'!I11&gt;9,'County Data'!H11,"*")</f>
        <v>2058065.01</v>
      </c>
      <c r="G16" s="43">
        <f>IF('County Data'!K11&gt;9,'County Data'!J11,"*")</f>
        <v>297867.96999999997</v>
      </c>
      <c r="H16" s="44">
        <f>IF('County Data'!M11&gt;9,'County Data'!L11,"*")</f>
        <v>278142.03999999998</v>
      </c>
      <c r="I16" s="22">
        <f t="shared" si="1"/>
        <v>8.4197272271783197E-2</v>
      </c>
      <c r="J16" s="22">
        <f t="shared" si="2"/>
        <v>0.28147605128540681</v>
      </c>
      <c r="K16" s="22">
        <f t="shared" si="3"/>
        <v>0.23878432760470164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1982396.02</v>
      </c>
      <c r="D17" s="46">
        <f>IF('County Data'!E12&gt;9,'County Data'!D12,"*")</f>
        <v>11805356.689999999</v>
      </c>
      <c r="E17" s="47">
        <f>IF('County Data'!G12&gt;9,'County Data'!F12,"*")</f>
        <v>488675.41</v>
      </c>
      <c r="F17" s="45">
        <f>IF('County Data'!I12&gt;9,'County Data'!H12,"*")</f>
        <v>1808634.6</v>
      </c>
      <c r="G17" s="46">
        <f>IF('County Data'!K12&gt;9,'County Data'!J12,"*")</f>
        <v>8208024.0199999996</v>
      </c>
      <c r="H17" s="47">
        <f>IF('County Data'!M12&gt;9,'County Data'!L12,"*")</f>
        <v>425041.64</v>
      </c>
      <c r="I17" s="9">
        <f t="shared" si="1"/>
        <v>9.6073258799759725E-2</v>
      </c>
      <c r="J17" s="9">
        <f t="shared" si="2"/>
        <v>0.43827024156296268</v>
      </c>
      <c r="K17" s="9">
        <f t="shared" si="3"/>
        <v>0.14971184940844845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8429212.7599999998</v>
      </c>
      <c r="D18" s="43">
        <f>IF('County Data'!E13&gt;9,'County Data'!D13,"*")</f>
        <v>2124627.42</v>
      </c>
      <c r="E18" s="44">
        <f>IF('County Data'!G13&gt;9,'County Data'!F13,"*")</f>
        <v>1698664.19</v>
      </c>
      <c r="F18" s="43">
        <f>IF('County Data'!I13&gt;9,'County Data'!H13,"*")</f>
        <v>8252614.5099999998</v>
      </c>
      <c r="G18" s="43">
        <f>IF('County Data'!K13&gt;9,'County Data'!J13,"*")</f>
        <v>2558531.9500000002</v>
      </c>
      <c r="H18" s="44">
        <f>IF('County Data'!M13&gt;9,'County Data'!L13,"*")</f>
        <v>1691901.92</v>
      </c>
      <c r="I18" s="22">
        <f t="shared" si="1"/>
        <v>2.1399066900072618E-2</v>
      </c>
      <c r="J18" s="22">
        <f t="shared" si="2"/>
        <v>-0.16959121030323668</v>
      </c>
      <c r="K18" s="22">
        <f t="shared" si="3"/>
        <v>3.9968451599132994E-3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7603568.4400000004</v>
      </c>
      <c r="D19" s="46">
        <f>IF('County Data'!E14&gt;9,'County Data'!D14,"*")</f>
        <v>1493682.65</v>
      </c>
      <c r="E19" s="47">
        <f>IF('County Data'!G14&gt;9,'County Data'!F14,"*")</f>
        <v>1416690.02</v>
      </c>
      <c r="F19" s="45">
        <f>IF('County Data'!I14&gt;9,'County Data'!H14,"*")</f>
        <v>7485161.6200000001</v>
      </c>
      <c r="G19" s="46">
        <f>IF('County Data'!K14&gt;9,'County Data'!J14,"*")</f>
        <v>1457492.84</v>
      </c>
      <c r="H19" s="47">
        <f>IF('County Data'!M14&gt;9,'County Data'!L14,"*")</f>
        <v>1402967.33</v>
      </c>
      <c r="I19" s="9">
        <f t="shared" si="1"/>
        <v>1.5818872859554942E-2</v>
      </c>
      <c r="J19" s="9">
        <f t="shared" si="2"/>
        <v>2.4830180297832422E-2</v>
      </c>
      <c r="K19" s="9">
        <f t="shared" si="3"/>
        <v>9.7811899867974433E-3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6238348.8399999999</v>
      </c>
      <c r="D20" s="43">
        <f>IF('County Data'!E15&gt;9,'County Data'!D15,"*")</f>
        <v>1264612.8</v>
      </c>
      <c r="E20" s="44">
        <f>IF('County Data'!G15&gt;9,'County Data'!F15,"*")</f>
        <v>1240359.81</v>
      </c>
      <c r="F20" s="43">
        <f>IF('County Data'!I15&gt;9,'County Data'!H15,"*")</f>
        <v>5998275.5700000003</v>
      </c>
      <c r="G20" s="43">
        <f>IF('County Data'!K15&gt;9,'County Data'!J15,"*")</f>
        <v>1309172.19</v>
      </c>
      <c r="H20" s="44">
        <f>IF('County Data'!M15&gt;9,'County Data'!L15,"*")</f>
        <v>1133585.43</v>
      </c>
      <c r="I20" s="22">
        <f t="shared" si="1"/>
        <v>4.002371468238488E-2</v>
      </c>
      <c r="J20" s="22">
        <f t="shared" si="2"/>
        <v>-3.4036309616384305E-2</v>
      </c>
      <c r="K20" s="22">
        <f t="shared" si="3"/>
        <v>9.4191736391671971E-2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7079651.6399999997</v>
      </c>
      <c r="D21" s="46">
        <f>IF('County Data'!E16&gt;9,'County Data'!D16,"*")</f>
        <v>3669258.9</v>
      </c>
      <c r="E21" s="47">
        <f>IF('County Data'!G16&gt;9,'County Data'!F16,"*")</f>
        <v>1524137.89</v>
      </c>
      <c r="F21" s="45">
        <f>IF('County Data'!I16&gt;9,'County Data'!H16,"*")</f>
        <v>6699346.8099999996</v>
      </c>
      <c r="G21" s="46">
        <f>IF('County Data'!K16&gt;9,'County Data'!J16,"*")</f>
        <v>3916737.31</v>
      </c>
      <c r="H21" s="47">
        <f>IF('County Data'!M16&gt;9,'County Data'!L16,"*")</f>
        <v>1483378.86</v>
      </c>
      <c r="I21" s="9">
        <f t="shared" si="1"/>
        <v>5.6767449243309155E-2</v>
      </c>
      <c r="J21" s="9">
        <f t="shared" si="2"/>
        <v>-6.3184837381907583E-2</v>
      </c>
      <c r="K21" s="9">
        <f t="shared" si="3"/>
        <v>2.7477154420280595E-2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11/01/2019 - 11/30/2019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11/01/2018 - 11/30/2018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1266868.3700000001</v>
      </c>
      <c r="D6" s="41" t="str">
        <f>IF('Town Data'!E2&gt;9,'Town Data'!D2,"*")</f>
        <v>*</v>
      </c>
      <c r="E6" s="42">
        <f>IF('Town Data'!G2&gt;9,'Town Data'!F2,"*")</f>
        <v>247172.76</v>
      </c>
      <c r="F6" s="41">
        <f>IF('Town Data'!I2&gt;9,'Town Data'!H2,"*")</f>
        <v>1240425.43</v>
      </c>
      <c r="G6" s="41" t="str">
        <f>IF('Town Data'!K2&gt;9,'Town Data'!J2,"*")</f>
        <v>*</v>
      </c>
      <c r="H6" s="42">
        <f>IF('Town Data'!M2&gt;9,'Town Data'!L2,"*")</f>
        <v>233835.11</v>
      </c>
      <c r="I6" s="20">
        <f t="shared" ref="I6:I69" si="0">IFERROR((C6-F6)/F6,"")</f>
        <v>2.1317637772066779E-2</v>
      </c>
      <c r="J6" s="20" t="str">
        <f t="shared" ref="J6:J69" si="1">IFERROR((D6-G6)/G6,"")</f>
        <v/>
      </c>
      <c r="K6" s="20">
        <f t="shared" ref="K6:K69" si="2">IFERROR((E6-H6)/H6,"")</f>
        <v>5.7038697054518563E-2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340396.69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321932.23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5.7355114770583929E-2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161901.91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137930.26999999999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0.17379535326074555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2367372.83</v>
      </c>
      <c r="D9" s="46">
        <f>IF('Town Data'!E5&gt;9,'Town Data'!D5,"*")</f>
        <v>424685.26</v>
      </c>
      <c r="E9" s="47">
        <f>IF('Town Data'!G5&gt;9,'Town Data'!F5,"*")</f>
        <v>290991.18</v>
      </c>
      <c r="F9" s="45">
        <f>IF('Town Data'!I5&gt;9,'Town Data'!H5,"*")</f>
        <v>2385338.96</v>
      </c>
      <c r="G9" s="46">
        <f>IF('Town Data'!K5&gt;9,'Town Data'!J5,"*")</f>
        <v>424337.16</v>
      </c>
      <c r="H9" s="47">
        <f>IF('Town Data'!M5&gt;9,'Town Data'!L5,"*")</f>
        <v>297179.95</v>
      </c>
      <c r="I9" s="9">
        <f t="shared" si="0"/>
        <v>-7.5318981080994413E-3</v>
      </c>
      <c r="J9" s="9">
        <f t="shared" si="1"/>
        <v>8.2033824235434611E-4</v>
      </c>
      <c r="K9" s="9">
        <f t="shared" si="2"/>
        <v>-2.0824991726393446E-2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1524441.45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1442755.16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5.6618262242084126E-2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438728.71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378560.3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0.15894009488052507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259279.31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267091.07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-2.9247552155150711E-2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3219996.73</v>
      </c>
      <c r="D13" s="46">
        <f>IF('Town Data'!E9&gt;9,'Town Data'!D9,"*")</f>
        <v>625709.09</v>
      </c>
      <c r="E13" s="47">
        <f>IF('Town Data'!G9&gt;9,'Town Data'!F9,"*")</f>
        <v>453807.24</v>
      </c>
      <c r="F13" s="45">
        <f>IF('Town Data'!I9&gt;9,'Town Data'!H9,"*")</f>
        <v>3171117.14</v>
      </c>
      <c r="G13" s="46">
        <f>IF('Town Data'!K9&gt;9,'Town Data'!J9,"*")</f>
        <v>593521.5</v>
      </c>
      <c r="H13" s="47">
        <f>IF('Town Data'!M9&gt;9,'Town Data'!L9,"*")</f>
        <v>449602.88</v>
      </c>
      <c r="I13" s="9">
        <f t="shared" si="0"/>
        <v>1.5413996973949644E-2</v>
      </c>
      <c r="J13" s="9">
        <f t="shared" si="1"/>
        <v>5.4231548478024749E-2</v>
      </c>
      <c r="K13" s="9">
        <f t="shared" si="2"/>
        <v>9.3512746181696749E-3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352936.32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314947.34999999998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0.1206200655442887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145250.75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8862852.2599999998</v>
      </c>
      <c r="D16" s="53">
        <f>IF('Town Data'!E12&gt;9,'Town Data'!D12,"*")</f>
        <v>3566376.56</v>
      </c>
      <c r="E16" s="54">
        <f>IF('Town Data'!G12&gt;9,'Town Data'!F12,"*")</f>
        <v>3104021.43</v>
      </c>
      <c r="F16" s="53">
        <f>IF('Town Data'!I12&gt;9,'Town Data'!H12,"*")</f>
        <v>8385589.3799999999</v>
      </c>
      <c r="G16" s="53">
        <f>IF('Town Data'!K12&gt;9,'Town Data'!J12,"*")</f>
        <v>3489851.93</v>
      </c>
      <c r="H16" s="54">
        <f>IF('Town Data'!M12&gt;9,'Town Data'!L12,"*")</f>
        <v>2928729.27</v>
      </c>
      <c r="I16" s="26">
        <f t="shared" si="0"/>
        <v>5.6914649450674613E-2</v>
      </c>
      <c r="J16" s="26">
        <f t="shared" si="1"/>
        <v>2.1927758407790064E-2</v>
      </c>
      <c r="K16" s="26">
        <f t="shared" si="2"/>
        <v>5.9852633630420933E-2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352556</v>
      </c>
      <c r="D17" s="43" t="str">
        <f>IF('Town Data'!E13&gt;9,'Town Data'!D13,"*")</f>
        <v>*</v>
      </c>
      <c r="E17" s="44">
        <f>IF('Town Data'!G13&gt;9,'Town Data'!F13,"*")</f>
        <v>86188.49</v>
      </c>
      <c r="F17" s="43">
        <f>IF('Town Data'!I13&gt;9,'Town Data'!H13,"*")</f>
        <v>366589.75</v>
      </c>
      <c r="G17" s="43">
        <f>IF('Town Data'!K13&gt;9,'Town Data'!J13,"*")</f>
        <v>131023.84</v>
      </c>
      <c r="H17" s="44" t="str">
        <f>IF('Town Data'!M13&gt;9,'Town Data'!L13,"*")</f>
        <v>*</v>
      </c>
      <c r="I17" s="22">
        <f t="shared" si="0"/>
        <v>-3.8281894133701228E-2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354306.25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368774.65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-3.9233716308862396E-2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292561.65000000002</v>
      </c>
      <c r="D19" s="43">
        <f>IF('Town Data'!E15&gt;9,'Town Data'!D15,"*")</f>
        <v>44443.31</v>
      </c>
      <c r="E19" s="44" t="str">
        <f>IF('Town Data'!G15&gt;9,'Town Data'!F15,"*")</f>
        <v>*</v>
      </c>
      <c r="F19" s="43">
        <f>IF('Town Data'!I15&gt;9,'Town Data'!H15,"*")</f>
        <v>280258.83</v>
      </c>
      <c r="G19" s="43">
        <f>IF('Town Data'!K15&gt;9,'Town Data'!J15,"*")</f>
        <v>37058.04</v>
      </c>
      <c r="H19" s="44" t="str">
        <f>IF('Town Data'!M15&gt;9,'Town Data'!L15,"*")</f>
        <v>*</v>
      </c>
      <c r="I19" s="22">
        <f t="shared" si="0"/>
        <v>4.3898063800523274E-2</v>
      </c>
      <c r="J19" s="22">
        <f t="shared" si="1"/>
        <v>0.1992892770367779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2019479.35</v>
      </c>
      <c r="D20" s="46" t="str">
        <f>IF('Town Data'!E16&gt;9,'Town Data'!D16,"*")</f>
        <v>*</v>
      </c>
      <c r="E20" s="47">
        <f>IF('Town Data'!G16&gt;9,'Town Data'!F16,"*")</f>
        <v>252208.89</v>
      </c>
      <c r="F20" s="45">
        <f>IF('Town Data'!I16&gt;9,'Town Data'!H16,"*")</f>
        <v>1877608.77</v>
      </c>
      <c r="G20" s="46" t="str">
        <f>IF('Town Data'!K16&gt;9,'Town Data'!J16,"*")</f>
        <v>*</v>
      </c>
      <c r="H20" s="47">
        <f>IF('Town Data'!M16&gt;9,'Town Data'!L16,"*")</f>
        <v>222782.56</v>
      </c>
      <c r="I20" s="9">
        <f t="shared" si="0"/>
        <v>7.5559180520870739E-2</v>
      </c>
      <c r="J20" s="9" t="str">
        <f t="shared" si="1"/>
        <v/>
      </c>
      <c r="K20" s="9">
        <f t="shared" si="2"/>
        <v>0.13208542894919609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808764.96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707275.41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0.14349367808503327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336111.98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331163.36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1.4943138637076261E-2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371579.06</v>
      </c>
      <c r="D23" s="43">
        <f>IF('Town Data'!E19&gt;9,'Town Data'!D19,"*")</f>
        <v>58924.87</v>
      </c>
      <c r="E23" s="44">
        <f>IF('Town Data'!G19&gt;9,'Town Data'!F19,"*")</f>
        <v>142065.92000000001</v>
      </c>
      <c r="F23" s="43">
        <f>IF('Town Data'!I19&gt;9,'Town Data'!H19,"*")</f>
        <v>371587.06</v>
      </c>
      <c r="G23" s="43">
        <f>IF('Town Data'!K19&gt;9,'Town Data'!J19,"*")</f>
        <v>93270.37</v>
      </c>
      <c r="H23" s="44">
        <f>IF('Town Data'!M19&gt;9,'Town Data'!L19,"*")</f>
        <v>132728.67000000001</v>
      </c>
      <c r="I23" s="22">
        <f t="shared" si="0"/>
        <v>-2.1529274996820397E-5</v>
      </c>
      <c r="J23" s="22">
        <f t="shared" si="1"/>
        <v>-0.36823591457823096</v>
      </c>
      <c r="K23" s="22">
        <f t="shared" si="2"/>
        <v>7.0348403250028793E-2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344995.28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312316.53999999998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0.10463339533666725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3227796.47</v>
      </c>
      <c r="D25" s="43" t="str">
        <f>IF('Town Data'!E21&gt;9,'Town Data'!D21,"*")</f>
        <v>*</v>
      </c>
      <c r="E25" s="44">
        <f>IF('Town Data'!G21&gt;9,'Town Data'!F21,"*")</f>
        <v>315721.84000000003</v>
      </c>
      <c r="F25" s="43">
        <f>IF('Town Data'!I21&gt;9,'Town Data'!H21,"*")</f>
        <v>3101910.78</v>
      </c>
      <c r="G25" s="43" t="str">
        <f>IF('Town Data'!K21&gt;9,'Town Data'!J21,"*")</f>
        <v>*</v>
      </c>
      <c r="H25" s="44">
        <f>IF('Town Data'!M21&gt;9,'Town Data'!L21,"*")</f>
        <v>308601.43</v>
      </c>
      <c r="I25" s="22">
        <f t="shared" si="0"/>
        <v>4.0583272353178518E-2</v>
      </c>
      <c r="J25" s="22" t="str">
        <f t="shared" si="1"/>
        <v/>
      </c>
      <c r="K25" s="22">
        <f t="shared" si="2"/>
        <v>2.3073159447122564E-2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449542.24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428612.55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4.8831257974130723E-2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245599.18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268328.98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-8.4708703472878663E-2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1957424.34</v>
      </c>
      <c r="D28" s="46">
        <f>IF('Town Data'!E24&gt;9,'Town Data'!D24,"*")</f>
        <v>923380.24</v>
      </c>
      <c r="E28" s="47">
        <f>IF('Town Data'!G24&gt;9,'Town Data'!F24,"*")</f>
        <v>316921.84000000003</v>
      </c>
      <c r="F28" s="45">
        <f>IF('Town Data'!I24&gt;9,'Town Data'!H24,"*")</f>
        <v>1774814.44</v>
      </c>
      <c r="G28" s="46">
        <f>IF('Town Data'!K24&gt;9,'Town Data'!J24,"*")</f>
        <v>1021556.66</v>
      </c>
      <c r="H28" s="47">
        <f>IF('Town Data'!M24&gt;9,'Town Data'!L24,"*")</f>
        <v>286021.2</v>
      </c>
      <c r="I28" s="9">
        <f t="shared" si="0"/>
        <v>0.10288957306432561</v>
      </c>
      <c r="J28" s="9">
        <f t="shared" si="1"/>
        <v>-9.6104723158478594E-2</v>
      </c>
      <c r="K28" s="9">
        <f t="shared" si="2"/>
        <v>0.10803618752735816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381007.3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355475.32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7.1824901936933291E-2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>
        <f>IF('Town Data'!C26&gt;9,'Town Data'!B26,"*")</f>
        <v>308696.95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174069.87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1532650.59</v>
      </c>
      <c r="D32" s="46">
        <f>IF('Town Data'!E28&gt;9,'Town Data'!D28,"*")</f>
        <v>847669.98</v>
      </c>
      <c r="E32" s="47">
        <f>IF('Town Data'!G28&gt;9,'Town Data'!F28,"*")</f>
        <v>829831.52</v>
      </c>
      <c r="F32" s="45">
        <f>IF('Town Data'!I28&gt;9,'Town Data'!H28,"*")</f>
        <v>1336885.3999999999</v>
      </c>
      <c r="G32" s="46">
        <f>IF('Town Data'!K28&gt;9,'Town Data'!J28,"*")</f>
        <v>1262910.42</v>
      </c>
      <c r="H32" s="47">
        <f>IF('Town Data'!M28&gt;9,'Town Data'!L28,"*")</f>
        <v>794177.53</v>
      </c>
      <c r="I32" s="9">
        <f t="shared" si="0"/>
        <v>0.14643378557354295</v>
      </c>
      <c r="J32" s="9">
        <f t="shared" si="1"/>
        <v>-0.32879643197496145</v>
      </c>
      <c r="K32" s="9">
        <f t="shared" si="2"/>
        <v>4.4894231646166051E-2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165142.09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127160.58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0.29868934224741656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881900.85</v>
      </c>
      <c r="D34" s="46">
        <f>IF('Town Data'!E30&gt;9,'Town Data'!D30,"*")</f>
        <v>87766.01</v>
      </c>
      <c r="E34" s="47">
        <f>IF('Town Data'!G30&gt;9,'Town Data'!F30,"*")</f>
        <v>276013.15000000002</v>
      </c>
      <c r="F34" s="45">
        <f>IF('Town Data'!I30&gt;9,'Town Data'!H30,"*")</f>
        <v>768353.37</v>
      </c>
      <c r="G34" s="46">
        <f>IF('Town Data'!K30&gt;9,'Town Data'!J30,"*")</f>
        <v>194994.35</v>
      </c>
      <c r="H34" s="47">
        <f>IF('Town Data'!M30&gt;9,'Town Data'!L30,"*")</f>
        <v>235439.06</v>
      </c>
      <c r="I34" s="9">
        <f t="shared" si="0"/>
        <v>0.1477802850008974</v>
      </c>
      <c r="J34" s="9">
        <f t="shared" si="1"/>
        <v>-0.54990485621762886</v>
      </c>
      <c r="K34" s="9">
        <f t="shared" si="2"/>
        <v>0.17233372406430789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1009215.22</v>
      </c>
      <c r="D35" s="43" t="str">
        <f>IF('Town Data'!E31&gt;9,'Town Data'!D31,"*")</f>
        <v>*</v>
      </c>
      <c r="E35" s="44">
        <f>IF('Town Data'!G31&gt;9,'Town Data'!F31,"*")</f>
        <v>84315.55</v>
      </c>
      <c r="F35" s="43">
        <f>IF('Town Data'!I31&gt;9,'Town Data'!H31,"*")</f>
        <v>932635.57</v>
      </c>
      <c r="G35" s="43" t="str">
        <f>IF('Town Data'!K31&gt;9,'Town Data'!J31,"*")</f>
        <v>*</v>
      </c>
      <c r="H35" s="44">
        <f>IF('Town Data'!M31&gt;9,'Town Data'!L31,"*")</f>
        <v>82305.81</v>
      </c>
      <c r="I35" s="22">
        <f t="shared" si="0"/>
        <v>8.2111011485440158E-2</v>
      </c>
      <c r="J35" s="22" t="str">
        <f t="shared" si="1"/>
        <v/>
      </c>
      <c r="K35" s="22">
        <f t="shared" si="2"/>
        <v>2.4417960287372243E-2</v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2195733.29</v>
      </c>
      <c r="D36" s="46">
        <f>IF('Town Data'!E32&gt;9,'Town Data'!D32,"*")</f>
        <v>1532147.25</v>
      </c>
      <c r="E36" s="47">
        <f>IF('Town Data'!G32&gt;9,'Town Data'!F32,"*")</f>
        <v>547423.06000000006</v>
      </c>
      <c r="F36" s="45">
        <f>IF('Town Data'!I32&gt;9,'Town Data'!H32,"*")</f>
        <v>2189662.5</v>
      </c>
      <c r="G36" s="46">
        <f>IF('Town Data'!K32&gt;9,'Town Data'!J32,"*")</f>
        <v>1617768.52</v>
      </c>
      <c r="H36" s="47">
        <f>IF('Town Data'!M32&gt;9,'Town Data'!L32,"*")</f>
        <v>549861.72</v>
      </c>
      <c r="I36" s="9">
        <f t="shared" si="0"/>
        <v>2.7724774936776957E-3</v>
      </c>
      <c r="J36" s="9">
        <f t="shared" si="1"/>
        <v>-5.2925538444770839E-2</v>
      </c>
      <c r="K36" s="9">
        <f t="shared" si="2"/>
        <v>-4.4350423230042572E-3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2053069.34</v>
      </c>
      <c r="D37" s="43" t="str">
        <f>IF('Town Data'!E33&gt;9,'Town Data'!D33,"*")</f>
        <v>*</v>
      </c>
      <c r="E37" s="44">
        <f>IF('Town Data'!G33&gt;9,'Town Data'!F33,"*")</f>
        <v>297661.28999999998</v>
      </c>
      <c r="F37" s="43">
        <f>IF('Town Data'!I33&gt;9,'Town Data'!H33,"*")</f>
        <v>1867407.19</v>
      </c>
      <c r="G37" s="43" t="str">
        <f>IF('Town Data'!K33&gt;9,'Town Data'!J33,"*")</f>
        <v>*</v>
      </c>
      <c r="H37" s="44">
        <f>IF('Town Data'!M33&gt;9,'Town Data'!L33,"*")</f>
        <v>282071.49</v>
      </c>
      <c r="I37" s="22">
        <f t="shared" si="0"/>
        <v>9.942242430800545E-2</v>
      </c>
      <c r="J37" s="22" t="str">
        <f t="shared" si="1"/>
        <v/>
      </c>
      <c r="K37" s="22">
        <f t="shared" si="2"/>
        <v>5.5268967452187345E-2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715497.04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761563.57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-6.048940865172938E-2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1914501.44</v>
      </c>
      <c r="D39" s="43" t="str">
        <f>IF('Town Data'!E35&gt;9,'Town Data'!D35,"*")</f>
        <v>*</v>
      </c>
      <c r="E39" s="44">
        <f>IF('Town Data'!G35&gt;9,'Town Data'!F35,"*")</f>
        <v>329456.86</v>
      </c>
      <c r="F39" s="43">
        <f>IF('Town Data'!I35&gt;9,'Town Data'!H35,"*")</f>
        <v>1820002.68</v>
      </c>
      <c r="G39" s="43" t="str">
        <f>IF('Town Data'!K35&gt;9,'Town Data'!J35,"*")</f>
        <v>*</v>
      </c>
      <c r="H39" s="44">
        <f>IF('Town Data'!M35&gt;9,'Town Data'!L35,"*")</f>
        <v>318270.86</v>
      </c>
      <c r="I39" s="22">
        <f t="shared" si="0"/>
        <v>5.1922319147354228E-2</v>
      </c>
      <c r="J39" s="22" t="str">
        <f t="shared" si="1"/>
        <v/>
      </c>
      <c r="K39" s="22">
        <f t="shared" si="2"/>
        <v>3.5146164496492077E-2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1175155.17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1132076.06</v>
      </c>
      <c r="G40" s="46" t="str">
        <f>IF('Town Data'!K36&gt;9,'Town Data'!J36,"*")</f>
        <v>*</v>
      </c>
      <c r="H40" s="47">
        <f>IF('Town Data'!M36&gt;9,'Town Data'!L36,"*")</f>
        <v>109739.87</v>
      </c>
      <c r="I40" s="9">
        <f t="shared" si="0"/>
        <v>3.8053194058356707E-2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788536.42</v>
      </c>
      <c r="D41" s="43" t="str">
        <f>IF('Town Data'!E37&gt;9,'Town Data'!D37,"*")</f>
        <v>*</v>
      </c>
      <c r="E41" s="44">
        <f>IF('Town Data'!G37&gt;9,'Town Data'!F37,"*")</f>
        <v>121144.5</v>
      </c>
      <c r="F41" s="43">
        <f>IF('Town Data'!I37&gt;9,'Town Data'!H37,"*")</f>
        <v>731315.55</v>
      </c>
      <c r="G41" s="43" t="str">
        <f>IF('Town Data'!K37&gt;9,'Town Data'!J37,"*")</f>
        <v>*</v>
      </c>
      <c r="H41" s="44">
        <f>IF('Town Data'!M37&gt;9,'Town Data'!L37,"*")</f>
        <v>92577.05</v>
      </c>
      <c r="I41" s="22">
        <f t="shared" si="0"/>
        <v>7.8243748543292968E-2</v>
      </c>
      <c r="J41" s="22" t="str">
        <f t="shared" si="1"/>
        <v/>
      </c>
      <c r="K41" s="22">
        <f t="shared" si="2"/>
        <v>0.30858025828215518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336066.32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328086.38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2.4322679899116819E-2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POULTNEY</v>
      </c>
      <c r="C43" s="51">
        <f>IF('Town Data'!C39&gt;9,'Town Data'!B39,"*")</f>
        <v>197148.78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190713.3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3.3744264296197542E-2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RANDOLPH</v>
      </c>
      <c r="C44" s="50">
        <f>IF('Town Data'!C40&gt;9,'Town Data'!B40,"*")</f>
        <v>588812.23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562457.57999999996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4.6856244696711215E-2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RICHMOND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272569.21000000002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50">
        <f>IF('Town Data'!C42&gt;9,'Town Data'!B42,"*")</f>
        <v>427679.48</v>
      </c>
      <c r="D46" s="46" t="str">
        <f>IF('Town Data'!E42&gt;9,'Town Data'!D42,"*")</f>
        <v>*</v>
      </c>
      <c r="E46" s="47">
        <f>IF('Town Data'!G42&gt;9,'Town Data'!F42,"*")</f>
        <v>92286.61</v>
      </c>
      <c r="F46" s="45">
        <f>IF('Town Data'!I42&gt;9,'Town Data'!H42,"*")</f>
        <v>419177.92</v>
      </c>
      <c r="G46" s="46" t="str">
        <f>IF('Town Data'!K42&gt;9,'Town Data'!J42,"*")</f>
        <v>*</v>
      </c>
      <c r="H46" s="47">
        <f>IF('Town Data'!M42&gt;9,'Town Data'!L42,"*")</f>
        <v>96478.07</v>
      </c>
      <c r="I46" s="9">
        <f t="shared" si="0"/>
        <v>2.0281507193890359E-2</v>
      </c>
      <c r="J46" s="9" t="str">
        <f t="shared" si="1"/>
        <v/>
      </c>
      <c r="K46" s="9">
        <f t="shared" si="2"/>
        <v>-4.3444691627848753E-2</v>
      </c>
      <c r="L46" s="15"/>
    </row>
    <row r="47" spans="1:12" x14ac:dyDescent="0.25">
      <c r="A47" s="15"/>
      <c r="B47" s="27" t="str">
        <f>'Town Data'!A43</f>
        <v>ROYALTON</v>
      </c>
      <c r="C47" s="51">
        <f>IF('Town Data'!C43&gt;9,'Town Data'!B43,"*")</f>
        <v>272096.73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297590.34999999998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-8.5666823537792799E-2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3234113.38</v>
      </c>
      <c r="D48" s="46">
        <f>IF('Town Data'!E44&gt;9,'Town Data'!D44,"*")</f>
        <v>230132.13</v>
      </c>
      <c r="E48" s="47">
        <f>IF('Town Data'!G44&gt;9,'Town Data'!F44,"*")</f>
        <v>413197.96</v>
      </c>
      <c r="F48" s="45">
        <f>IF('Town Data'!I44&gt;9,'Town Data'!H44,"*")</f>
        <v>3140140.25</v>
      </c>
      <c r="G48" s="46">
        <f>IF('Town Data'!K44&gt;9,'Town Data'!J44,"*")</f>
        <v>203868.5</v>
      </c>
      <c r="H48" s="47">
        <f>IF('Town Data'!M44&gt;9,'Town Data'!L44,"*")</f>
        <v>404211.13</v>
      </c>
      <c r="I48" s="9">
        <f t="shared" si="0"/>
        <v>2.9926411726355181E-2</v>
      </c>
      <c r="J48" s="9">
        <f t="shared" si="1"/>
        <v>0.12882632677436684</v>
      </c>
      <c r="K48" s="9">
        <f t="shared" si="2"/>
        <v>2.2233009763981553E-2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1398029.18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1501595.54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-6.897087613885701E-2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773115.93</v>
      </c>
      <c r="D50" s="46" t="str">
        <f>IF('Town Data'!E46&gt;9,'Town Data'!D46,"*")</f>
        <v>*</v>
      </c>
      <c r="E50" s="47">
        <f>IF('Town Data'!G46&gt;9,'Town Data'!F46,"*")</f>
        <v>137045.26999999999</v>
      </c>
      <c r="F50" s="45">
        <f>IF('Town Data'!I46&gt;9,'Town Data'!H46,"*")</f>
        <v>764160</v>
      </c>
      <c r="G50" s="46" t="str">
        <f>IF('Town Data'!K46&gt;9,'Town Data'!J46,"*")</f>
        <v>*</v>
      </c>
      <c r="H50" s="47">
        <f>IF('Town Data'!M46&gt;9,'Town Data'!L46,"*")</f>
        <v>128380.07</v>
      </c>
      <c r="I50" s="9">
        <f t="shared" si="0"/>
        <v>1.1719967022613133E-2</v>
      </c>
      <c r="J50" s="9" t="str">
        <f t="shared" si="1"/>
        <v/>
      </c>
      <c r="K50" s="9">
        <f t="shared" si="2"/>
        <v>6.7496457978251476E-2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7146953.1200000001</v>
      </c>
      <c r="D51" s="43">
        <f>IF('Town Data'!E47&gt;9,'Town Data'!D47,"*")</f>
        <v>2535325.87</v>
      </c>
      <c r="E51" s="44">
        <f>IF('Town Data'!G47&gt;9,'Town Data'!F47,"*")</f>
        <v>869705.64</v>
      </c>
      <c r="F51" s="43">
        <f>IF('Town Data'!I47&gt;9,'Town Data'!H47,"*")</f>
        <v>6703431.3700000001</v>
      </c>
      <c r="G51" s="43">
        <f>IF('Town Data'!K47&gt;9,'Town Data'!J47,"*")</f>
        <v>2242385.75</v>
      </c>
      <c r="H51" s="44">
        <f>IF('Town Data'!M47&gt;9,'Town Data'!L47,"*")</f>
        <v>793493.31</v>
      </c>
      <c r="I51" s="22">
        <f t="shared" si="0"/>
        <v>6.6163390884391202E-2</v>
      </c>
      <c r="J51" s="22">
        <f t="shared" si="1"/>
        <v>0.13063770138567823</v>
      </c>
      <c r="K51" s="22">
        <f t="shared" si="2"/>
        <v>9.6046594268072591E-2</v>
      </c>
      <c r="L51" s="15"/>
    </row>
    <row r="52" spans="1:12" x14ac:dyDescent="0.25">
      <c r="A52" s="15"/>
      <c r="B52" s="15" t="str">
        <f>'Town Data'!A48</f>
        <v>SPRINGFIELD</v>
      </c>
      <c r="C52" s="50">
        <f>IF('Town Data'!C48&gt;9,'Town Data'!B48,"*")</f>
        <v>940442.68</v>
      </c>
      <c r="D52" s="46" t="str">
        <f>IF('Town Data'!E48&gt;9,'Town Data'!D48,"*")</f>
        <v>*</v>
      </c>
      <c r="E52" s="47">
        <f>IF('Town Data'!G48&gt;9,'Town Data'!F48,"*")</f>
        <v>92212.99</v>
      </c>
      <c r="F52" s="45">
        <f>IF('Town Data'!I48&gt;9,'Town Data'!H48,"*")</f>
        <v>838450.4</v>
      </c>
      <c r="G52" s="46" t="str">
        <f>IF('Town Data'!K48&gt;9,'Town Data'!J48,"*")</f>
        <v>*</v>
      </c>
      <c r="H52" s="47">
        <f>IF('Town Data'!M48&gt;9,'Town Data'!L48,"*")</f>
        <v>81920.56</v>
      </c>
      <c r="I52" s="9">
        <f t="shared" si="0"/>
        <v>0.12164378477248031</v>
      </c>
      <c r="J52" s="9" t="str">
        <f t="shared" si="1"/>
        <v/>
      </c>
      <c r="K52" s="9">
        <f t="shared" si="2"/>
        <v>0.12563915578702109</v>
      </c>
      <c r="L52" s="15"/>
    </row>
    <row r="53" spans="1:12" x14ac:dyDescent="0.25">
      <c r="A53" s="15"/>
      <c r="B53" s="27" t="str">
        <f>'Town Data'!A49</f>
        <v>ST ALBANS</v>
      </c>
      <c r="C53" s="51">
        <f>IF('Town Data'!C49&gt;9,'Town Data'!B49,"*")</f>
        <v>1586409.82</v>
      </c>
      <c r="D53" s="43" t="str">
        <f>IF('Town Data'!E49&gt;9,'Town Data'!D49,"*")</f>
        <v>*</v>
      </c>
      <c r="E53" s="44">
        <f>IF('Town Data'!G49&gt;9,'Town Data'!F49,"*")</f>
        <v>193781.47</v>
      </c>
      <c r="F53" s="43">
        <f>IF('Town Data'!I49&gt;9,'Town Data'!H49,"*")</f>
        <v>1334127.72</v>
      </c>
      <c r="G53" s="43" t="str">
        <f>IF('Town Data'!K49&gt;9,'Town Data'!J49,"*")</f>
        <v>*</v>
      </c>
      <c r="H53" s="44">
        <f>IF('Town Data'!M49&gt;9,'Town Data'!L49,"*")</f>
        <v>175713.11</v>
      </c>
      <c r="I53" s="22">
        <f t="shared" si="0"/>
        <v>0.18909891175936297</v>
      </c>
      <c r="J53" s="22" t="str">
        <f t="shared" si="1"/>
        <v/>
      </c>
      <c r="K53" s="22">
        <f t="shared" si="2"/>
        <v>0.10282875307368936</v>
      </c>
      <c r="L53" s="15"/>
    </row>
    <row r="54" spans="1:12" x14ac:dyDescent="0.25">
      <c r="A54" s="15"/>
      <c r="B54" s="15" t="str">
        <f>'Town Data'!A50</f>
        <v>ST ALBANS TOWN</v>
      </c>
      <c r="C54" s="50">
        <f>IF('Town Data'!C50&gt;9,'Town Data'!B50,"*")</f>
        <v>766003.06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851155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-0.10004281241372011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51">
        <f>IF('Town Data'!C51&gt;9,'Town Data'!B51,"*")</f>
        <v>989728.08</v>
      </c>
      <c r="D55" s="43" t="str">
        <f>IF('Town Data'!E51&gt;9,'Town Data'!D51,"*")</f>
        <v>*</v>
      </c>
      <c r="E55" s="44">
        <f>IF('Town Data'!G51&gt;9,'Town Data'!F51,"*")</f>
        <v>104898.23</v>
      </c>
      <c r="F55" s="43">
        <f>IF('Town Data'!I51&gt;9,'Town Data'!H51,"*")</f>
        <v>901981.56</v>
      </c>
      <c r="G55" s="43" t="str">
        <f>IF('Town Data'!K51&gt;9,'Town Data'!J51,"*")</f>
        <v>*</v>
      </c>
      <c r="H55" s="44">
        <f>IF('Town Data'!M51&gt;9,'Town Data'!L51,"*")</f>
        <v>92577.2</v>
      </c>
      <c r="I55" s="22">
        <f t="shared" si="0"/>
        <v>9.7281944433542406E-2</v>
      </c>
      <c r="J55" s="22" t="str">
        <f t="shared" si="1"/>
        <v/>
      </c>
      <c r="K55" s="22">
        <f t="shared" si="2"/>
        <v>0.1330892487567133</v>
      </c>
      <c r="L55" s="15"/>
    </row>
    <row r="56" spans="1:12" x14ac:dyDescent="0.25">
      <c r="A56" s="15"/>
      <c r="B56" s="15" t="str">
        <f>'Town Data'!A52</f>
        <v>STOWE</v>
      </c>
      <c r="C56" s="50">
        <f>IF('Town Data'!C52&gt;9,'Town Data'!B52,"*")</f>
        <v>2665209.46</v>
      </c>
      <c r="D56" s="46">
        <f>IF('Town Data'!E52&gt;9,'Town Data'!D52,"*")</f>
        <v>2472007.67</v>
      </c>
      <c r="E56" s="47">
        <f>IF('Town Data'!G52&gt;9,'Town Data'!F52,"*")</f>
        <v>980800.41</v>
      </c>
      <c r="F56" s="45">
        <f>IF('Town Data'!I52&gt;9,'Town Data'!H52,"*")</f>
        <v>2886760.09</v>
      </c>
      <c r="G56" s="46">
        <f>IF('Town Data'!K52&gt;9,'Town Data'!J52,"*")</f>
        <v>2759561.81</v>
      </c>
      <c r="H56" s="47">
        <f>IF('Town Data'!M52&gt;9,'Town Data'!L52,"*")</f>
        <v>911280.67</v>
      </c>
      <c r="I56" s="9">
        <f t="shared" si="0"/>
        <v>-7.6747157052458728E-2</v>
      </c>
      <c r="J56" s="9">
        <f t="shared" si="1"/>
        <v>-0.1042028263175595</v>
      </c>
      <c r="K56" s="9">
        <f t="shared" si="2"/>
        <v>7.6287956376820745E-2</v>
      </c>
      <c r="L56" s="15"/>
    </row>
    <row r="57" spans="1:12" x14ac:dyDescent="0.25">
      <c r="A57" s="15"/>
      <c r="B57" s="27" t="str">
        <f>'Town Data'!A53</f>
        <v>SWANTON</v>
      </c>
      <c r="C57" s="51">
        <f>IF('Town Data'!C53&gt;9,'Town Data'!B53,"*")</f>
        <v>452651.17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434416.19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4.1975829676145313E-2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VERGENNES</v>
      </c>
      <c r="C58" s="50">
        <f>IF('Town Data'!C54&gt;9,'Town Data'!B54,"*")</f>
        <v>336169.76</v>
      </c>
      <c r="D58" s="46" t="str">
        <f>IF('Town Data'!E54&gt;9,'Town Data'!D54,"*")</f>
        <v>*</v>
      </c>
      <c r="E58" s="47">
        <f>IF('Town Data'!G54&gt;9,'Town Data'!F54,"*")</f>
        <v>74932.509999999995</v>
      </c>
      <c r="F58" s="45">
        <f>IF('Town Data'!I54&gt;9,'Town Data'!H54,"*")</f>
        <v>360785.12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-6.8227204048770043E-2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WAITSFIELD</v>
      </c>
      <c r="C59" s="51">
        <f>IF('Town Data'!C55&gt;9,'Town Data'!B55,"*")</f>
        <v>572418.02</v>
      </c>
      <c r="D59" s="43">
        <f>IF('Town Data'!E55&gt;9,'Town Data'!D55,"*")</f>
        <v>85611.75</v>
      </c>
      <c r="E59" s="44">
        <f>IF('Town Data'!G55&gt;9,'Town Data'!F55,"*")</f>
        <v>234890.58</v>
      </c>
      <c r="F59" s="43">
        <f>IF('Town Data'!I55&gt;9,'Town Data'!H55,"*")</f>
        <v>615525</v>
      </c>
      <c r="G59" s="43">
        <f>IF('Town Data'!K55&gt;9,'Town Data'!J55,"*")</f>
        <v>103299</v>
      </c>
      <c r="H59" s="44">
        <f>IF('Town Data'!M55&gt;9,'Town Data'!L55,"*")</f>
        <v>268507.06</v>
      </c>
      <c r="I59" s="22">
        <f t="shared" si="0"/>
        <v>-7.0032866252386139E-2</v>
      </c>
      <c r="J59" s="22">
        <f t="shared" si="1"/>
        <v>-0.17122382598089042</v>
      </c>
      <c r="K59" s="22">
        <f t="shared" si="2"/>
        <v>-0.12519775085243573</v>
      </c>
      <c r="L59" s="15"/>
    </row>
    <row r="60" spans="1:12" x14ac:dyDescent="0.25">
      <c r="A60" s="15"/>
      <c r="B60" s="15" t="str">
        <f>'Town Data'!A56</f>
        <v>WARREN</v>
      </c>
      <c r="C60" s="50">
        <f>IF('Town Data'!C56&gt;9,'Town Data'!B56,"*")</f>
        <v>237145.22</v>
      </c>
      <c r="D60" s="46">
        <f>IF('Town Data'!E56&gt;9,'Town Data'!D56,"*")</f>
        <v>218368.64000000001</v>
      </c>
      <c r="E60" s="47" t="str">
        <f>IF('Town Data'!G56&gt;9,'Town Data'!F56,"*")</f>
        <v>*</v>
      </c>
      <c r="F60" s="45">
        <f>IF('Town Data'!I56&gt;9,'Town Data'!H56,"*")</f>
        <v>285114.37</v>
      </c>
      <c r="G60" s="46">
        <f>IF('Town Data'!K56&gt;9,'Town Data'!J56,"*")</f>
        <v>224178.44</v>
      </c>
      <c r="H60" s="47" t="str">
        <f>IF('Town Data'!M56&gt;9,'Town Data'!L56,"*")</f>
        <v>*</v>
      </c>
      <c r="I60" s="9">
        <f t="shared" si="0"/>
        <v>-0.16824529047764233</v>
      </c>
      <c r="J60" s="9">
        <f t="shared" si="1"/>
        <v>-2.5915962302173162E-2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WATERBURY</v>
      </c>
      <c r="C61" s="51">
        <f>IF('Town Data'!C57&gt;9,'Town Data'!B57,"*")</f>
        <v>1081397.6000000001</v>
      </c>
      <c r="D61" s="43" t="str">
        <f>IF('Town Data'!E57&gt;9,'Town Data'!D57,"*")</f>
        <v>*</v>
      </c>
      <c r="E61" s="44">
        <f>IF('Town Data'!G57&gt;9,'Town Data'!F57,"*")</f>
        <v>276708.58</v>
      </c>
      <c r="F61" s="43">
        <f>IF('Town Data'!I57&gt;9,'Town Data'!H57,"*")</f>
        <v>1104873.58</v>
      </c>
      <c r="G61" s="43" t="str">
        <f>IF('Town Data'!K57&gt;9,'Town Data'!J57,"*")</f>
        <v>*</v>
      </c>
      <c r="H61" s="44">
        <f>IF('Town Data'!M57&gt;9,'Town Data'!L57,"*")</f>
        <v>276791.77</v>
      </c>
      <c r="I61" s="22">
        <f t="shared" si="0"/>
        <v>-2.124766165555337E-2</v>
      </c>
      <c r="J61" s="22" t="str">
        <f t="shared" si="1"/>
        <v/>
      </c>
      <c r="K61" s="22">
        <f t="shared" si="2"/>
        <v>-3.0055084369019471E-4</v>
      </c>
      <c r="L61" s="15"/>
    </row>
    <row r="62" spans="1:12" x14ac:dyDescent="0.25">
      <c r="A62" s="15"/>
      <c r="B62" s="15" t="str">
        <f>'Town Data'!A58</f>
        <v>WILLISTON</v>
      </c>
      <c r="C62" s="50">
        <f>IF('Town Data'!C58&gt;9,'Town Data'!B58,"*")</f>
        <v>3395616.97</v>
      </c>
      <c r="D62" s="46" t="str">
        <f>IF('Town Data'!E58&gt;9,'Town Data'!D58,"*")</f>
        <v>*</v>
      </c>
      <c r="E62" s="47">
        <f>IF('Town Data'!G58&gt;9,'Town Data'!F58,"*")</f>
        <v>338114.1</v>
      </c>
      <c r="F62" s="45">
        <f>IF('Town Data'!I58&gt;9,'Town Data'!H58,"*")</f>
        <v>2901106.41</v>
      </c>
      <c r="G62" s="46" t="str">
        <f>IF('Town Data'!K58&gt;9,'Town Data'!J58,"*")</f>
        <v>*</v>
      </c>
      <c r="H62" s="47">
        <f>IF('Town Data'!M58&gt;9,'Town Data'!L58,"*")</f>
        <v>317332.95</v>
      </c>
      <c r="I62" s="9">
        <f t="shared" si="0"/>
        <v>0.17045585032504892</v>
      </c>
      <c r="J62" s="9" t="str">
        <f t="shared" si="1"/>
        <v/>
      </c>
      <c r="K62" s="9">
        <f t="shared" si="2"/>
        <v>6.5486896333960792E-2</v>
      </c>
      <c r="L62" s="15"/>
    </row>
    <row r="63" spans="1:12" x14ac:dyDescent="0.25">
      <c r="A63" s="15"/>
      <c r="B63" s="27" t="str">
        <f>'Town Data'!A59</f>
        <v>WILMINGTON</v>
      </c>
      <c r="C63" s="51">
        <f>IF('Town Data'!C59&gt;9,'Town Data'!B59,"*")</f>
        <v>462548.68</v>
      </c>
      <c r="D63" s="43">
        <f>IF('Town Data'!E59&gt;9,'Town Data'!D59,"*")</f>
        <v>78162.559999999998</v>
      </c>
      <c r="E63" s="44">
        <f>IF('Town Data'!G59&gt;9,'Town Data'!F59,"*")</f>
        <v>86881.51</v>
      </c>
      <c r="F63" s="43">
        <f>IF('Town Data'!I59&gt;9,'Town Data'!H59,"*")</f>
        <v>422033.84</v>
      </c>
      <c r="G63" s="43">
        <f>IF('Town Data'!K59&gt;9,'Town Data'!J59,"*")</f>
        <v>68218.75</v>
      </c>
      <c r="H63" s="44">
        <f>IF('Town Data'!M59&gt;9,'Town Data'!L59,"*")</f>
        <v>69066.820000000007</v>
      </c>
      <c r="I63" s="22">
        <f t="shared" si="0"/>
        <v>9.5999031736412332E-2</v>
      </c>
      <c r="J63" s="22">
        <f t="shared" si="1"/>
        <v>0.14576359138799813</v>
      </c>
      <c r="K63" s="22">
        <f t="shared" si="2"/>
        <v>0.2579341281385184</v>
      </c>
      <c r="L63" s="15"/>
    </row>
    <row r="64" spans="1:12" x14ac:dyDescent="0.25">
      <c r="A64" s="15"/>
      <c r="B64" s="15" t="str">
        <f>'Town Data'!A60</f>
        <v>WINDSOR</v>
      </c>
      <c r="C64" s="50">
        <f>IF('Town Data'!C60&gt;9,'Town Data'!B60,"*")</f>
        <v>329512.06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313910.28999999998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4.9701365316823544E-2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WINHALL</v>
      </c>
      <c r="C65" s="51" t="str">
        <f>IF('Town Data'!C61&gt;9,'Town Data'!B61,"*")</f>
        <v>*</v>
      </c>
      <c r="D65" s="43">
        <f>IF('Town Data'!E61&gt;9,'Town Data'!D61,"*")</f>
        <v>144513.79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148574.1</v>
      </c>
      <c r="H65" s="44" t="str">
        <f>IF('Town Data'!M61&gt;9,'Town Data'!L61,"*")</f>
        <v>*</v>
      </c>
      <c r="I65" s="22" t="str">
        <f t="shared" si="0"/>
        <v/>
      </c>
      <c r="J65" s="22">
        <f t="shared" si="1"/>
        <v>-2.7328518227604928E-2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1088093</v>
      </c>
      <c r="D66" s="46" t="str">
        <f>IF('Town Data'!E62&gt;9,'Town Data'!D62,"*")</f>
        <v>*</v>
      </c>
      <c r="E66" s="47">
        <f>IF('Town Data'!G62&gt;9,'Town Data'!F62,"*")</f>
        <v>387648</v>
      </c>
      <c r="F66" s="45">
        <f>IF('Town Data'!I62&gt;9,'Town Data'!H62,"*")</f>
        <v>969423.9</v>
      </c>
      <c r="G66" s="46" t="str">
        <f>IF('Town Data'!K62&gt;9,'Town Data'!J62,"*")</f>
        <v>*</v>
      </c>
      <c r="H66" s="47">
        <f>IF('Town Data'!M62&gt;9,'Town Data'!L62,"*")</f>
        <v>370565.85</v>
      </c>
      <c r="I66" s="9">
        <f t="shared" si="0"/>
        <v>0.12241198097137895</v>
      </c>
      <c r="J66" s="9" t="str">
        <f t="shared" si="1"/>
        <v/>
      </c>
      <c r="K66" s="9">
        <f t="shared" si="2"/>
        <v>4.6097474983191312E-2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1079508.8500000001</v>
      </c>
      <c r="D67" s="43">
        <f>IF('Town Data'!E63&gt;9,'Town Data'!D63,"*")</f>
        <v>1393003.98</v>
      </c>
      <c r="E67" s="44">
        <f>IF('Town Data'!G63&gt;9,'Town Data'!F63,"*")</f>
        <v>318054.46000000002</v>
      </c>
      <c r="F67" s="43">
        <f>IF('Town Data'!I63&gt;9,'Town Data'!H63,"*")</f>
        <v>1136212.93</v>
      </c>
      <c r="G67" s="43">
        <f>IF('Town Data'!K63&gt;9,'Town Data'!J63,"*")</f>
        <v>1325658.18</v>
      </c>
      <c r="H67" s="44">
        <f>IF('Town Data'!M63&gt;9,'Town Data'!L63,"*")</f>
        <v>366727.76</v>
      </c>
      <c r="I67" s="22">
        <f t="shared" si="0"/>
        <v>-4.9906209041292851E-2</v>
      </c>
      <c r="J67" s="22">
        <f t="shared" si="1"/>
        <v>5.0801783609105061E-2</v>
      </c>
      <c r="K67" s="22">
        <f t="shared" si="2"/>
        <v>-0.13272324952984194</v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1266868.3700000001</v>
      </c>
      <c r="C2" s="39">
        <v>34</v>
      </c>
      <c r="D2" s="39">
        <v>0</v>
      </c>
      <c r="E2" s="39">
        <v>0</v>
      </c>
      <c r="F2" s="39">
        <v>247172.76</v>
      </c>
      <c r="G2" s="39">
        <v>16</v>
      </c>
      <c r="H2" s="39">
        <v>1240425.43</v>
      </c>
      <c r="I2" s="39">
        <v>39</v>
      </c>
      <c r="J2" s="39">
        <v>0</v>
      </c>
      <c r="K2" s="39">
        <v>0</v>
      </c>
      <c r="L2" s="39">
        <v>233835.11</v>
      </c>
      <c r="M2" s="39">
        <v>20</v>
      </c>
    </row>
    <row r="3" spans="1:13" x14ac:dyDescent="0.25">
      <c r="A3" s="38" t="s">
        <v>48</v>
      </c>
      <c r="B3" s="39">
        <v>340396.69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321932.23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161901.91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137930.26999999999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2367372.83</v>
      </c>
      <c r="C5" s="39">
        <v>66</v>
      </c>
      <c r="D5" s="39">
        <v>424685.26</v>
      </c>
      <c r="E5" s="39">
        <v>18</v>
      </c>
      <c r="F5" s="39">
        <v>290991.18</v>
      </c>
      <c r="G5" s="39">
        <v>28</v>
      </c>
      <c r="H5" s="39">
        <v>2385338.96</v>
      </c>
      <c r="I5" s="39">
        <v>71</v>
      </c>
      <c r="J5" s="39">
        <v>424337.16</v>
      </c>
      <c r="K5" s="39">
        <v>20</v>
      </c>
      <c r="L5" s="39">
        <v>297179.95</v>
      </c>
      <c r="M5" s="39">
        <v>30</v>
      </c>
    </row>
    <row r="6" spans="1:13" x14ac:dyDescent="0.25">
      <c r="A6" s="38" t="s">
        <v>51</v>
      </c>
      <c r="B6" s="39">
        <v>1524441.45</v>
      </c>
      <c r="C6" s="39">
        <v>20</v>
      </c>
      <c r="D6" s="39">
        <v>0</v>
      </c>
      <c r="E6" s="39">
        <v>0</v>
      </c>
      <c r="F6" s="39">
        <v>0</v>
      </c>
      <c r="G6" s="39">
        <v>0</v>
      </c>
      <c r="H6" s="39">
        <v>1442755.16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438728.71</v>
      </c>
      <c r="C7" s="39">
        <v>12</v>
      </c>
      <c r="D7" s="39">
        <v>0</v>
      </c>
      <c r="E7" s="39">
        <v>0</v>
      </c>
      <c r="F7" s="39">
        <v>0</v>
      </c>
      <c r="G7" s="39">
        <v>0</v>
      </c>
      <c r="H7" s="39">
        <v>378560.3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259279.31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267091.07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3219996.73</v>
      </c>
      <c r="C9" s="39">
        <v>81</v>
      </c>
      <c r="D9" s="39">
        <v>625709.09</v>
      </c>
      <c r="E9" s="39">
        <v>20</v>
      </c>
      <c r="F9" s="39">
        <v>453807.24</v>
      </c>
      <c r="G9" s="39">
        <v>37</v>
      </c>
      <c r="H9" s="39">
        <v>3171117.14</v>
      </c>
      <c r="I9" s="39">
        <v>80</v>
      </c>
      <c r="J9" s="39">
        <v>593521.5</v>
      </c>
      <c r="K9" s="39">
        <v>18</v>
      </c>
      <c r="L9" s="39">
        <v>449602.88</v>
      </c>
      <c r="M9" s="39">
        <v>38</v>
      </c>
    </row>
    <row r="10" spans="1:13" x14ac:dyDescent="0.25">
      <c r="A10" s="38" t="s">
        <v>55</v>
      </c>
      <c r="B10" s="39">
        <v>352936.32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314947.34999999998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145250.75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8862852.2599999998</v>
      </c>
      <c r="C12" s="39">
        <v>176</v>
      </c>
      <c r="D12" s="39">
        <v>3566376.56</v>
      </c>
      <c r="E12" s="39">
        <v>18</v>
      </c>
      <c r="F12" s="39">
        <v>3104021.43</v>
      </c>
      <c r="G12" s="39">
        <v>103</v>
      </c>
      <c r="H12" s="39">
        <v>8385589.3799999999</v>
      </c>
      <c r="I12" s="39">
        <v>175</v>
      </c>
      <c r="J12" s="39">
        <v>3489851.93</v>
      </c>
      <c r="K12" s="39">
        <v>23</v>
      </c>
      <c r="L12" s="39">
        <v>2928729.27</v>
      </c>
      <c r="M12" s="39">
        <v>109</v>
      </c>
    </row>
    <row r="13" spans="1:13" x14ac:dyDescent="0.25">
      <c r="A13" s="38" t="s">
        <v>58</v>
      </c>
      <c r="B13" s="39">
        <v>352556</v>
      </c>
      <c r="C13" s="39">
        <v>15</v>
      </c>
      <c r="D13" s="39">
        <v>0</v>
      </c>
      <c r="E13" s="39">
        <v>0</v>
      </c>
      <c r="F13" s="39">
        <v>86188.49</v>
      </c>
      <c r="G13" s="39">
        <v>10</v>
      </c>
      <c r="H13" s="39">
        <v>366589.75</v>
      </c>
      <c r="I13" s="39">
        <v>14</v>
      </c>
      <c r="J13" s="39">
        <v>131023.84</v>
      </c>
      <c r="K13" s="39">
        <v>10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354306.25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368774.65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292561.65000000002</v>
      </c>
      <c r="C15" s="39">
        <v>15</v>
      </c>
      <c r="D15" s="39">
        <v>44443.31</v>
      </c>
      <c r="E15" s="39">
        <v>10</v>
      </c>
      <c r="F15" s="39">
        <v>0</v>
      </c>
      <c r="G15" s="39">
        <v>0</v>
      </c>
      <c r="H15" s="39">
        <v>280258.83</v>
      </c>
      <c r="I15" s="39">
        <v>15</v>
      </c>
      <c r="J15" s="39">
        <v>37058.04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2019479.35</v>
      </c>
      <c r="C16" s="39">
        <v>45</v>
      </c>
      <c r="D16" s="39">
        <v>0</v>
      </c>
      <c r="E16" s="39">
        <v>0</v>
      </c>
      <c r="F16" s="39">
        <v>252208.89</v>
      </c>
      <c r="G16" s="39">
        <v>14</v>
      </c>
      <c r="H16" s="39">
        <v>1877608.77</v>
      </c>
      <c r="I16" s="39">
        <v>46</v>
      </c>
      <c r="J16" s="39">
        <v>0</v>
      </c>
      <c r="K16" s="39">
        <v>0</v>
      </c>
      <c r="L16" s="39">
        <v>222782.56</v>
      </c>
      <c r="M16" s="39">
        <v>16</v>
      </c>
    </row>
    <row r="17" spans="1:13" x14ac:dyDescent="0.25">
      <c r="A17" s="38" t="s">
        <v>62</v>
      </c>
      <c r="B17" s="39">
        <v>808764.96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707275.41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336111.98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331163.36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371579.06</v>
      </c>
      <c r="C19" s="39">
        <v>17</v>
      </c>
      <c r="D19" s="39">
        <v>58924.87</v>
      </c>
      <c r="E19" s="39">
        <v>13</v>
      </c>
      <c r="F19" s="39">
        <v>142065.92000000001</v>
      </c>
      <c r="G19" s="39">
        <v>10</v>
      </c>
      <c r="H19" s="39">
        <v>371587.06</v>
      </c>
      <c r="I19" s="39">
        <v>17</v>
      </c>
      <c r="J19" s="39">
        <v>93270.37</v>
      </c>
      <c r="K19" s="39">
        <v>17</v>
      </c>
      <c r="L19" s="39">
        <v>132728.67000000001</v>
      </c>
      <c r="M19" s="39">
        <v>11</v>
      </c>
    </row>
    <row r="20" spans="1:13" x14ac:dyDescent="0.25">
      <c r="A20" s="38" t="s">
        <v>65</v>
      </c>
      <c r="B20" s="39">
        <v>344995.28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312316.53999999998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3227796.47</v>
      </c>
      <c r="C21" s="39">
        <v>70</v>
      </c>
      <c r="D21" s="39">
        <v>0</v>
      </c>
      <c r="E21" s="39">
        <v>0</v>
      </c>
      <c r="F21" s="39">
        <v>315721.84000000003</v>
      </c>
      <c r="G21" s="39">
        <v>23</v>
      </c>
      <c r="H21" s="39">
        <v>3101910.78</v>
      </c>
      <c r="I21" s="39">
        <v>75</v>
      </c>
      <c r="J21" s="39">
        <v>0</v>
      </c>
      <c r="K21" s="39">
        <v>0</v>
      </c>
      <c r="L21" s="39">
        <v>308601.43</v>
      </c>
      <c r="M21" s="39">
        <v>27</v>
      </c>
    </row>
    <row r="22" spans="1:13" x14ac:dyDescent="0.25">
      <c r="A22" s="38" t="s">
        <v>67</v>
      </c>
      <c r="B22" s="39">
        <v>449542.24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428612.55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245599.18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268328.98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1957424.34</v>
      </c>
      <c r="C24" s="39">
        <v>41</v>
      </c>
      <c r="D24" s="39">
        <v>923380.24</v>
      </c>
      <c r="E24" s="39">
        <v>17</v>
      </c>
      <c r="F24" s="39">
        <v>316921.84000000003</v>
      </c>
      <c r="G24" s="39">
        <v>19</v>
      </c>
      <c r="H24" s="39">
        <v>1774814.44</v>
      </c>
      <c r="I24" s="39">
        <v>42</v>
      </c>
      <c r="J24" s="39">
        <v>1021556.66</v>
      </c>
      <c r="K24" s="39">
        <v>18</v>
      </c>
      <c r="L24" s="39">
        <v>286021.2</v>
      </c>
      <c r="M24" s="39">
        <v>18</v>
      </c>
    </row>
    <row r="25" spans="1:13" x14ac:dyDescent="0.25">
      <c r="A25" s="38" t="s">
        <v>70</v>
      </c>
      <c r="B25" s="39">
        <v>381007.3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355475.32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308696.95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174069.87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1532650.59</v>
      </c>
      <c r="C28" s="39">
        <v>30</v>
      </c>
      <c r="D28" s="39">
        <v>847669.98</v>
      </c>
      <c r="E28" s="39">
        <v>35</v>
      </c>
      <c r="F28" s="39">
        <v>829831.52</v>
      </c>
      <c r="G28" s="39">
        <v>25</v>
      </c>
      <c r="H28" s="39">
        <v>1336885.3999999999</v>
      </c>
      <c r="I28" s="39">
        <v>34</v>
      </c>
      <c r="J28" s="39">
        <v>1262910.42</v>
      </c>
      <c r="K28" s="39">
        <v>47</v>
      </c>
      <c r="L28" s="39">
        <v>794177.53</v>
      </c>
      <c r="M28" s="39">
        <v>25</v>
      </c>
    </row>
    <row r="29" spans="1:13" x14ac:dyDescent="0.25">
      <c r="A29" s="38" t="s">
        <v>74</v>
      </c>
      <c r="B29" s="39">
        <v>165142.09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127160.58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881900.85</v>
      </c>
      <c r="C30" s="39">
        <v>34</v>
      </c>
      <c r="D30" s="39">
        <v>87766.01</v>
      </c>
      <c r="E30" s="39">
        <v>11</v>
      </c>
      <c r="F30" s="39">
        <v>276013.15000000002</v>
      </c>
      <c r="G30" s="39">
        <v>20</v>
      </c>
      <c r="H30" s="39">
        <v>768353.37</v>
      </c>
      <c r="I30" s="39">
        <v>37</v>
      </c>
      <c r="J30" s="39">
        <v>194994.35</v>
      </c>
      <c r="K30" s="39">
        <v>25</v>
      </c>
      <c r="L30" s="39">
        <v>235439.06</v>
      </c>
      <c r="M30" s="39">
        <v>22</v>
      </c>
    </row>
    <row r="31" spans="1:13" x14ac:dyDescent="0.25">
      <c r="A31" s="38" t="s">
        <v>76</v>
      </c>
      <c r="B31" s="39">
        <v>1009215.22</v>
      </c>
      <c r="C31" s="39">
        <v>25</v>
      </c>
      <c r="D31" s="39">
        <v>0</v>
      </c>
      <c r="E31" s="39">
        <v>0</v>
      </c>
      <c r="F31" s="39">
        <v>84315.55</v>
      </c>
      <c r="G31" s="39">
        <v>12</v>
      </c>
      <c r="H31" s="39">
        <v>932635.57</v>
      </c>
      <c r="I31" s="39">
        <v>24</v>
      </c>
      <c r="J31" s="39">
        <v>0</v>
      </c>
      <c r="K31" s="39">
        <v>0</v>
      </c>
      <c r="L31" s="39">
        <v>82305.81</v>
      </c>
      <c r="M31" s="39">
        <v>11</v>
      </c>
    </row>
    <row r="32" spans="1:13" x14ac:dyDescent="0.25">
      <c r="A32" s="38" t="s">
        <v>77</v>
      </c>
      <c r="B32" s="39">
        <v>2195733.29</v>
      </c>
      <c r="C32" s="39">
        <v>56</v>
      </c>
      <c r="D32" s="39">
        <v>1532147.25</v>
      </c>
      <c r="E32" s="39">
        <v>25</v>
      </c>
      <c r="F32" s="39">
        <v>547423.06000000006</v>
      </c>
      <c r="G32" s="39">
        <v>36</v>
      </c>
      <c r="H32" s="39">
        <v>2189662.5</v>
      </c>
      <c r="I32" s="39">
        <v>55</v>
      </c>
      <c r="J32" s="39">
        <v>1617768.52</v>
      </c>
      <c r="K32" s="39">
        <v>29</v>
      </c>
      <c r="L32" s="39">
        <v>549861.72</v>
      </c>
      <c r="M32" s="39">
        <v>34</v>
      </c>
    </row>
    <row r="33" spans="1:13" x14ac:dyDescent="0.25">
      <c r="A33" s="38" t="s">
        <v>78</v>
      </c>
      <c r="B33" s="39">
        <v>2053069.34</v>
      </c>
      <c r="C33" s="39">
        <v>48</v>
      </c>
      <c r="D33" s="39">
        <v>0</v>
      </c>
      <c r="E33" s="39">
        <v>0</v>
      </c>
      <c r="F33" s="39">
        <v>297661.28999999998</v>
      </c>
      <c r="G33" s="39">
        <v>21</v>
      </c>
      <c r="H33" s="39">
        <v>1867407.19</v>
      </c>
      <c r="I33" s="39">
        <v>49</v>
      </c>
      <c r="J33" s="39">
        <v>0</v>
      </c>
      <c r="K33" s="39">
        <v>0</v>
      </c>
      <c r="L33" s="39">
        <v>282071.49</v>
      </c>
      <c r="M33" s="39">
        <v>23</v>
      </c>
    </row>
    <row r="34" spans="1:13" x14ac:dyDescent="0.25">
      <c r="A34" s="38" t="s">
        <v>79</v>
      </c>
      <c r="B34" s="39">
        <v>715497.04</v>
      </c>
      <c r="C34" s="39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761563.57</v>
      </c>
      <c r="I34" s="39">
        <v>21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1914501.44</v>
      </c>
      <c r="C35" s="39">
        <v>51</v>
      </c>
      <c r="D35" s="39">
        <v>0</v>
      </c>
      <c r="E35" s="39">
        <v>0</v>
      </c>
      <c r="F35" s="39">
        <v>329456.86</v>
      </c>
      <c r="G35" s="39">
        <v>26</v>
      </c>
      <c r="H35" s="39">
        <v>1820002.68</v>
      </c>
      <c r="I35" s="39">
        <v>53</v>
      </c>
      <c r="J35" s="39">
        <v>0</v>
      </c>
      <c r="K35" s="39">
        <v>0</v>
      </c>
      <c r="L35" s="39">
        <v>318270.86</v>
      </c>
      <c r="M35" s="39">
        <v>24</v>
      </c>
    </row>
    <row r="36" spans="1:13" x14ac:dyDescent="0.25">
      <c r="A36" s="38" t="s">
        <v>81</v>
      </c>
      <c r="B36" s="39">
        <v>1175155.17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1132076.06</v>
      </c>
      <c r="I36" s="39">
        <v>29</v>
      </c>
      <c r="J36" s="39">
        <v>0</v>
      </c>
      <c r="K36" s="39">
        <v>0</v>
      </c>
      <c r="L36" s="39">
        <v>109739.87</v>
      </c>
      <c r="M36" s="39">
        <v>11</v>
      </c>
    </row>
    <row r="37" spans="1:13" x14ac:dyDescent="0.25">
      <c r="A37" s="38" t="s">
        <v>82</v>
      </c>
      <c r="B37" s="39">
        <v>788536.42</v>
      </c>
      <c r="C37" s="39">
        <v>25</v>
      </c>
      <c r="D37" s="39">
        <v>0</v>
      </c>
      <c r="E37" s="39">
        <v>0</v>
      </c>
      <c r="F37" s="39">
        <v>121144.5</v>
      </c>
      <c r="G37" s="39">
        <v>12</v>
      </c>
      <c r="H37" s="39">
        <v>731315.55</v>
      </c>
      <c r="I37" s="39">
        <v>26</v>
      </c>
      <c r="J37" s="39">
        <v>0</v>
      </c>
      <c r="K37" s="39">
        <v>0</v>
      </c>
      <c r="L37" s="39">
        <v>92577.05</v>
      </c>
      <c r="M37" s="39">
        <v>12</v>
      </c>
    </row>
    <row r="38" spans="1:13" x14ac:dyDescent="0.25">
      <c r="A38" s="38" t="s">
        <v>83</v>
      </c>
      <c r="B38" s="39">
        <v>336066.32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328086.38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197148.78</v>
      </c>
      <c r="C39" s="39">
        <v>13</v>
      </c>
      <c r="D39" s="39">
        <v>0</v>
      </c>
      <c r="E39" s="39">
        <v>0</v>
      </c>
      <c r="F39" s="39">
        <v>0</v>
      </c>
      <c r="G39" s="39">
        <v>0</v>
      </c>
      <c r="H39" s="39">
        <v>190713.3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588812.23</v>
      </c>
      <c r="C40" s="39">
        <v>22</v>
      </c>
      <c r="D40" s="39">
        <v>0</v>
      </c>
      <c r="E40" s="39">
        <v>0</v>
      </c>
      <c r="F40" s="39">
        <v>0</v>
      </c>
      <c r="G40" s="39">
        <v>0</v>
      </c>
      <c r="H40" s="39">
        <v>562457.57999999996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272569.21000000002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427679.48</v>
      </c>
      <c r="C42" s="39">
        <v>30</v>
      </c>
      <c r="D42" s="39">
        <v>0</v>
      </c>
      <c r="E42" s="39">
        <v>0</v>
      </c>
      <c r="F42" s="39">
        <v>92286.61</v>
      </c>
      <c r="G42" s="39">
        <v>13</v>
      </c>
      <c r="H42" s="39">
        <v>419177.92</v>
      </c>
      <c r="I42" s="39">
        <v>32</v>
      </c>
      <c r="J42" s="39">
        <v>0</v>
      </c>
      <c r="K42" s="39">
        <v>0</v>
      </c>
      <c r="L42" s="39">
        <v>96478.07</v>
      </c>
      <c r="M42" s="39">
        <v>14</v>
      </c>
    </row>
    <row r="43" spans="1:13" x14ac:dyDescent="0.25">
      <c r="A43" s="38" t="s">
        <v>88</v>
      </c>
      <c r="B43" s="39">
        <v>272096.73</v>
      </c>
      <c r="C43" s="39">
        <v>10</v>
      </c>
      <c r="D43" s="39">
        <v>0</v>
      </c>
      <c r="E43" s="39">
        <v>0</v>
      </c>
      <c r="F43" s="39">
        <v>0</v>
      </c>
      <c r="G43" s="39">
        <v>0</v>
      </c>
      <c r="H43" s="39">
        <v>297590.34999999998</v>
      </c>
      <c r="I43" s="39">
        <v>11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3234113.38</v>
      </c>
      <c r="C44" s="39">
        <v>83</v>
      </c>
      <c r="D44" s="39">
        <v>230132.13</v>
      </c>
      <c r="E44" s="39">
        <v>11</v>
      </c>
      <c r="F44" s="39">
        <v>413197.96</v>
      </c>
      <c r="G44" s="39">
        <v>34</v>
      </c>
      <c r="H44" s="39">
        <v>3140140.25</v>
      </c>
      <c r="I44" s="39">
        <v>85</v>
      </c>
      <c r="J44" s="39">
        <v>203868.5</v>
      </c>
      <c r="K44" s="39">
        <v>12</v>
      </c>
      <c r="L44" s="39">
        <v>404211.13</v>
      </c>
      <c r="M44" s="39">
        <v>36</v>
      </c>
    </row>
    <row r="45" spans="1:13" x14ac:dyDescent="0.25">
      <c r="A45" s="38" t="s">
        <v>90</v>
      </c>
      <c r="B45" s="39">
        <v>1398029.18</v>
      </c>
      <c r="C45" s="39">
        <v>17</v>
      </c>
      <c r="D45" s="39">
        <v>0</v>
      </c>
      <c r="E45" s="39">
        <v>0</v>
      </c>
      <c r="F45" s="39">
        <v>0</v>
      </c>
      <c r="G45" s="39">
        <v>0</v>
      </c>
      <c r="H45" s="39">
        <v>1501595.54</v>
      </c>
      <c r="I45" s="39">
        <v>17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773115.93</v>
      </c>
      <c r="C46" s="39">
        <v>23</v>
      </c>
      <c r="D46" s="39">
        <v>0</v>
      </c>
      <c r="E46" s="39">
        <v>0</v>
      </c>
      <c r="F46" s="39">
        <v>137045.26999999999</v>
      </c>
      <c r="G46" s="39">
        <v>14</v>
      </c>
      <c r="H46" s="39">
        <v>764160</v>
      </c>
      <c r="I46" s="39">
        <v>24</v>
      </c>
      <c r="J46" s="39">
        <v>0</v>
      </c>
      <c r="K46" s="39">
        <v>0</v>
      </c>
      <c r="L46" s="39">
        <v>128380.07</v>
      </c>
      <c r="M46" s="39">
        <v>15</v>
      </c>
    </row>
    <row r="47" spans="1:13" x14ac:dyDescent="0.25">
      <c r="A47" s="38" t="s">
        <v>92</v>
      </c>
      <c r="B47" s="39">
        <v>7146953.1200000001</v>
      </c>
      <c r="C47" s="39">
        <v>97</v>
      </c>
      <c r="D47" s="39">
        <v>2535325.87</v>
      </c>
      <c r="E47" s="39">
        <v>18</v>
      </c>
      <c r="F47" s="39">
        <v>869705.64</v>
      </c>
      <c r="G47" s="39">
        <v>38</v>
      </c>
      <c r="H47" s="39">
        <v>6703431.3700000001</v>
      </c>
      <c r="I47" s="39">
        <v>95</v>
      </c>
      <c r="J47" s="39">
        <v>2242385.75</v>
      </c>
      <c r="K47" s="39">
        <v>21</v>
      </c>
      <c r="L47" s="39">
        <v>793493.31</v>
      </c>
      <c r="M47" s="39">
        <v>35</v>
      </c>
    </row>
    <row r="48" spans="1:13" x14ac:dyDescent="0.25">
      <c r="A48" s="38" t="s">
        <v>93</v>
      </c>
      <c r="B48" s="39">
        <v>940442.68</v>
      </c>
      <c r="C48" s="39">
        <v>33</v>
      </c>
      <c r="D48" s="39">
        <v>0</v>
      </c>
      <c r="E48" s="39">
        <v>0</v>
      </c>
      <c r="F48" s="39">
        <v>92212.99</v>
      </c>
      <c r="G48" s="39">
        <v>14</v>
      </c>
      <c r="H48" s="39">
        <v>838450.4</v>
      </c>
      <c r="I48" s="39">
        <v>32</v>
      </c>
      <c r="J48" s="39">
        <v>0</v>
      </c>
      <c r="K48" s="39">
        <v>0</v>
      </c>
      <c r="L48" s="39">
        <v>81920.56</v>
      </c>
      <c r="M48" s="39">
        <v>13</v>
      </c>
    </row>
    <row r="49" spans="1:13" x14ac:dyDescent="0.25">
      <c r="A49" s="38" t="s">
        <v>94</v>
      </c>
      <c r="B49" s="39">
        <v>1586409.82</v>
      </c>
      <c r="C49" s="39">
        <v>38</v>
      </c>
      <c r="D49" s="39">
        <v>0</v>
      </c>
      <c r="E49" s="39">
        <v>0</v>
      </c>
      <c r="F49" s="39">
        <v>193781.47</v>
      </c>
      <c r="G49" s="39">
        <v>15</v>
      </c>
      <c r="H49" s="39">
        <v>1334127.72</v>
      </c>
      <c r="I49" s="39">
        <v>36</v>
      </c>
      <c r="J49" s="39">
        <v>0</v>
      </c>
      <c r="K49" s="39">
        <v>0</v>
      </c>
      <c r="L49" s="39">
        <v>175713.11</v>
      </c>
      <c r="M49" s="39">
        <v>15</v>
      </c>
    </row>
    <row r="50" spans="1:13" x14ac:dyDescent="0.25">
      <c r="A50" s="38" t="s">
        <v>95</v>
      </c>
      <c r="B50" s="39">
        <v>766003.06</v>
      </c>
      <c r="C50" s="39">
        <v>18</v>
      </c>
      <c r="D50" s="39">
        <v>0</v>
      </c>
      <c r="E50" s="39">
        <v>0</v>
      </c>
      <c r="F50" s="39">
        <v>0</v>
      </c>
      <c r="G50" s="39">
        <v>0</v>
      </c>
      <c r="H50" s="39">
        <v>851155</v>
      </c>
      <c r="I50" s="39">
        <v>20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989728.08</v>
      </c>
      <c r="C51" s="39">
        <v>45</v>
      </c>
      <c r="D51" s="39">
        <v>0</v>
      </c>
      <c r="E51" s="39">
        <v>0</v>
      </c>
      <c r="F51" s="39">
        <v>104898.23</v>
      </c>
      <c r="G51" s="39">
        <v>19</v>
      </c>
      <c r="H51" s="39">
        <v>901981.56</v>
      </c>
      <c r="I51" s="39">
        <v>41</v>
      </c>
      <c r="J51" s="39">
        <v>0</v>
      </c>
      <c r="K51" s="39">
        <v>0</v>
      </c>
      <c r="L51" s="39">
        <v>92577.2</v>
      </c>
      <c r="M51" s="39">
        <v>19</v>
      </c>
    </row>
    <row r="52" spans="1:13" x14ac:dyDescent="0.25">
      <c r="A52" s="38" t="s">
        <v>97</v>
      </c>
      <c r="B52" s="39">
        <v>2665209.46</v>
      </c>
      <c r="C52" s="39">
        <v>57</v>
      </c>
      <c r="D52" s="39">
        <v>2472007.67</v>
      </c>
      <c r="E52" s="39">
        <v>62</v>
      </c>
      <c r="F52" s="39">
        <v>980800.41</v>
      </c>
      <c r="G52" s="39">
        <v>42</v>
      </c>
      <c r="H52" s="39">
        <v>2886760.09</v>
      </c>
      <c r="I52" s="39">
        <v>59</v>
      </c>
      <c r="J52" s="39">
        <v>2759561.81</v>
      </c>
      <c r="K52" s="39">
        <v>80</v>
      </c>
      <c r="L52" s="39">
        <v>911280.67</v>
      </c>
      <c r="M52" s="39">
        <v>41</v>
      </c>
    </row>
    <row r="53" spans="1:13" x14ac:dyDescent="0.25">
      <c r="A53" s="38" t="s">
        <v>98</v>
      </c>
      <c r="B53" s="39">
        <v>452651.17</v>
      </c>
      <c r="C53" s="39">
        <v>15</v>
      </c>
      <c r="D53" s="39">
        <v>0</v>
      </c>
      <c r="E53" s="39">
        <v>0</v>
      </c>
      <c r="F53" s="39">
        <v>0</v>
      </c>
      <c r="G53" s="39">
        <v>0</v>
      </c>
      <c r="H53" s="39">
        <v>434416.19</v>
      </c>
      <c r="I53" s="39">
        <v>16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336169.76</v>
      </c>
      <c r="C54" s="39">
        <v>17</v>
      </c>
      <c r="D54" s="39">
        <v>0</v>
      </c>
      <c r="E54" s="39">
        <v>0</v>
      </c>
      <c r="F54" s="39">
        <v>74932.509999999995</v>
      </c>
      <c r="G54" s="39">
        <v>10</v>
      </c>
      <c r="H54" s="39">
        <v>360785.12</v>
      </c>
      <c r="I54" s="39">
        <v>16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572418.02</v>
      </c>
      <c r="C55" s="39">
        <v>28</v>
      </c>
      <c r="D55" s="39">
        <v>85611.75</v>
      </c>
      <c r="E55" s="39">
        <v>13</v>
      </c>
      <c r="F55" s="39">
        <v>234890.58</v>
      </c>
      <c r="G55" s="39">
        <v>18</v>
      </c>
      <c r="H55" s="39">
        <v>615525</v>
      </c>
      <c r="I55" s="39">
        <v>27</v>
      </c>
      <c r="J55" s="39">
        <v>103299</v>
      </c>
      <c r="K55" s="39">
        <v>12</v>
      </c>
      <c r="L55" s="39">
        <v>268507.06</v>
      </c>
      <c r="M55" s="39">
        <v>16</v>
      </c>
    </row>
    <row r="56" spans="1:13" x14ac:dyDescent="0.25">
      <c r="A56" s="38" t="s">
        <v>101</v>
      </c>
      <c r="B56" s="39">
        <v>237145.22</v>
      </c>
      <c r="C56" s="39">
        <v>11</v>
      </c>
      <c r="D56" s="39">
        <v>218368.64000000001</v>
      </c>
      <c r="E56" s="39">
        <v>10</v>
      </c>
      <c r="F56" s="39">
        <v>0</v>
      </c>
      <c r="G56" s="39">
        <v>0</v>
      </c>
      <c r="H56" s="39">
        <v>285114.37</v>
      </c>
      <c r="I56" s="39">
        <v>12</v>
      </c>
      <c r="J56" s="39">
        <v>224178.44</v>
      </c>
      <c r="K56" s="39">
        <v>13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1081397.6000000001</v>
      </c>
      <c r="C57" s="39">
        <v>40</v>
      </c>
      <c r="D57" s="39">
        <v>0</v>
      </c>
      <c r="E57" s="39">
        <v>0</v>
      </c>
      <c r="F57" s="39">
        <v>276708.58</v>
      </c>
      <c r="G57" s="39">
        <v>16</v>
      </c>
      <c r="H57" s="39">
        <v>1104873.58</v>
      </c>
      <c r="I57" s="39">
        <v>39</v>
      </c>
      <c r="J57" s="39">
        <v>0</v>
      </c>
      <c r="K57" s="39">
        <v>0</v>
      </c>
      <c r="L57" s="39">
        <v>276791.77</v>
      </c>
      <c r="M57" s="39">
        <v>14</v>
      </c>
    </row>
    <row r="58" spans="1:13" x14ac:dyDescent="0.25">
      <c r="A58" s="38" t="s">
        <v>103</v>
      </c>
      <c r="B58" s="39">
        <v>3395616.97</v>
      </c>
      <c r="C58" s="39">
        <v>48</v>
      </c>
      <c r="D58" s="39">
        <v>0</v>
      </c>
      <c r="E58" s="39">
        <v>0</v>
      </c>
      <c r="F58" s="39">
        <v>338114.1</v>
      </c>
      <c r="G58" s="39">
        <v>18</v>
      </c>
      <c r="H58" s="39">
        <v>2901106.41</v>
      </c>
      <c r="I58" s="39">
        <v>45</v>
      </c>
      <c r="J58" s="39">
        <v>0</v>
      </c>
      <c r="K58" s="39">
        <v>0</v>
      </c>
      <c r="L58" s="39">
        <v>317332.95</v>
      </c>
      <c r="M58" s="39">
        <v>18</v>
      </c>
    </row>
    <row r="59" spans="1:13" x14ac:dyDescent="0.25">
      <c r="A59" s="38" t="s">
        <v>104</v>
      </c>
      <c r="B59" s="39">
        <v>462548.68</v>
      </c>
      <c r="C59" s="39">
        <v>21</v>
      </c>
      <c r="D59" s="39">
        <v>78162.559999999998</v>
      </c>
      <c r="E59" s="39">
        <v>13</v>
      </c>
      <c r="F59" s="39">
        <v>86881.51</v>
      </c>
      <c r="G59" s="39">
        <v>13</v>
      </c>
      <c r="H59" s="39">
        <v>422033.84</v>
      </c>
      <c r="I59" s="39">
        <v>18</v>
      </c>
      <c r="J59" s="39">
        <v>68218.75</v>
      </c>
      <c r="K59" s="39">
        <v>18</v>
      </c>
      <c r="L59" s="39">
        <v>69066.820000000007</v>
      </c>
      <c r="M59" s="39">
        <v>12</v>
      </c>
    </row>
    <row r="60" spans="1:13" x14ac:dyDescent="0.25">
      <c r="A60" s="38" t="s">
        <v>105</v>
      </c>
      <c r="B60" s="39">
        <v>329512.06</v>
      </c>
      <c r="C60" s="39">
        <v>13</v>
      </c>
      <c r="D60" s="39">
        <v>0</v>
      </c>
      <c r="E60" s="39">
        <v>0</v>
      </c>
      <c r="F60" s="39">
        <v>0</v>
      </c>
      <c r="G60" s="39">
        <v>0</v>
      </c>
      <c r="H60" s="39">
        <v>313910.28999999998</v>
      </c>
      <c r="I60" s="39">
        <v>14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144513.79</v>
      </c>
      <c r="E61" s="39">
        <v>11</v>
      </c>
      <c r="F61" s="39">
        <v>0</v>
      </c>
      <c r="G61" s="39">
        <v>0</v>
      </c>
      <c r="H61" s="39">
        <v>0</v>
      </c>
      <c r="I61" s="39">
        <v>0</v>
      </c>
      <c r="J61" s="39">
        <v>148574.1</v>
      </c>
      <c r="K61" s="39">
        <v>12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1088093</v>
      </c>
      <c r="C62" s="39">
        <v>31</v>
      </c>
      <c r="D62" s="39">
        <v>0</v>
      </c>
      <c r="E62" s="39">
        <v>0</v>
      </c>
      <c r="F62" s="39">
        <v>387648</v>
      </c>
      <c r="G62" s="39">
        <v>16</v>
      </c>
      <c r="H62" s="39">
        <v>969423.9</v>
      </c>
      <c r="I62" s="39">
        <v>34</v>
      </c>
      <c r="J62" s="39">
        <v>0</v>
      </c>
      <c r="K62" s="39">
        <v>0</v>
      </c>
      <c r="L62" s="39">
        <v>370565.85</v>
      </c>
      <c r="M62" s="39">
        <v>16</v>
      </c>
    </row>
    <row r="63" spans="1:13" x14ac:dyDescent="0.25">
      <c r="A63" s="38" t="s">
        <v>108</v>
      </c>
      <c r="B63" s="39">
        <v>1079508.8500000001</v>
      </c>
      <c r="C63" s="39">
        <v>22</v>
      </c>
      <c r="D63" s="39">
        <v>1393003.98</v>
      </c>
      <c r="E63" s="39">
        <v>18</v>
      </c>
      <c r="F63" s="39">
        <v>318054.46000000002</v>
      </c>
      <c r="G63" s="39">
        <v>13</v>
      </c>
      <c r="H63" s="39">
        <v>1136212.93</v>
      </c>
      <c r="I63" s="39">
        <v>23</v>
      </c>
      <c r="J63" s="39">
        <v>1325658.18</v>
      </c>
      <c r="K63" s="39">
        <v>20</v>
      </c>
      <c r="L63" s="39">
        <v>366727.76</v>
      </c>
      <c r="M63" s="39">
        <v>15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3331010.43</v>
      </c>
      <c r="C2" s="36">
        <v>115</v>
      </c>
      <c r="D2" s="35">
        <v>564382.41</v>
      </c>
      <c r="E2" s="36">
        <v>33</v>
      </c>
      <c r="F2" s="35">
        <v>499391.01</v>
      </c>
      <c r="G2" s="36">
        <v>49</v>
      </c>
      <c r="H2" s="35">
        <v>3116888.54</v>
      </c>
      <c r="I2" s="36">
        <v>117</v>
      </c>
      <c r="J2" s="35">
        <v>600866.31999999995</v>
      </c>
      <c r="K2" s="36">
        <v>38</v>
      </c>
      <c r="L2" s="35">
        <v>490582.82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5191151.29</v>
      </c>
      <c r="C3" s="36">
        <v>159</v>
      </c>
      <c r="D3" s="35">
        <v>2315688.73</v>
      </c>
      <c r="E3" s="36">
        <v>74</v>
      </c>
      <c r="F3" s="35">
        <v>958390.77</v>
      </c>
      <c r="G3" s="36">
        <v>82</v>
      </c>
      <c r="H3" s="35">
        <v>5203300.17</v>
      </c>
      <c r="I3" s="36">
        <v>168</v>
      </c>
      <c r="J3" s="35">
        <v>2476376.19</v>
      </c>
      <c r="K3" s="36">
        <v>85</v>
      </c>
      <c r="L3" s="35">
        <v>963233.91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2589213.14</v>
      </c>
      <c r="C4" s="36">
        <v>109</v>
      </c>
      <c r="D4" s="35">
        <v>332948.34000000003</v>
      </c>
      <c r="E4" s="36">
        <v>20</v>
      </c>
      <c r="F4" s="35">
        <v>297417.71999999997</v>
      </c>
      <c r="G4" s="36">
        <v>44</v>
      </c>
      <c r="H4" s="35">
        <v>2462933.0499999998</v>
      </c>
      <c r="I4" s="36">
        <v>105</v>
      </c>
      <c r="J4" s="35">
        <v>308217.76</v>
      </c>
      <c r="K4" s="36">
        <v>23</v>
      </c>
      <c r="L4" s="35">
        <v>305969.71000000002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28349152.800000001</v>
      </c>
      <c r="C5" s="36">
        <v>549</v>
      </c>
      <c r="D5" s="35">
        <v>8107349.2699999996</v>
      </c>
      <c r="E5" s="36">
        <v>69</v>
      </c>
      <c r="F5" s="35">
        <v>5642247.2300000004</v>
      </c>
      <c r="G5" s="36">
        <v>244</v>
      </c>
      <c r="H5" s="35">
        <v>26479894.190000001</v>
      </c>
      <c r="I5" s="36">
        <v>556</v>
      </c>
      <c r="J5" s="35">
        <v>7764223.9400000004</v>
      </c>
      <c r="K5" s="36">
        <v>82</v>
      </c>
      <c r="L5" s="35">
        <v>5269520.74</v>
      </c>
      <c r="M5" s="37">
        <v>259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118010.58</v>
      </c>
      <c r="C6" s="36">
        <v>16</v>
      </c>
      <c r="D6" s="35">
        <v>0</v>
      </c>
      <c r="E6" s="36">
        <v>0</v>
      </c>
      <c r="F6" s="35">
        <v>39392.99</v>
      </c>
      <c r="G6" s="36">
        <v>10</v>
      </c>
      <c r="H6" s="35">
        <v>160919.89000000001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3733653.68</v>
      </c>
      <c r="C7" s="36">
        <v>120</v>
      </c>
      <c r="D7" s="35">
        <v>301140.09000000003</v>
      </c>
      <c r="E7" s="36">
        <v>19</v>
      </c>
      <c r="F7" s="35">
        <v>353781.91</v>
      </c>
      <c r="G7" s="36">
        <v>42</v>
      </c>
      <c r="H7" s="35">
        <v>3515745.74</v>
      </c>
      <c r="I7" s="36">
        <v>120</v>
      </c>
      <c r="J7" s="35">
        <v>263454.09999999998</v>
      </c>
      <c r="K7" s="36">
        <v>17</v>
      </c>
      <c r="L7" s="35">
        <v>323281.7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316762.37</v>
      </c>
      <c r="C8" s="36">
        <v>22</v>
      </c>
      <c r="D8" s="35">
        <v>0</v>
      </c>
      <c r="E8" s="36">
        <v>0</v>
      </c>
      <c r="F8" s="35">
        <v>0</v>
      </c>
      <c r="G8" s="36">
        <v>0</v>
      </c>
      <c r="H8" s="35">
        <v>286239.95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4507678.2</v>
      </c>
      <c r="C9" s="36">
        <v>119</v>
      </c>
      <c r="D9" s="35">
        <v>2659395.46</v>
      </c>
      <c r="E9" s="36">
        <v>81</v>
      </c>
      <c r="F9" s="35">
        <v>1226577.31</v>
      </c>
      <c r="G9" s="36">
        <v>67</v>
      </c>
      <c r="H9" s="35">
        <v>4636400.24</v>
      </c>
      <c r="I9" s="36">
        <v>120</v>
      </c>
      <c r="J9" s="35">
        <v>2957287.04</v>
      </c>
      <c r="K9" s="36">
        <v>102</v>
      </c>
      <c r="L9" s="35">
        <v>1138537.98</v>
      </c>
      <c r="M9" s="37">
        <v>65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1522755.35</v>
      </c>
      <c r="C10" s="36">
        <v>63</v>
      </c>
      <c r="D10" s="35">
        <v>124954.64</v>
      </c>
      <c r="E10" s="36">
        <v>12</v>
      </c>
      <c r="F10" s="35">
        <v>164720.42000000001</v>
      </c>
      <c r="G10" s="36">
        <v>20</v>
      </c>
      <c r="H10" s="35">
        <v>1483240.63</v>
      </c>
      <c r="I10" s="36">
        <v>63</v>
      </c>
      <c r="J10" s="35">
        <v>133864.41</v>
      </c>
      <c r="K10" s="36">
        <v>11</v>
      </c>
      <c r="L10" s="35">
        <v>140934.28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2231348.4700000002</v>
      </c>
      <c r="C11" s="36">
        <v>93</v>
      </c>
      <c r="D11" s="35">
        <v>381710.67</v>
      </c>
      <c r="E11" s="36">
        <v>22</v>
      </c>
      <c r="F11" s="35">
        <v>344558</v>
      </c>
      <c r="G11" s="36">
        <v>36</v>
      </c>
      <c r="H11" s="35">
        <v>2058065.01</v>
      </c>
      <c r="I11" s="36">
        <v>96</v>
      </c>
      <c r="J11" s="35">
        <v>297867.96999999997</v>
      </c>
      <c r="K11" s="36">
        <v>33</v>
      </c>
      <c r="L11" s="35">
        <v>278142.03999999998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1982396.02</v>
      </c>
      <c r="C12" s="36">
        <v>36</v>
      </c>
      <c r="D12" s="35">
        <v>11805356.689999999</v>
      </c>
      <c r="E12" s="36">
        <v>27</v>
      </c>
      <c r="F12" s="35">
        <v>488675.41</v>
      </c>
      <c r="G12" s="36">
        <v>16</v>
      </c>
      <c r="H12" s="35">
        <v>1808634.6</v>
      </c>
      <c r="I12" s="36">
        <v>38</v>
      </c>
      <c r="J12" s="35">
        <v>8208024.0199999996</v>
      </c>
      <c r="K12" s="36">
        <v>34</v>
      </c>
      <c r="L12" s="35">
        <v>425041.64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8429212.7599999998</v>
      </c>
      <c r="C13" s="36">
        <v>252</v>
      </c>
      <c r="D13" s="35">
        <v>2124627.42</v>
      </c>
      <c r="E13" s="36">
        <v>72</v>
      </c>
      <c r="F13" s="35">
        <v>1698664.19</v>
      </c>
      <c r="G13" s="36">
        <v>110</v>
      </c>
      <c r="H13" s="35">
        <v>8252614.5099999998</v>
      </c>
      <c r="I13" s="36">
        <v>256</v>
      </c>
      <c r="J13" s="35">
        <v>2558531.9500000002</v>
      </c>
      <c r="K13" s="36">
        <v>97</v>
      </c>
      <c r="L13" s="35">
        <v>1691901.92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7603568.4400000004</v>
      </c>
      <c r="C14" s="36">
        <v>243</v>
      </c>
      <c r="D14" s="35">
        <v>1493682.65</v>
      </c>
      <c r="E14" s="36">
        <v>57</v>
      </c>
      <c r="F14" s="35">
        <v>1416690.02</v>
      </c>
      <c r="G14" s="36">
        <v>102</v>
      </c>
      <c r="H14" s="35">
        <v>7485161.6200000001</v>
      </c>
      <c r="I14" s="36">
        <v>247</v>
      </c>
      <c r="J14" s="35">
        <v>1457492.84</v>
      </c>
      <c r="K14" s="36">
        <v>65</v>
      </c>
      <c r="L14" s="35">
        <v>1402967.33</v>
      </c>
      <c r="M14" s="37">
        <v>102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6238348.8399999999</v>
      </c>
      <c r="C15" s="36">
        <v>205</v>
      </c>
      <c r="D15" s="35">
        <v>1264612.8</v>
      </c>
      <c r="E15" s="36">
        <v>77</v>
      </c>
      <c r="F15" s="35">
        <v>1240359.81</v>
      </c>
      <c r="G15" s="36">
        <v>100</v>
      </c>
      <c r="H15" s="35">
        <v>5998275.5700000003</v>
      </c>
      <c r="I15" s="36">
        <v>205</v>
      </c>
      <c r="J15" s="35">
        <v>1309172.19</v>
      </c>
      <c r="K15" s="36">
        <v>92</v>
      </c>
      <c r="L15" s="35">
        <v>1133585.43</v>
      </c>
      <c r="M15" s="37">
        <v>101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7079651.6399999997</v>
      </c>
      <c r="C16" s="36">
        <v>228</v>
      </c>
      <c r="D16" s="35">
        <v>3669258.9</v>
      </c>
      <c r="E16" s="36">
        <v>89</v>
      </c>
      <c r="F16" s="35">
        <v>1524137.89</v>
      </c>
      <c r="G16" s="36">
        <v>112</v>
      </c>
      <c r="H16" s="35">
        <v>6699346.8099999996</v>
      </c>
      <c r="I16" s="36">
        <v>230</v>
      </c>
      <c r="J16" s="35">
        <v>3916737.31</v>
      </c>
      <c r="K16" s="36">
        <v>123</v>
      </c>
      <c r="L16" s="35">
        <v>1483378.86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2020-05-29T21:22:34Z</dcterms:modified>
</cp:coreProperties>
</file>