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14E49A3-D38B-43F2-BAA0-760459B16E51}" xr6:coauthVersionLast="47" xr6:coauthVersionMax="47" xr10:uidLastSave="{00000000-0000-0000-0000-000000000000}"/>
  <bookViews>
    <workbookView xWindow="1485" yWindow="75" windowWidth="21000" windowHeight="146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K349" i="3" s="1"/>
  <c r="D349" i="3"/>
  <c r="C349" i="3"/>
  <c r="I349" i="3" s="1"/>
  <c r="B349" i="3"/>
  <c r="K348" i="3"/>
  <c r="H348" i="3"/>
  <c r="G348" i="3"/>
  <c r="F348" i="3"/>
  <c r="E348" i="3"/>
  <c r="D348" i="3"/>
  <c r="J348" i="3" s="1"/>
  <c r="C348" i="3"/>
  <c r="I348" i="3" s="1"/>
  <c r="B348" i="3"/>
  <c r="I347" i="3"/>
  <c r="H347" i="3"/>
  <c r="G347" i="3"/>
  <c r="J347" i="3" s="1"/>
  <c r="F347" i="3"/>
  <c r="E347" i="3"/>
  <c r="K347" i="3" s="1"/>
  <c r="D347" i="3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C341" i="3"/>
  <c r="B341" i="3"/>
  <c r="K340" i="3"/>
  <c r="I340" i="3"/>
  <c r="H340" i="3"/>
  <c r="G340" i="3"/>
  <c r="F340" i="3"/>
  <c r="E340" i="3"/>
  <c r="D340" i="3"/>
  <c r="J340" i="3" s="1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K337" i="3" s="1"/>
  <c r="D337" i="3"/>
  <c r="C337" i="3"/>
  <c r="B337" i="3"/>
  <c r="K336" i="3"/>
  <c r="I336" i="3"/>
  <c r="H336" i="3"/>
  <c r="G336" i="3"/>
  <c r="F336" i="3"/>
  <c r="E336" i="3"/>
  <c r="D336" i="3"/>
  <c r="J336" i="3" s="1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K325" i="3" s="1"/>
  <c r="D325" i="3"/>
  <c r="C325" i="3"/>
  <c r="B325" i="3"/>
  <c r="K324" i="3"/>
  <c r="I324" i="3"/>
  <c r="H324" i="3"/>
  <c r="G324" i="3"/>
  <c r="F324" i="3"/>
  <c r="E324" i="3"/>
  <c r="D324" i="3"/>
  <c r="J324" i="3" s="1"/>
  <c r="C324" i="3"/>
  <c r="B324" i="3"/>
  <c r="I323" i="3"/>
  <c r="H323" i="3"/>
  <c r="G323" i="3"/>
  <c r="F323" i="3"/>
  <c r="E323" i="3"/>
  <c r="K323" i="3" s="1"/>
  <c r="D323" i="3"/>
  <c r="J323" i="3" s="1"/>
  <c r="C323" i="3"/>
  <c r="B323" i="3"/>
  <c r="H322" i="3"/>
  <c r="G322" i="3"/>
  <c r="J322" i="3" s="1"/>
  <c r="F322" i="3"/>
  <c r="E322" i="3"/>
  <c r="K322" i="3" s="1"/>
  <c r="D322" i="3"/>
  <c r="C322" i="3"/>
  <c r="I322" i="3" s="1"/>
  <c r="B322" i="3"/>
  <c r="I321" i="3"/>
  <c r="H321" i="3"/>
  <c r="G321" i="3"/>
  <c r="F321" i="3"/>
  <c r="E321" i="3"/>
  <c r="K321" i="3" s="1"/>
  <c r="D321" i="3"/>
  <c r="C321" i="3"/>
  <c r="B321" i="3"/>
  <c r="K320" i="3"/>
  <c r="I320" i="3"/>
  <c r="H320" i="3"/>
  <c r="G320" i="3"/>
  <c r="F320" i="3"/>
  <c r="E320" i="3"/>
  <c r="D320" i="3"/>
  <c r="J320" i="3" s="1"/>
  <c r="C320" i="3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I309" i="3"/>
  <c r="H309" i="3"/>
  <c r="G309" i="3"/>
  <c r="F309" i="3"/>
  <c r="E309" i="3"/>
  <c r="K309" i="3" s="1"/>
  <c r="D309" i="3"/>
  <c r="C309" i="3"/>
  <c r="B309" i="3"/>
  <c r="K308" i="3"/>
  <c r="I308" i="3"/>
  <c r="H308" i="3"/>
  <c r="G308" i="3"/>
  <c r="F308" i="3"/>
  <c r="E308" i="3"/>
  <c r="D308" i="3"/>
  <c r="J308" i="3" s="1"/>
  <c r="C308" i="3"/>
  <c r="B308" i="3"/>
  <c r="I307" i="3"/>
  <c r="H307" i="3"/>
  <c r="G307" i="3"/>
  <c r="F307" i="3"/>
  <c r="E307" i="3"/>
  <c r="K307" i="3" s="1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C305" i="3"/>
  <c r="B305" i="3"/>
  <c r="K304" i="3"/>
  <c r="I304" i="3"/>
  <c r="H304" i="3"/>
  <c r="G304" i="3"/>
  <c r="F304" i="3"/>
  <c r="E304" i="3"/>
  <c r="D304" i="3"/>
  <c r="J304" i="3" s="1"/>
  <c r="C304" i="3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K293" i="3" s="1"/>
  <c r="D293" i="3"/>
  <c r="C293" i="3"/>
  <c r="B293" i="3"/>
  <c r="K292" i="3"/>
  <c r="I292" i="3"/>
  <c r="H292" i="3"/>
  <c r="G292" i="3"/>
  <c r="J292" i="3" s="1"/>
  <c r="F292" i="3"/>
  <c r="E292" i="3"/>
  <c r="D292" i="3"/>
  <c r="C292" i="3"/>
  <c r="B292" i="3"/>
  <c r="I291" i="3"/>
  <c r="H291" i="3"/>
  <c r="G291" i="3"/>
  <c r="F291" i="3"/>
  <c r="E291" i="3"/>
  <c r="K291" i="3" s="1"/>
  <c r="D291" i="3"/>
  <c r="J291" i="3" s="1"/>
  <c r="C291" i="3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K289" i="3" s="1"/>
  <c r="D289" i="3"/>
  <c r="C289" i="3"/>
  <c r="B289" i="3"/>
  <c r="K288" i="3"/>
  <c r="I288" i="3"/>
  <c r="H288" i="3"/>
  <c r="G288" i="3"/>
  <c r="J288" i="3" s="1"/>
  <c r="F288" i="3"/>
  <c r="E288" i="3"/>
  <c r="D288" i="3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K277" i="3" s="1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I275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K273" i="3" s="1"/>
  <c r="D273" i="3"/>
  <c r="C273" i="3"/>
  <c r="B273" i="3"/>
  <c r="K272" i="3"/>
  <c r="I272" i="3"/>
  <c r="H272" i="3"/>
  <c r="G272" i="3"/>
  <c r="F272" i="3"/>
  <c r="E272" i="3"/>
  <c r="D272" i="3"/>
  <c r="J272" i="3" s="1"/>
  <c r="C272" i="3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C265" i="3"/>
  <c r="B265" i="3"/>
  <c r="K264" i="3"/>
  <c r="I264" i="3"/>
  <c r="H264" i="3"/>
  <c r="G264" i="3"/>
  <c r="J264" i="3" s="1"/>
  <c r="F264" i="3"/>
  <c r="E264" i="3"/>
  <c r="D264" i="3"/>
  <c r="C264" i="3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K262" i="3" s="1"/>
  <c r="D262" i="3"/>
  <c r="C262" i="3"/>
  <c r="I262" i="3" s="1"/>
  <c r="B262" i="3"/>
  <c r="I261" i="3"/>
  <c r="H261" i="3"/>
  <c r="G261" i="3"/>
  <c r="F261" i="3"/>
  <c r="E261" i="3"/>
  <c r="K261" i="3" s="1"/>
  <c r="D261" i="3"/>
  <c r="C261" i="3"/>
  <c r="B261" i="3"/>
  <c r="K260" i="3"/>
  <c r="I260" i="3"/>
  <c r="H260" i="3"/>
  <c r="G260" i="3"/>
  <c r="J260" i="3" s="1"/>
  <c r="F260" i="3"/>
  <c r="E260" i="3"/>
  <c r="D260" i="3"/>
  <c r="C260" i="3"/>
  <c r="B260" i="3"/>
  <c r="I259" i="3"/>
  <c r="H259" i="3"/>
  <c r="G259" i="3"/>
  <c r="F259" i="3"/>
  <c r="E259" i="3"/>
  <c r="K259" i="3" s="1"/>
  <c r="D259" i="3"/>
  <c r="J259" i="3" s="1"/>
  <c r="C259" i="3"/>
  <c r="B259" i="3"/>
  <c r="H258" i="3"/>
  <c r="G258" i="3"/>
  <c r="J258" i="3" s="1"/>
  <c r="F258" i="3"/>
  <c r="E258" i="3"/>
  <c r="K258" i="3" s="1"/>
  <c r="D258" i="3"/>
  <c r="C258" i="3"/>
  <c r="I258" i="3" s="1"/>
  <c r="B258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I248" i="3"/>
  <c r="H248" i="3"/>
  <c r="G248" i="3"/>
  <c r="J248" i="3" s="1"/>
  <c r="F248" i="3"/>
  <c r="E248" i="3"/>
  <c r="D248" i="3"/>
  <c r="C248" i="3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C245" i="3"/>
  <c r="B245" i="3"/>
  <c r="K244" i="3"/>
  <c r="I244" i="3"/>
  <c r="H244" i="3"/>
  <c r="G244" i="3"/>
  <c r="J244" i="3" s="1"/>
  <c r="F244" i="3"/>
  <c r="E244" i="3"/>
  <c r="D244" i="3"/>
  <c r="C244" i="3"/>
  <c r="B244" i="3"/>
  <c r="I243" i="3"/>
  <c r="H243" i="3"/>
  <c r="G243" i="3"/>
  <c r="F243" i="3"/>
  <c r="E243" i="3"/>
  <c r="K243" i="3" s="1"/>
  <c r="D243" i="3"/>
  <c r="J243" i="3" s="1"/>
  <c r="C243" i="3"/>
  <c r="B243" i="3"/>
  <c r="H242" i="3"/>
  <c r="G242" i="3"/>
  <c r="J242" i="3" s="1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C233" i="3"/>
  <c r="B233" i="3"/>
  <c r="K232" i="3"/>
  <c r="I232" i="3"/>
  <c r="H232" i="3"/>
  <c r="G232" i="3"/>
  <c r="J232" i="3" s="1"/>
  <c r="F232" i="3"/>
  <c r="E232" i="3"/>
  <c r="D232" i="3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I230" i="3" s="1"/>
  <c r="B230" i="3"/>
  <c r="I229" i="3"/>
  <c r="H229" i="3"/>
  <c r="G229" i="3"/>
  <c r="F229" i="3"/>
  <c r="E229" i="3"/>
  <c r="K229" i="3" s="1"/>
  <c r="D229" i="3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I227" i="3"/>
  <c r="H227" i="3"/>
  <c r="G227" i="3"/>
  <c r="F227" i="3"/>
  <c r="E227" i="3"/>
  <c r="K227" i="3" s="1"/>
  <c r="D227" i="3"/>
  <c r="J227" i="3" s="1"/>
  <c r="C227" i="3"/>
  <c r="B227" i="3"/>
  <c r="H226" i="3"/>
  <c r="G226" i="3"/>
  <c r="J226" i="3" s="1"/>
  <c r="F226" i="3"/>
  <c r="E226" i="3"/>
  <c r="K226" i="3" s="1"/>
  <c r="D226" i="3"/>
  <c r="C226" i="3"/>
  <c r="I226" i="3" s="1"/>
  <c r="B226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J214" i="3" s="1"/>
  <c r="F214" i="3"/>
  <c r="E214" i="3"/>
  <c r="K214" i="3" s="1"/>
  <c r="D214" i="3"/>
  <c r="C214" i="3"/>
  <c r="I214" i="3" s="1"/>
  <c r="B214" i="3"/>
  <c r="I213" i="3"/>
  <c r="H213" i="3"/>
  <c r="G213" i="3"/>
  <c r="F213" i="3"/>
  <c r="E213" i="3"/>
  <c r="K213" i="3" s="1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H198" i="3"/>
  <c r="G198" i="3"/>
  <c r="J198" i="3" s="1"/>
  <c r="F198" i="3"/>
  <c r="E198" i="3"/>
  <c r="K198" i="3" s="1"/>
  <c r="D198" i="3"/>
  <c r="C198" i="3"/>
  <c r="I198" i="3" s="1"/>
  <c r="B198" i="3"/>
  <c r="I197" i="3"/>
  <c r="H197" i="3"/>
  <c r="G197" i="3"/>
  <c r="F197" i="3"/>
  <c r="E197" i="3"/>
  <c r="K197" i="3" s="1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I195" i="3"/>
  <c r="H195" i="3"/>
  <c r="G195" i="3"/>
  <c r="J195" i="3" s="1"/>
  <c r="F195" i="3"/>
  <c r="E195" i="3"/>
  <c r="K195" i="3" s="1"/>
  <c r="D195" i="3"/>
  <c r="C195" i="3"/>
  <c r="B195" i="3"/>
  <c r="H194" i="3"/>
  <c r="G194" i="3"/>
  <c r="J194" i="3" s="1"/>
  <c r="F194" i="3"/>
  <c r="E194" i="3"/>
  <c r="K194" i="3" s="1"/>
  <c r="D194" i="3"/>
  <c r="C194" i="3"/>
  <c r="I194" i="3" s="1"/>
  <c r="B194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H186" i="3"/>
  <c r="G186" i="3"/>
  <c r="J186" i="3" s="1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J183" i="3" s="1"/>
  <c r="F183" i="3"/>
  <c r="E183" i="3"/>
  <c r="K183" i="3" s="1"/>
  <c r="D183" i="3"/>
  <c r="C183" i="3"/>
  <c r="I183" i="3" s="1"/>
  <c r="B183" i="3"/>
  <c r="K182" i="3"/>
  <c r="J182" i="3"/>
  <c r="H182" i="3"/>
  <c r="G182" i="3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K177" i="3"/>
  <c r="I177" i="3"/>
  <c r="H177" i="3"/>
  <c r="G177" i="3"/>
  <c r="F177" i="3"/>
  <c r="E177" i="3"/>
  <c r="D177" i="3"/>
  <c r="J177" i="3" s="1"/>
  <c r="C177" i="3"/>
  <c r="B177" i="3"/>
  <c r="H176" i="3"/>
  <c r="G176" i="3"/>
  <c r="F176" i="3"/>
  <c r="E176" i="3"/>
  <c r="K176" i="3" s="1"/>
  <c r="D176" i="3"/>
  <c r="C176" i="3"/>
  <c r="I176" i="3" s="1"/>
  <c r="B176" i="3"/>
  <c r="I175" i="3"/>
  <c r="H175" i="3"/>
  <c r="K175" i="3" s="1"/>
  <c r="G175" i="3"/>
  <c r="J175" i="3" s="1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K169" i="3"/>
  <c r="I169" i="3"/>
  <c r="H169" i="3"/>
  <c r="G169" i="3"/>
  <c r="F169" i="3"/>
  <c r="E169" i="3"/>
  <c r="D169" i="3"/>
  <c r="J169" i="3" s="1"/>
  <c r="C169" i="3"/>
  <c r="B169" i="3"/>
  <c r="I168" i="3"/>
  <c r="H168" i="3"/>
  <c r="G168" i="3"/>
  <c r="F168" i="3"/>
  <c r="E168" i="3"/>
  <c r="K168" i="3" s="1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I165" i="3"/>
  <c r="H165" i="3"/>
  <c r="G165" i="3"/>
  <c r="F165" i="3"/>
  <c r="E165" i="3"/>
  <c r="K165" i="3" s="1"/>
  <c r="D165" i="3"/>
  <c r="C165" i="3"/>
  <c r="B165" i="3"/>
  <c r="H164" i="3"/>
  <c r="G164" i="3"/>
  <c r="J164" i="3" s="1"/>
  <c r="F164" i="3"/>
  <c r="E164" i="3"/>
  <c r="K164" i="3" s="1"/>
  <c r="D164" i="3"/>
  <c r="C164" i="3"/>
  <c r="I164" i="3" s="1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B162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K159" i="3"/>
  <c r="I159" i="3"/>
  <c r="H159" i="3"/>
  <c r="G159" i="3"/>
  <c r="F159" i="3"/>
  <c r="E159" i="3"/>
  <c r="D159" i="3"/>
  <c r="J159" i="3" s="1"/>
  <c r="C159" i="3"/>
  <c r="B159" i="3"/>
  <c r="K158" i="3"/>
  <c r="J158" i="3"/>
  <c r="H158" i="3"/>
  <c r="G158" i="3"/>
  <c r="F158" i="3"/>
  <c r="I158" i="3" s="1"/>
  <c r="E158" i="3"/>
  <c r="D158" i="3"/>
  <c r="C158" i="3"/>
  <c r="B158" i="3"/>
  <c r="I157" i="3"/>
  <c r="H157" i="3"/>
  <c r="G157" i="3"/>
  <c r="F157" i="3"/>
  <c r="E157" i="3"/>
  <c r="K157" i="3" s="1"/>
  <c r="D157" i="3"/>
  <c r="C157" i="3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H149" i="3"/>
  <c r="G149" i="3"/>
  <c r="F149" i="3"/>
  <c r="E149" i="3"/>
  <c r="K149" i="3" s="1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B146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I143" i="3"/>
  <c r="H143" i="3"/>
  <c r="K143" i="3" s="1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I142" i="3" s="1"/>
  <c r="E142" i="3"/>
  <c r="D142" i="3"/>
  <c r="C142" i="3"/>
  <c r="B142" i="3"/>
  <c r="I141" i="3"/>
  <c r="H141" i="3"/>
  <c r="G141" i="3"/>
  <c r="F141" i="3"/>
  <c r="E141" i="3"/>
  <c r="K141" i="3" s="1"/>
  <c r="D141" i="3"/>
  <c r="C141" i="3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C135" i="3"/>
  <c r="B135" i="3"/>
  <c r="I134" i="3"/>
  <c r="H134" i="3"/>
  <c r="G134" i="3"/>
  <c r="J134" i="3" s="1"/>
  <c r="F134" i="3"/>
  <c r="E134" i="3"/>
  <c r="K134" i="3" s="1"/>
  <c r="D134" i="3"/>
  <c r="C134" i="3"/>
  <c r="B134" i="3"/>
  <c r="H133" i="3"/>
  <c r="K133" i="3" s="1"/>
  <c r="G133" i="3"/>
  <c r="F133" i="3"/>
  <c r="I133" i="3" s="1"/>
  <c r="E133" i="3"/>
  <c r="D133" i="3"/>
  <c r="J133" i="3" s="1"/>
  <c r="C133" i="3"/>
  <c r="B133" i="3"/>
  <c r="J132" i="3"/>
  <c r="H132" i="3"/>
  <c r="K132" i="3" s="1"/>
  <c r="G132" i="3"/>
  <c r="F132" i="3"/>
  <c r="I132" i="3" s="1"/>
  <c r="E132" i="3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B130" i="3"/>
  <c r="H129" i="3"/>
  <c r="G129" i="3"/>
  <c r="F129" i="3"/>
  <c r="I129" i="3" s="1"/>
  <c r="E129" i="3"/>
  <c r="D129" i="3"/>
  <c r="J129" i="3" s="1"/>
  <c r="C129" i="3"/>
  <c r="B129" i="3"/>
  <c r="H128" i="3"/>
  <c r="K128" i="3" s="1"/>
  <c r="G128" i="3"/>
  <c r="F128" i="3"/>
  <c r="I128" i="3" s="1"/>
  <c r="E128" i="3"/>
  <c r="D128" i="3"/>
  <c r="J128" i="3" s="1"/>
  <c r="C128" i="3"/>
  <c r="B128" i="3"/>
  <c r="H127" i="3"/>
  <c r="K127" i="3" s="1"/>
  <c r="G127" i="3"/>
  <c r="F127" i="3"/>
  <c r="E127" i="3"/>
  <c r="D127" i="3"/>
  <c r="J127" i="3" s="1"/>
  <c r="C127" i="3"/>
  <c r="B127" i="3"/>
  <c r="H126" i="3"/>
  <c r="G126" i="3"/>
  <c r="F126" i="3"/>
  <c r="E126" i="3"/>
  <c r="D126" i="3"/>
  <c r="J126" i="3" s="1"/>
  <c r="C126" i="3"/>
  <c r="B126" i="3"/>
  <c r="H125" i="3"/>
  <c r="G125" i="3"/>
  <c r="F125" i="3"/>
  <c r="I125" i="3" s="1"/>
  <c r="E125" i="3"/>
  <c r="D125" i="3"/>
  <c r="J125" i="3" s="1"/>
  <c r="C125" i="3"/>
  <c r="B125" i="3"/>
  <c r="H124" i="3"/>
  <c r="K124" i="3" s="1"/>
  <c r="G124" i="3"/>
  <c r="F124" i="3"/>
  <c r="I124" i="3" s="1"/>
  <c r="E124" i="3"/>
  <c r="D124" i="3"/>
  <c r="J124" i="3" s="1"/>
  <c r="C124" i="3"/>
  <c r="B124" i="3"/>
  <c r="H123" i="3"/>
  <c r="K123" i="3" s="1"/>
  <c r="G123" i="3"/>
  <c r="F123" i="3"/>
  <c r="E123" i="3"/>
  <c r="D123" i="3"/>
  <c r="J123" i="3" s="1"/>
  <c r="C123" i="3"/>
  <c r="B123" i="3"/>
  <c r="H122" i="3"/>
  <c r="G122" i="3"/>
  <c r="F122" i="3"/>
  <c r="E122" i="3"/>
  <c r="D122" i="3"/>
  <c r="J122" i="3" s="1"/>
  <c r="C122" i="3"/>
  <c r="B122" i="3"/>
  <c r="H121" i="3"/>
  <c r="G121" i="3"/>
  <c r="F121" i="3"/>
  <c r="I121" i="3" s="1"/>
  <c r="E121" i="3"/>
  <c r="D121" i="3"/>
  <c r="J121" i="3" s="1"/>
  <c r="C121" i="3"/>
  <c r="B121" i="3"/>
  <c r="H120" i="3"/>
  <c r="K120" i="3" s="1"/>
  <c r="G120" i="3"/>
  <c r="F120" i="3"/>
  <c r="I120" i="3" s="1"/>
  <c r="E120" i="3"/>
  <c r="D120" i="3"/>
  <c r="J120" i="3" s="1"/>
  <c r="C120" i="3"/>
  <c r="B120" i="3"/>
  <c r="H119" i="3"/>
  <c r="K119" i="3" s="1"/>
  <c r="G119" i="3"/>
  <c r="F119" i="3"/>
  <c r="E119" i="3"/>
  <c r="D119" i="3"/>
  <c r="J119" i="3" s="1"/>
  <c r="C119" i="3"/>
  <c r="B119" i="3"/>
  <c r="H118" i="3"/>
  <c r="G118" i="3"/>
  <c r="F118" i="3"/>
  <c r="E118" i="3"/>
  <c r="D118" i="3"/>
  <c r="J118" i="3" s="1"/>
  <c r="C118" i="3"/>
  <c r="B118" i="3"/>
  <c r="H117" i="3"/>
  <c r="G117" i="3"/>
  <c r="F117" i="3"/>
  <c r="I117" i="3" s="1"/>
  <c r="E117" i="3"/>
  <c r="D117" i="3"/>
  <c r="J117" i="3" s="1"/>
  <c r="C117" i="3"/>
  <c r="B117" i="3"/>
  <c r="H116" i="3"/>
  <c r="K116" i="3" s="1"/>
  <c r="G116" i="3"/>
  <c r="F116" i="3"/>
  <c r="I116" i="3" s="1"/>
  <c r="E116" i="3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B115" i="3"/>
  <c r="H114" i="3"/>
  <c r="G114" i="3"/>
  <c r="F114" i="3"/>
  <c r="E114" i="3"/>
  <c r="D114" i="3"/>
  <c r="J114" i="3" s="1"/>
  <c r="C114" i="3"/>
  <c r="B114" i="3"/>
  <c r="H113" i="3"/>
  <c r="G113" i="3"/>
  <c r="F113" i="3"/>
  <c r="I113" i="3" s="1"/>
  <c r="E113" i="3"/>
  <c r="D113" i="3"/>
  <c r="J113" i="3" s="1"/>
  <c r="C113" i="3"/>
  <c r="B113" i="3"/>
  <c r="H112" i="3"/>
  <c r="K112" i="3" s="1"/>
  <c r="G112" i="3"/>
  <c r="F112" i="3"/>
  <c r="I112" i="3" s="1"/>
  <c r="E112" i="3"/>
  <c r="D112" i="3"/>
  <c r="J112" i="3" s="1"/>
  <c r="C112" i="3"/>
  <c r="B112" i="3"/>
  <c r="H111" i="3"/>
  <c r="K111" i="3" s="1"/>
  <c r="G111" i="3"/>
  <c r="F111" i="3"/>
  <c r="E111" i="3"/>
  <c r="D111" i="3"/>
  <c r="J111" i="3" s="1"/>
  <c r="C111" i="3"/>
  <c r="B111" i="3"/>
  <c r="H110" i="3"/>
  <c r="G110" i="3"/>
  <c r="F110" i="3"/>
  <c r="E110" i="3"/>
  <c r="D110" i="3"/>
  <c r="J110" i="3" s="1"/>
  <c r="C110" i="3"/>
  <c r="B110" i="3"/>
  <c r="H109" i="3"/>
  <c r="G109" i="3"/>
  <c r="F109" i="3"/>
  <c r="I109" i="3" s="1"/>
  <c r="E109" i="3"/>
  <c r="D109" i="3"/>
  <c r="J109" i="3" s="1"/>
  <c r="C109" i="3"/>
  <c r="B109" i="3"/>
  <c r="H108" i="3"/>
  <c r="K108" i="3" s="1"/>
  <c r="G108" i="3"/>
  <c r="F108" i="3"/>
  <c r="I108" i="3" s="1"/>
  <c r="E108" i="3"/>
  <c r="D108" i="3"/>
  <c r="J108" i="3" s="1"/>
  <c r="C108" i="3"/>
  <c r="B108" i="3"/>
  <c r="H107" i="3"/>
  <c r="K107" i="3" s="1"/>
  <c r="G107" i="3"/>
  <c r="F107" i="3"/>
  <c r="E107" i="3"/>
  <c r="D107" i="3"/>
  <c r="J107" i="3" s="1"/>
  <c r="C107" i="3"/>
  <c r="B107" i="3"/>
  <c r="H106" i="3"/>
  <c r="G106" i="3"/>
  <c r="F106" i="3"/>
  <c r="E106" i="3"/>
  <c r="D106" i="3"/>
  <c r="J106" i="3" s="1"/>
  <c r="C106" i="3"/>
  <c r="B106" i="3"/>
  <c r="H105" i="3"/>
  <c r="G105" i="3"/>
  <c r="F105" i="3"/>
  <c r="I105" i="3" s="1"/>
  <c r="E105" i="3"/>
  <c r="D105" i="3"/>
  <c r="J105" i="3" s="1"/>
  <c r="C105" i="3"/>
  <c r="B105" i="3"/>
  <c r="H104" i="3"/>
  <c r="K104" i="3" s="1"/>
  <c r="G104" i="3"/>
  <c r="F104" i="3"/>
  <c r="I104" i="3" s="1"/>
  <c r="E104" i="3"/>
  <c r="D104" i="3"/>
  <c r="J104" i="3" s="1"/>
  <c r="C104" i="3"/>
  <c r="B104" i="3"/>
  <c r="H103" i="3"/>
  <c r="K103" i="3" s="1"/>
  <c r="G103" i="3"/>
  <c r="F103" i="3"/>
  <c r="E103" i="3"/>
  <c r="D103" i="3"/>
  <c r="J103" i="3" s="1"/>
  <c r="C103" i="3"/>
  <c r="B103" i="3"/>
  <c r="H102" i="3"/>
  <c r="G102" i="3"/>
  <c r="F102" i="3"/>
  <c r="E102" i="3"/>
  <c r="D102" i="3"/>
  <c r="J102" i="3" s="1"/>
  <c r="C102" i="3"/>
  <c r="B102" i="3"/>
  <c r="H101" i="3"/>
  <c r="G101" i="3"/>
  <c r="F101" i="3"/>
  <c r="I101" i="3" s="1"/>
  <c r="E101" i="3"/>
  <c r="D101" i="3"/>
  <c r="J101" i="3" s="1"/>
  <c r="C101" i="3"/>
  <c r="B101" i="3"/>
  <c r="H100" i="3"/>
  <c r="K100" i="3" s="1"/>
  <c r="G100" i="3"/>
  <c r="F100" i="3"/>
  <c r="I100" i="3" s="1"/>
  <c r="E100" i="3"/>
  <c r="D100" i="3"/>
  <c r="J100" i="3" s="1"/>
  <c r="C100" i="3"/>
  <c r="B100" i="3"/>
  <c r="H99" i="3"/>
  <c r="K99" i="3" s="1"/>
  <c r="G99" i="3"/>
  <c r="F99" i="3"/>
  <c r="E99" i="3"/>
  <c r="D99" i="3"/>
  <c r="J99" i="3" s="1"/>
  <c r="C99" i="3"/>
  <c r="B99" i="3"/>
  <c r="H98" i="3"/>
  <c r="G98" i="3"/>
  <c r="F98" i="3"/>
  <c r="E98" i="3"/>
  <c r="D98" i="3"/>
  <c r="J98" i="3" s="1"/>
  <c r="C98" i="3"/>
  <c r="B98" i="3"/>
  <c r="H97" i="3"/>
  <c r="G97" i="3"/>
  <c r="F97" i="3"/>
  <c r="I97" i="3" s="1"/>
  <c r="E97" i="3"/>
  <c r="D97" i="3"/>
  <c r="J97" i="3" s="1"/>
  <c r="C97" i="3"/>
  <c r="B97" i="3"/>
  <c r="H96" i="3"/>
  <c r="K96" i="3" s="1"/>
  <c r="G96" i="3"/>
  <c r="F96" i="3"/>
  <c r="I96" i="3" s="1"/>
  <c r="E96" i="3"/>
  <c r="D96" i="3"/>
  <c r="J96" i="3" s="1"/>
  <c r="C96" i="3"/>
  <c r="B96" i="3"/>
  <c r="H95" i="3"/>
  <c r="K95" i="3" s="1"/>
  <c r="G95" i="3"/>
  <c r="F95" i="3"/>
  <c r="E95" i="3"/>
  <c r="D95" i="3"/>
  <c r="J95" i="3" s="1"/>
  <c r="C95" i="3"/>
  <c r="B95" i="3"/>
  <c r="H94" i="3"/>
  <c r="G94" i="3"/>
  <c r="F94" i="3"/>
  <c r="E94" i="3"/>
  <c r="D94" i="3"/>
  <c r="J94" i="3" s="1"/>
  <c r="C94" i="3"/>
  <c r="B94" i="3"/>
  <c r="H93" i="3"/>
  <c r="G93" i="3"/>
  <c r="F93" i="3"/>
  <c r="I93" i="3" s="1"/>
  <c r="E93" i="3"/>
  <c r="D93" i="3"/>
  <c r="J93" i="3" s="1"/>
  <c r="C93" i="3"/>
  <c r="B93" i="3"/>
  <c r="H92" i="3"/>
  <c r="K92" i="3" s="1"/>
  <c r="G92" i="3"/>
  <c r="F92" i="3"/>
  <c r="I92" i="3" s="1"/>
  <c r="E92" i="3"/>
  <c r="D92" i="3"/>
  <c r="J92" i="3" s="1"/>
  <c r="C92" i="3"/>
  <c r="B92" i="3"/>
  <c r="H91" i="3"/>
  <c r="K91" i="3" s="1"/>
  <c r="G91" i="3"/>
  <c r="F91" i="3"/>
  <c r="E91" i="3"/>
  <c r="D91" i="3"/>
  <c r="J91" i="3" s="1"/>
  <c r="C91" i="3"/>
  <c r="B91" i="3"/>
  <c r="H90" i="3"/>
  <c r="G90" i="3"/>
  <c r="F90" i="3"/>
  <c r="E90" i="3"/>
  <c r="D90" i="3"/>
  <c r="J90" i="3" s="1"/>
  <c r="C90" i="3"/>
  <c r="B90" i="3"/>
  <c r="H89" i="3"/>
  <c r="G89" i="3"/>
  <c r="F89" i="3"/>
  <c r="I89" i="3" s="1"/>
  <c r="E89" i="3"/>
  <c r="D89" i="3"/>
  <c r="J89" i="3" s="1"/>
  <c r="C89" i="3"/>
  <c r="B89" i="3"/>
  <c r="H88" i="3"/>
  <c r="K88" i="3" s="1"/>
  <c r="G88" i="3"/>
  <c r="F88" i="3"/>
  <c r="I88" i="3" s="1"/>
  <c r="E88" i="3"/>
  <c r="D88" i="3"/>
  <c r="J88" i="3" s="1"/>
  <c r="C88" i="3"/>
  <c r="B88" i="3"/>
  <c r="H87" i="3"/>
  <c r="K87" i="3" s="1"/>
  <c r="G87" i="3"/>
  <c r="F87" i="3"/>
  <c r="E87" i="3"/>
  <c r="D87" i="3"/>
  <c r="J87" i="3" s="1"/>
  <c r="C87" i="3"/>
  <c r="B87" i="3"/>
  <c r="H86" i="3"/>
  <c r="G86" i="3"/>
  <c r="F86" i="3"/>
  <c r="E86" i="3"/>
  <c r="D86" i="3"/>
  <c r="J86" i="3" s="1"/>
  <c r="C86" i="3"/>
  <c r="B86" i="3"/>
  <c r="H85" i="3"/>
  <c r="G85" i="3"/>
  <c r="F85" i="3"/>
  <c r="I85" i="3" s="1"/>
  <c r="E85" i="3"/>
  <c r="D85" i="3"/>
  <c r="J85" i="3" s="1"/>
  <c r="C85" i="3"/>
  <c r="B85" i="3"/>
  <c r="H84" i="3"/>
  <c r="K84" i="3" s="1"/>
  <c r="G84" i="3"/>
  <c r="F84" i="3"/>
  <c r="I84" i="3" s="1"/>
  <c r="E84" i="3"/>
  <c r="D84" i="3"/>
  <c r="J84" i="3" s="1"/>
  <c r="C84" i="3"/>
  <c r="B84" i="3"/>
  <c r="H83" i="3"/>
  <c r="K83" i="3" s="1"/>
  <c r="G83" i="3"/>
  <c r="F83" i="3"/>
  <c r="E83" i="3"/>
  <c r="D83" i="3"/>
  <c r="J83" i="3" s="1"/>
  <c r="C83" i="3"/>
  <c r="B83" i="3"/>
  <c r="H82" i="3"/>
  <c r="G82" i="3"/>
  <c r="F82" i="3"/>
  <c r="E82" i="3"/>
  <c r="D82" i="3"/>
  <c r="J82" i="3" s="1"/>
  <c r="C82" i="3"/>
  <c r="B82" i="3"/>
  <c r="H81" i="3"/>
  <c r="G81" i="3"/>
  <c r="F81" i="3"/>
  <c r="I81" i="3" s="1"/>
  <c r="E81" i="3"/>
  <c r="D81" i="3"/>
  <c r="J81" i="3" s="1"/>
  <c r="C81" i="3"/>
  <c r="B81" i="3"/>
  <c r="H80" i="3"/>
  <c r="K80" i="3" s="1"/>
  <c r="G80" i="3"/>
  <c r="F80" i="3"/>
  <c r="I80" i="3" s="1"/>
  <c r="E80" i="3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B79" i="3"/>
  <c r="H78" i="3"/>
  <c r="G78" i="3"/>
  <c r="F78" i="3"/>
  <c r="E78" i="3"/>
  <c r="D78" i="3"/>
  <c r="J78" i="3" s="1"/>
  <c r="C78" i="3"/>
  <c r="B78" i="3"/>
  <c r="H77" i="3"/>
  <c r="G77" i="3"/>
  <c r="F77" i="3"/>
  <c r="I77" i="3" s="1"/>
  <c r="E77" i="3"/>
  <c r="D77" i="3"/>
  <c r="J77" i="3" s="1"/>
  <c r="C77" i="3"/>
  <c r="B77" i="3"/>
  <c r="H76" i="3"/>
  <c r="G76" i="3"/>
  <c r="F76" i="3"/>
  <c r="I76" i="3" s="1"/>
  <c r="E76" i="3"/>
  <c r="D76" i="3"/>
  <c r="J76" i="3" s="1"/>
  <c r="C76" i="3"/>
  <c r="B76" i="3"/>
  <c r="H75" i="3"/>
  <c r="K75" i="3" s="1"/>
  <c r="G75" i="3"/>
  <c r="F75" i="3"/>
  <c r="E75" i="3"/>
  <c r="D75" i="3"/>
  <c r="J75" i="3" s="1"/>
  <c r="C75" i="3"/>
  <c r="B75" i="3"/>
  <c r="H74" i="3"/>
  <c r="G74" i="3"/>
  <c r="F74" i="3"/>
  <c r="E74" i="3"/>
  <c r="D74" i="3"/>
  <c r="J74" i="3" s="1"/>
  <c r="C74" i="3"/>
  <c r="B74" i="3"/>
  <c r="H73" i="3"/>
  <c r="G73" i="3"/>
  <c r="F73" i="3"/>
  <c r="I73" i="3" s="1"/>
  <c r="E73" i="3"/>
  <c r="D73" i="3"/>
  <c r="J73" i="3" s="1"/>
  <c r="C73" i="3"/>
  <c r="B73" i="3"/>
  <c r="H72" i="3"/>
  <c r="K72" i="3" s="1"/>
  <c r="G72" i="3"/>
  <c r="F72" i="3"/>
  <c r="I72" i="3" s="1"/>
  <c r="E72" i="3"/>
  <c r="D72" i="3"/>
  <c r="J72" i="3" s="1"/>
  <c r="C72" i="3"/>
  <c r="B72" i="3"/>
  <c r="H71" i="3"/>
  <c r="G71" i="3"/>
  <c r="F71" i="3"/>
  <c r="E71" i="3"/>
  <c r="D71" i="3"/>
  <c r="J71" i="3" s="1"/>
  <c r="C71" i="3"/>
  <c r="B71" i="3"/>
  <c r="H70" i="3"/>
  <c r="G70" i="3"/>
  <c r="F70" i="3"/>
  <c r="E70" i="3"/>
  <c r="D70" i="3"/>
  <c r="J70" i="3" s="1"/>
  <c r="C70" i="3"/>
  <c r="B70" i="3"/>
  <c r="H69" i="3"/>
  <c r="G69" i="3"/>
  <c r="F69" i="3"/>
  <c r="I69" i="3" s="1"/>
  <c r="E69" i="3"/>
  <c r="D69" i="3"/>
  <c r="J69" i="3" s="1"/>
  <c r="C69" i="3"/>
  <c r="B69" i="3"/>
  <c r="H68" i="3"/>
  <c r="G68" i="3"/>
  <c r="F68" i="3"/>
  <c r="I68" i="3" s="1"/>
  <c r="E68" i="3"/>
  <c r="D68" i="3"/>
  <c r="J68" i="3" s="1"/>
  <c r="C68" i="3"/>
  <c r="B68" i="3"/>
  <c r="H67" i="3"/>
  <c r="G67" i="3"/>
  <c r="F67" i="3"/>
  <c r="E67" i="3"/>
  <c r="D67" i="3"/>
  <c r="J67" i="3" s="1"/>
  <c r="C67" i="3"/>
  <c r="B67" i="3"/>
  <c r="H66" i="3"/>
  <c r="G66" i="3"/>
  <c r="F66" i="3"/>
  <c r="E66" i="3"/>
  <c r="D66" i="3"/>
  <c r="J66" i="3" s="1"/>
  <c r="C66" i="3"/>
  <c r="B66" i="3"/>
  <c r="H65" i="3"/>
  <c r="G65" i="3"/>
  <c r="F65" i="3"/>
  <c r="I65" i="3" s="1"/>
  <c r="E65" i="3"/>
  <c r="D65" i="3"/>
  <c r="J65" i="3" s="1"/>
  <c r="C65" i="3"/>
  <c r="B65" i="3"/>
  <c r="H64" i="3"/>
  <c r="G64" i="3"/>
  <c r="F64" i="3"/>
  <c r="E64" i="3"/>
  <c r="D64" i="3"/>
  <c r="J64" i="3" s="1"/>
  <c r="C64" i="3"/>
  <c r="B64" i="3"/>
  <c r="H63" i="3"/>
  <c r="G63" i="3"/>
  <c r="F63" i="3"/>
  <c r="E63" i="3"/>
  <c r="D63" i="3"/>
  <c r="J63" i="3" s="1"/>
  <c r="C63" i="3"/>
  <c r="B63" i="3"/>
  <c r="H62" i="3"/>
  <c r="G62" i="3"/>
  <c r="F62" i="3"/>
  <c r="E62" i="3"/>
  <c r="D62" i="3"/>
  <c r="J62" i="3" s="1"/>
  <c r="C62" i="3"/>
  <c r="B62" i="3"/>
  <c r="I61" i="3"/>
  <c r="H61" i="3"/>
  <c r="G61" i="3"/>
  <c r="J61" i="3" s="1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I57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H50" i="3"/>
  <c r="G50" i="3"/>
  <c r="F50" i="3"/>
  <c r="E50" i="3"/>
  <c r="K50" i="3" s="1"/>
  <c r="D50" i="3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I35" i="3" s="1"/>
  <c r="B35" i="3"/>
  <c r="H34" i="3"/>
  <c r="G34" i="3"/>
  <c r="F34" i="3"/>
  <c r="E34" i="3"/>
  <c r="K34" i="3" s="1"/>
  <c r="D34" i="3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J31" i="3"/>
  <c r="H31" i="3"/>
  <c r="G31" i="3"/>
  <c r="F31" i="3"/>
  <c r="E31" i="3"/>
  <c r="K31" i="3" s="1"/>
  <c r="D31" i="3"/>
  <c r="C31" i="3"/>
  <c r="I31" i="3" s="1"/>
  <c r="B31" i="3"/>
  <c r="H30" i="3"/>
  <c r="G30" i="3"/>
  <c r="F30" i="3"/>
  <c r="E30" i="3"/>
  <c r="K30" i="3" s="1"/>
  <c r="D30" i="3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J23" i="3"/>
  <c r="H23" i="3"/>
  <c r="G23" i="3"/>
  <c r="F23" i="3"/>
  <c r="E23" i="3"/>
  <c r="K23" i="3" s="1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E11" i="3"/>
  <c r="K11" i="3" s="1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I225" i="2"/>
  <c r="H225" i="2"/>
  <c r="G225" i="2"/>
  <c r="J225" i="2" s="1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J223" i="2" s="1"/>
  <c r="F223" i="2"/>
  <c r="E223" i="2"/>
  <c r="K223" i="2" s="1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I221" i="2"/>
  <c r="H221" i="2"/>
  <c r="G221" i="2"/>
  <c r="J221" i="2" s="1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J219" i="2" s="1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I217" i="2"/>
  <c r="H217" i="2"/>
  <c r="G217" i="2"/>
  <c r="J217" i="2" s="1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J215" i="2" s="1"/>
  <c r="F215" i="2"/>
  <c r="E215" i="2"/>
  <c r="K215" i="2" s="1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I213" i="2"/>
  <c r="H213" i="2"/>
  <c r="G213" i="2"/>
  <c r="J213" i="2" s="1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J211" i="2" s="1"/>
  <c r="F211" i="2"/>
  <c r="E211" i="2"/>
  <c r="K211" i="2" s="1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I209" i="2"/>
  <c r="H209" i="2"/>
  <c r="G209" i="2"/>
  <c r="J209" i="2" s="1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J207" i="2" s="1"/>
  <c r="F207" i="2"/>
  <c r="E207" i="2"/>
  <c r="K207" i="2" s="1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I205" i="2"/>
  <c r="H205" i="2"/>
  <c r="G205" i="2"/>
  <c r="J205" i="2" s="1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J203" i="2" s="1"/>
  <c r="F203" i="2"/>
  <c r="E203" i="2"/>
  <c r="K203" i="2" s="1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I201" i="2"/>
  <c r="H201" i="2"/>
  <c r="G201" i="2"/>
  <c r="J201" i="2" s="1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I198" i="2"/>
  <c r="H198" i="2"/>
  <c r="G198" i="2"/>
  <c r="F198" i="2"/>
  <c r="E198" i="2"/>
  <c r="D198" i="2"/>
  <c r="C198" i="2"/>
  <c r="B198" i="2"/>
  <c r="K197" i="2"/>
  <c r="I197" i="2"/>
  <c r="H197" i="2"/>
  <c r="G197" i="2"/>
  <c r="J197" i="2" s="1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I195" i="2"/>
  <c r="H195" i="2"/>
  <c r="G195" i="2"/>
  <c r="J195" i="2" s="1"/>
  <c r="F195" i="2"/>
  <c r="E195" i="2"/>
  <c r="K195" i="2" s="1"/>
  <c r="D195" i="2"/>
  <c r="C195" i="2"/>
  <c r="B195" i="2"/>
  <c r="K194" i="2"/>
  <c r="I194" i="2"/>
  <c r="H194" i="2"/>
  <c r="G194" i="2"/>
  <c r="F194" i="2"/>
  <c r="E194" i="2"/>
  <c r="D194" i="2"/>
  <c r="C194" i="2"/>
  <c r="B194" i="2"/>
  <c r="K193" i="2"/>
  <c r="I193" i="2"/>
  <c r="H193" i="2"/>
  <c r="G193" i="2"/>
  <c r="J193" i="2" s="1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I191" i="2"/>
  <c r="H191" i="2"/>
  <c r="G191" i="2"/>
  <c r="J191" i="2" s="1"/>
  <c r="F191" i="2"/>
  <c r="E191" i="2"/>
  <c r="K191" i="2" s="1"/>
  <c r="D191" i="2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I187" i="2"/>
  <c r="H187" i="2"/>
  <c r="G187" i="2"/>
  <c r="J187" i="2" s="1"/>
  <c r="F187" i="2"/>
  <c r="E187" i="2"/>
  <c r="K187" i="2" s="1"/>
  <c r="D187" i="2"/>
  <c r="C187" i="2"/>
  <c r="B187" i="2"/>
  <c r="K186" i="2"/>
  <c r="I186" i="2"/>
  <c r="H186" i="2"/>
  <c r="G186" i="2"/>
  <c r="F186" i="2"/>
  <c r="E186" i="2"/>
  <c r="D186" i="2"/>
  <c r="J186" i="2" s="1"/>
  <c r="C186" i="2"/>
  <c r="B186" i="2"/>
  <c r="K185" i="2"/>
  <c r="I185" i="2"/>
  <c r="H185" i="2"/>
  <c r="G185" i="2"/>
  <c r="J185" i="2" s="1"/>
  <c r="F185" i="2"/>
  <c r="E185" i="2"/>
  <c r="D185" i="2"/>
  <c r="C185" i="2"/>
  <c r="B185" i="2"/>
  <c r="H184" i="2"/>
  <c r="G184" i="2"/>
  <c r="F184" i="2"/>
  <c r="E184" i="2"/>
  <c r="K184" i="2" s="1"/>
  <c r="D184" i="2"/>
  <c r="J184" i="2" s="1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I182" i="2"/>
  <c r="H182" i="2"/>
  <c r="G182" i="2"/>
  <c r="F182" i="2"/>
  <c r="E182" i="2"/>
  <c r="D182" i="2"/>
  <c r="C182" i="2"/>
  <c r="B182" i="2"/>
  <c r="K181" i="2"/>
  <c r="I181" i="2"/>
  <c r="H181" i="2"/>
  <c r="G181" i="2"/>
  <c r="J181" i="2" s="1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I179" i="2"/>
  <c r="H179" i="2"/>
  <c r="G179" i="2"/>
  <c r="J179" i="2" s="1"/>
  <c r="F179" i="2"/>
  <c r="E179" i="2"/>
  <c r="K179" i="2" s="1"/>
  <c r="D179" i="2"/>
  <c r="C179" i="2"/>
  <c r="B179" i="2"/>
  <c r="K178" i="2"/>
  <c r="I178" i="2"/>
  <c r="H178" i="2"/>
  <c r="G178" i="2"/>
  <c r="F178" i="2"/>
  <c r="E178" i="2"/>
  <c r="D178" i="2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K176" i="2"/>
  <c r="H176" i="2"/>
  <c r="G176" i="2"/>
  <c r="F176" i="2"/>
  <c r="E176" i="2"/>
  <c r="D176" i="2"/>
  <c r="J176" i="2" s="1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I171" i="2"/>
  <c r="H171" i="2"/>
  <c r="G171" i="2"/>
  <c r="J171" i="2" s="1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I169" i="2"/>
  <c r="H169" i="2"/>
  <c r="G169" i="2"/>
  <c r="J169" i="2" s="1"/>
  <c r="F169" i="2"/>
  <c r="E169" i="2"/>
  <c r="K169" i="2" s="1"/>
  <c r="D169" i="2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C166" i="2"/>
  <c r="I166" i="2" s="1"/>
  <c r="B166" i="2"/>
  <c r="K165" i="2"/>
  <c r="I165" i="2"/>
  <c r="H165" i="2"/>
  <c r="G165" i="2"/>
  <c r="J165" i="2" s="1"/>
  <c r="F165" i="2"/>
  <c r="E165" i="2"/>
  <c r="D165" i="2"/>
  <c r="C165" i="2"/>
  <c r="B165" i="2"/>
  <c r="K164" i="2"/>
  <c r="H164" i="2"/>
  <c r="G164" i="2"/>
  <c r="F164" i="2"/>
  <c r="E164" i="2"/>
  <c r="D164" i="2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H161" i="2"/>
  <c r="G161" i="2"/>
  <c r="J161" i="2" s="1"/>
  <c r="F161" i="2"/>
  <c r="E161" i="2"/>
  <c r="K161" i="2" s="1"/>
  <c r="D161" i="2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I159" i="2"/>
  <c r="H159" i="2"/>
  <c r="G159" i="2"/>
  <c r="J159" i="2" s="1"/>
  <c r="F159" i="2"/>
  <c r="E159" i="2"/>
  <c r="K159" i="2" s="1"/>
  <c r="D159" i="2"/>
  <c r="C159" i="2"/>
  <c r="B159" i="2"/>
  <c r="K158" i="2"/>
  <c r="I158" i="2"/>
  <c r="H158" i="2"/>
  <c r="G158" i="2"/>
  <c r="F158" i="2"/>
  <c r="E158" i="2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C156" i="2"/>
  <c r="I156" i="2" s="1"/>
  <c r="B156" i="2"/>
  <c r="I155" i="2"/>
  <c r="H155" i="2"/>
  <c r="G155" i="2"/>
  <c r="J155" i="2" s="1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I153" i="2"/>
  <c r="H153" i="2"/>
  <c r="G153" i="2"/>
  <c r="J153" i="2" s="1"/>
  <c r="F153" i="2"/>
  <c r="E153" i="2"/>
  <c r="K153" i="2" s="1"/>
  <c r="D153" i="2"/>
  <c r="C153" i="2"/>
  <c r="B153" i="2"/>
  <c r="H152" i="2"/>
  <c r="G152" i="2"/>
  <c r="F152" i="2"/>
  <c r="E152" i="2"/>
  <c r="K152" i="2" s="1"/>
  <c r="D152" i="2"/>
  <c r="J152" i="2" s="1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J149" i="2"/>
  <c r="H149" i="2"/>
  <c r="G149" i="2"/>
  <c r="F149" i="2"/>
  <c r="E149" i="2"/>
  <c r="K149" i="2" s="1"/>
  <c r="D149" i="2"/>
  <c r="C149" i="2"/>
  <c r="I149" i="2" s="1"/>
  <c r="B149" i="2"/>
  <c r="H148" i="2"/>
  <c r="G148" i="2"/>
  <c r="F148" i="2"/>
  <c r="E148" i="2"/>
  <c r="K148" i="2" s="1"/>
  <c r="D148" i="2"/>
  <c r="C148" i="2"/>
  <c r="I148" i="2" s="1"/>
  <c r="B148" i="2"/>
  <c r="I147" i="2"/>
  <c r="H147" i="2"/>
  <c r="G147" i="2"/>
  <c r="J147" i="2" s="1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J145" i="2"/>
  <c r="H145" i="2"/>
  <c r="G145" i="2"/>
  <c r="F145" i="2"/>
  <c r="E145" i="2"/>
  <c r="K145" i="2" s="1"/>
  <c r="D145" i="2"/>
  <c r="C145" i="2"/>
  <c r="I145" i="2" s="1"/>
  <c r="B145" i="2"/>
  <c r="H144" i="2"/>
  <c r="G144" i="2"/>
  <c r="F144" i="2"/>
  <c r="E144" i="2"/>
  <c r="K144" i="2" s="1"/>
  <c r="D144" i="2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I138" i="2"/>
  <c r="H138" i="2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K136" i="2"/>
  <c r="H136" i="2"/>
  <c r="G136" i="2"/>
  <c r="F136" i="2"/>
  <c r="E136" i="2"/>
  <c r="D136" i="2"/>
  <c r="J136" i="2" s="1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K132" i="2"/>
  <c r="H132" i="2"/>
  <c r="G132" i="2"/>
  <c r="F132" i="2"/>
  <c r="E132" i="2"/>
  <c r="D132" i="2"/>
  <c r="J132" i="2" s="1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J129" i="2"/>
  <c r="I129" i="2"/>
  <c r="H129" i="2"/>
  <c r="G129" i="2"/>
  <c r="F129" i="2"/>
  <c r="E129" i="2"/>
  <c r="D129" i="2"/>
  <c r="C129" i="2"/>
  <c r="B129" i="2"/>
  <c r="K128" i="2"/>
  <c r="H128" i="2"/>
  <c r="G128" i="2"/>
  <c r="F128" i="2"/>
  <c r="E128" i="2"/>
  <c r="D128" i="2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K126" i="2"/>
  <c r="H126" i="2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J113" i="2"/>
  <c r="H113" i="2"/>
  <c r="G113" i="2"/>
  <c r="F113" i="2"/>
  <c r="E113" i="2"/>
  <c r="K113" i="2" s="1"/>
  <c r="D113" i="2"/>
  <c r="C113" i="2"/>
  <c r="I113" i="2" s="1"/>
  <c r="B113" i="2"/>
  <c r="H112" i="2"/>
  <c r="G112" i="2"/>
  <c r="F112" i="2"/>
  <c r="E112" i="2"/>
  <c r="K112" i="2" s="1"/>
  <c r="D112" i="2"/>
  <c r="C112" i="2"/>
  <c r="I112" i="2" s="1"/>
  <c r="B112" i="2"/>
  <c r="H111" i="2"/>
  <c r="G111" i="2"/>
  <c r="J111" i="2" s="1"/>
  <c r="F111" i="2"/>
  <c r="I111" i="2" s="1"/>
  <c r="E111" i="2"/>
  <c r="K111" i="2" s="1"/>
  <c r="D111" i="2"/>
  <c r="C111" i="2"/>
  <c r="B111" i="2"/>
  <c r="H110" i="2"/>
  <c r="K110" i="2" s="1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J107" i="2" s="1"/>
  <c r="F107" i="2"/>
  <c r="I107" i="2" s="1"/>
  <c r="E107" i="2"/>
  <c r="K107" i="2" s="1"/>
  <c r="D107" i="2"/>
  <c r="C107" i="2"/>
  <c r="B107" i="2"/>
  <c r="K106" i="2"/>
  <c r="I106" i="2"/>
  <c r="H106" i="2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I103" i="2"/>
  <c r="H103" i="2"/>
  <c r="G103" i="2"/>
  <c r="J103" i="2" s="1"/>
  <c r="F103" i="2"/>
  <c r="E103" i="2"/>
  <c r="D103" i="2"/>
  <c r="C103" i="2"/>
  <c r="B103" i="2"/>
  <c r="K102" i="2"/>
  <c r="H102" i="2"/>
  <c r="G102" i="2"/>
  <c r="F102" i="2"/>
  <c r="E102" i="2"/>
  <c r="D102" i="2"/>
  <c r="C102" i="2"/>
  <c r="I102" i="2" s="1"/>
  <c r="B102" i="2"/>
  <c r="I101" i="2"/>
  <c r="H101" i="2"/>
  <c r="G101" i="2"/>
  <c r="J101" i="2" s="1"/>
  <c r="F101" i="2"/>
  <c r="E101" i="2"/>
  <c r="K101" i="2" s="1"/>
  <c r="D101" i="2"/>
  <c r="C101" i="2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J99" i="2" s="1"/>
  <c r="F99" i="2"/>
  <c r="E99" i="2"/>
  <c r="K99" i="2" s="1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H96" i="2"/>
  <c r="K96" i="2" s="1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K94" i="2"/>
  <c r="I94" i="2"/>
  <c r="H94" i="2"/>
  <c r="G94" i="2"/>
  <c r="F94" i="2"/>
  <c r="E94" i="2"/>
  <c r="D94" i="2"/>
  <c r="C94" i="2"/>
  <c r="B94" i="2"/>
  <c r="K93" i="2"/>
  <c r="H93" i="2"/>
  <c r="G93" i="2"/>
  <c r="J93" i="2" s="1"/>
  <c r="F93" i="2"/>
  <c r="E93" i="2"/>
  <c r="D93" i="2"/>
  <c r="C93" i="2"/>
  <c r="I93" i="2" s="1"/>
  <c r="B93" i="2"/>
  <c r="K92" i="2"/>
  <c r="I92" i="2"/>
  <c r="H92" i="2"/>
  <c r="G92" i="2"/>
  <c r="F92" i="2"/>
  <c r="E92" i="2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I89" i="2" s="1"/>
  <c r="E89" i="2"/>
  <c r="D89" i="2"/>
  <c r="C89" i="2"/>
  <c r="B89" i="2"/>
  <c r="K88" i="2"/>
  <c r="H88" i="2"/>
  <c r="G88" i="2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J81" i="2"/>
  <c r="H81" i="2"/>
  <c r="G81" i="2"/>
  <c r="F81" i="2"/>
  <c r="E81" i="2"/>
  <c r="K81" i="2" s="1"/>
  <c r="D81" i="2"/>
  <c r="C81" i="2"/>
  <c r="I81" i="2" s="1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K78" i="2"/>
  <c r="I78" i="2"/>
  <c r="H78" i="2"/>
  <c r="G78" i="2"/>
  <c r="F78" i="2"/>
  <c r="E78" i="2"/>
  <c r="D78" i="2"/>
  <c r="C78" i="2"/>
  <c r="B78" i="2"/>
  <c r="K77" i="2"/>
  <c r="H77" i="2"/>
  <c r="G77" i="2"/>
  <c r="J77" i="2" s="1"/>
  <c r="F77" i="2"/>
  <c r="E77" i="2"/>
  <c r="D77" i="2"/>
  <c r="C77" i="2"/>
  <c r="I77" i="2" s="1"/>
  <c r="B77" i="2"/>
  <c r="K76" i="2"/>
  <c r="I76" i="2"/>
  <c r="H76" i="2"/>
  <c r="G76" i="2"/>
  <c r="F76" i="2"/>
  <c r="E76" i="2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I73" i="2" s="1"/>
  <c r="E73" i="2"/>
  <c r="D73" i="2"/>
  <c r="C73" i="2"/>
  <c r="B73" i="2"/>
  <c r="K72" i="2"/>
  <c r="H72" i="2"/>
  <c r="G72" i="2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J65" i="2"/>
  <c r="H65" i="2"/>
  <c r="G65" i="2"/>
  <c r="F65" i="2"/>
  <c r="E65" i="2"/>
  <c r="K65" i="2" s="1"/>
  <c r="D65" i="2"/>
  <c r="C65" i="2"/>
  <c r="I65" i="2" s="1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K62" i="2"/>
  <c r="I62" i="2"/>
  <c r="H62" i="2"/>
  <c r="G62" i="2"/>
  <c r="F62" i="2"/>
  <c r="E62" i="2"/>
  <c r="D62" i="2"/>
  <c r="C62" i="2"/>
  <c r="B62" i="2"/>
  <c r="K61" i="2"/>
  <c r="H61" i="2"/>
  <c r="G61" i="2"/>
  <c r="J61" i="2" s="1"/>
  <c r="F61" i="2"/>
  <c r="E61" i="2"/>
  <c r="D61" i="2"/>
  <c r="C61" i="2"/>
  <c r="I61" i="2" s="1"/>
  <c r="B61" i="2"/>
  <c r="K60" i="2"/>
  <c r="I60" i="2"/>
  <c r="H60" i="2"/>
  <c r="G60" i="2"/>
  <c r="F60" i="2"/>
  <c r="E60" i="2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I57" i="2" s="1"/>
  <c r="E57" i="2"/>
  <c r="D57" i="2"/>
  <c r="C57" i="2"/>
  <c r="B57" i="2"/>
  <c r="K56" i="2"/>
  <c r="H56" i="2"/>
  <c r="G56" i="2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C54" i="2"/>
  <c r="I54" i="2" s="1"/>
  <c r="B54" i="2"/>
  <c r="I53" i="2"/>
  <c r="H53" i="2"/>
  <c r="G53" i="2"/>
  <c r="J53" i="2" s="1"/>
  <c r="F53" i="2"/>
  <c r="E53" i="2"/>
  <c r="K53" i="2" s="1"/>
  <c r="D53" i="2"/>
  <c r="C53" i="2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K46" i="2"/>
  <c r="I46" i="2"/>
  <c r="H46" i="2"/>
  <c r="G46" i="2"/>
  <c r="F46" i="2"/>
  <c r="E46" i="2"/>
  <c r="D46" i="2"/>
  <c r="C46" i="2"/>
  <c r="B46" i="2"/>
  <c r="K45" i="2"/>
  <c r="H45" i="2"/>
  <c r="G45" i="2"/>
  <c r="J45" i="2" s="1"/>
  <c r="F45" i="2"/>
  <c r="E45" i="2"/>
  <c r="D45" i="2"/>
  <c r="C45" i="2"/>
  <c r="I45" i="2" s="1"/>
  <c r="B45" i="2"/>
  <c r="K44" i="2"/>
  <c r="I44" i="2"/>
  <c r="H44" i="2"/>
  <c r="G44" i="2"/>
  <c r="F44" i="2"/>
  <c r="E44" i="2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I41" i="2" s="1"/>
  <c r="E41" i="2"/>
  <c r="D41" i="2"/>
  <c r="C41" i="2"/>
  <c r="B41" i="2"/>
  <c r="K40" i="2"/>
  <c r="H40" i="2"/>
  <c r="G40" i="2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C38" i="2"/>
  <c r="I38" i="2" s="1"/>
  <c r="B38" i="2"/>
  <c r="I37" i="2"/>
  <c r="H37" i="2"/>
  <c r="G37" i="2"/>
  <c r="J37" i="2" s="1"/>
  <c r="F37" i="2"/>
  <c r="E37" i="2"/>
  <c r="K37" i="2" s="1"/>
  <c r="D37" i="2"/>
  <c r="C37" i="2"/>
  <c r="B37" i="2"/>
  <c r="I36" i="2"/>
  <c r="H36" i="2"/>
  <c r="G36" i="2"/>
  <c r="F36" i="2"/>
  <c r="E36" i="2"/>
  <c r="K36" i="2" s="1"/>
  <c r="D36" i="2"/>
  <c r="C36" i="2"/>
  <c r="B36" i="2"/>
  <c r="K35" i="2"/>
  <c r="H35" i="2"/>
  <c r="G35" i="2"/>
  <c r="J35" i="2" s="1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J33" i="2"/>
  <c r="H33" i="2"/>
  <c r="G33" i="2"/>
  <c r="F33" i="2"/>
  <c r="E33" i="2"/>
  <c r="K33" i="2" s="1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K30" i="2"/>
  <c r="I30" i="2"/>
  <c r="H30" i="2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K28" i="2"/>
  <c r="I28" i="2"/>
  <c r="H28" i="2"/>
  <c r="G28" i="2"/>
  <c r="F28" i="2"/>
  <c r="E28" i="2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I25" i="2" s="1"/>
  <c r="E25" i="2"/>
  <c r="D25" i="2"/>
  <c r="C25" i="2"/>
  <c r="B25" i="2"/>
  <c r="K24" i="2"/>
  <c r="H24" i="2"/>
  <c r="G24" i="2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C22" i="2"/>
  <c r="I22" i="2" s="1"/>
  <c r="B22" i="2"/>
  <c r="I21" i="2"/>
  <c r="H21" i="2"/>
  <c r="G21" i="2"/>
  <c r="J21" i="2" s="1"/>
  <c r="F21" i="2"/>
  <c r="E21" i="2"/>
  <c r="K21" i="2" s="1"/>
  <c r="D21" i="2"/>
  <c r="C21" i="2"/>
  <c r="B21" i="2"/>
  <c r="I20" i="2"/>
  <c r="H20" i="2"/>
  <c r="G20" i="2"/>
  <c r="F20" i="2"/>
  <c r="E20" i="2"/>
  <c r="K20" i="2" s="1"/>
  <c r="D20" i="2"/>
  <c r="C20" i="2"/>
  <c r="B20" i="2"/>
  <c r="K19" i="2"/>
  <c r="H19" i="2"/>
  <c r="G19" i="2"/>
  <c r="J19" i="2" s="1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J17" i="2"/>
  <c r="H17" i="2"/>
  <c r="G17" i="2"/>
  <c r="F17" i="2"/>
  <c r="E17" i="2"/>
  <c r="K17" i="2" s="1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K14" i="2"/>
  <c r="I14" i="2"/>
  <c r="H14" i="2"/>
  <c r="G14" i="2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K12" i="2"/>
  <c r="I12" i="2"/>
  <c r="H12" i="2"/>
  <c r="G12" i="2"/>
  <c r="F12" i="2"/>
  <c r="E12" i="2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I9" i="2" s="1"/>
  <c r="E9" i="2"/>
  <c r="D9" i="2"/>
  <c r="C9" i="2"/>
  <c r="B9" i="2"/>
  <c r="K8" i="2"/>
  <c r="H8" i="2"/>
  <c r="H6" i="2" s="1"/>
  <c r="G8" i="2"/>
  <c r="G6" i="2" s="1"/>
  <c r="F8" i="2"/>
  <c r="E8" i="2"/>
  <c r="D8" i="2"/>
  <c r="C8" i="2"/>
  <c r="I8" i="2" s="1"/>
  <c r="B8" i="2"/>
  <c r="J7" i="2"/>
  <c r="I7" i="2"/>
  <c r="H7" i="2"/>
  <c r="G7" i="2"/>
  <c r="F7" i="2"/>
  <c r="E7" i="2"/>
  <c r="K7" i="2" s="1"/>
  <c r="D7" i="2"/>
  <c r="C7" i="2"/>
  <c r="B7" i="2"/>
  <c r="F4" i="2"/>
  <c r="C4" i="2"/>
  <c r="I2" i="2"/>
  <c r="G2" i="2"/>
  <c r="C6" i="2" l="1"/>
  <c r="J22" i="2"/>
  <c r="J38" i="2"/>
  <c r="J54" i="2"/>
  <c r="J70" i="2"/>
  <c r="J86" i="2"/>
  <c r="J102" i="2"/>
  <c r="J112" i="2"/>
  <c r="J122" i="2"/>
  <c r="J144" i="2"/>
  <c r="J156" i="2"/>
  <c r="J14" i="3"/>
  <c r="E6" i="2"/>
  <c r="K6" i="2" s="1"/>
  <c r="D6" i="2"/>
  <c r="J6" i="2" s="1"/>
  <c r="F6" i="2"/>
  <c r="J24" i="2"/>
  <c r="J116" i="2"/>
  <c r="J126" i="2"/>
  <c r="J148" i="2"/>
  <c r="J162" i="2"/>
  <c r="J178" i="2"/>
  <c r="J194" i="2"/>
  <c r="J34" i="3"/>
  <c r="J50" i="3"/>
  <c r="J8" i="2"/>
  <c r="J56" i="2"/>
  <c r="J30" i="2"/>
  <c r="J46" i="2"/>
  <c r="J62" i="2"/>
  <c r="J78" i="2"/>
  <c r="J94" i="2"/>
  <c r="J106" i="2"/>
  <c r="J128" i="2"/>
  <c r="J138" i="2"/>
  <c r="J164" i="2"/>
  <c r="J30" i="3"/>
  <c r="J40" i="2"/>
  <c r="J72" i="2"/>
  <c r="J88" i="2"/>
  <c r="J14" i="2"/>
  <c r="J20" i="2"/>
  <c r="J36" i="2"/>
  <c r="J166" i="2"/>
  <c r="J182" i="2"/>
  <c r="J198" i="2"/>
  <c r="J26" i="3"/>
  <c r="J46" i="3"/>
  <c r="I146" i="3"/>
  <c r="I162" i="3"/>
  <c r="I62" i="3"/>
  <c r="I63" i="3"/>
  <c r="I64" i="3"/>
  <c r="I66" i="3"/>
  <c r="I67" i="3"/>
  <c r="I70" i="3"/>
  <c r="I71" i="3"/>
  <c r="I74" i="3"/>
  <c r="I75" i="3"/>
  <c r="I78" i="3"/>
  <c r="I79" i="3"/>
  <c r="I82" i="3"/>
  <c r="I83" i="3"/>
  <c r="I86" i="3"/>
  <c r="I87" i="3"/>
  <c r="I90" i="3"/>
  <c r="I91" i="3"/>
  <c r="I94" i="3"/>
  <c r="I95" i="3"/>
  <c r="I98" i="3"/>
  <c r="I99" i="3"/>
  <c r="I102" i="3"/>
  <c r="I103" i="3"/>
  <c r="I106" i="3"/>
  <c r="I107" i="3"/>
  <c r="I110" i="3"/>
  <c r="I111" i="3"/>
  <c r="I114" i="3"/>
  <c r="I115" i="3"/>
  <c r="I118" i="3"/>
  <c r="I119" i="3"/>
  <c r="I122" i="3"/>
  <c r="I123" i="3"/>
  <c r="I126" i="3"/>
  <c r="I127" i="3"/>
  <c r="I130" i="3"/>
  <c r="K62" i="3"/>
  <c r="K63" i="3"/>
  <c r="K64" i="3"/>
  <c r="K65" i="3"/>
  <c r="K66" i="3"/>
  <c r="K67" i="3"/>
  <c r="K68" i="3"/>
  <c r="K69" i="3"/>
  <c r="K70" i="3"/>
  <c r="K71" i="3"/>
  <c r="K73" i="3"/>
  <c r="K74" i="3"/>
  <c r="K76" i="3"/>
  <c r="K77" i="3"/>
  <c r="K78" i="3"/>
  <c r="K81" i="3"/>
  <c r="K82" i="3"/>
  <c r="K85" i="3"/>
  <c r="K86" i="3"/>
  <c r="K89" i="3"/>
  <c r="K90" i="3"/>
  <c r="K93" i="3"/>
  <c r="K94" i="3"/>
  <c r="K97" i="3"/>
  <c r="K98" i="3"/>
  <c r="K101" i="3"/>
  <c r="K102" i="3"/>
  <c r="K105" i="3"/>
  <c r="K106" i="3"/>
  <c r="K109" i="3"/>
  <c r="K110" i="3"/>
  <c r="K113" i="3"/>
  <c r="K114" i="3"/>
  <c r="K117" i="3"/>
  <c r="K118" i="3"/>
  <c r="K121" i="3"/>
  <c r="K122" i="3"/>
  <c r="K125" i="3"/>
  <c r="K126" i="3"/>
  <c r="K129" i="3"/>
  <c r="J135" i="3"/>
  <c r="J137" i="3"/>
  <c r="J153" i="3"/>
  <c r="J176" i="3"/>
  <c r="J197" i="3"/>
  <c r="J213" i="3"/>
  <c r="J229" i="3"/>
  <c r="J245" i="3"/>
  <c r="J261" i="3"/>
  <c r="J277" i="3"/>
  <c r="J293" i="3"/>
  <c r="J309" i="3"/>
  <c r="J325" i="3"/>
  <c r="J341" i="3"/>
  <c r="J149" i="3"/>
  <c r="J165" i="3"/>
  <c r="J185" i="3"/>
  <c r="J201" i="3"/>
  <c r="J217" i="3"/>
  <c r="J233" i="3"/>
  <c r="J249" i="3"/>
  <c r="J265" i="3"/>
  <c r="J281" i="3"/>
  <c r="J297" i="3"/>
  <c r="J313" i="3"/>
  <c r="J329" i="3"/>
  <c r="J145" i="3"/>
  <c r="J161" i="3"/>
  <c r="J173" i="3"/>
  <c r="J189" i="3"/>
  <c r="J205" i="3"/>
  <c r="J221" i="3"/>
  <c r="J237" i="3"/>
  <c r="J253" i="3"/>
  <c r="J269" i="3"/>
  <c r="J285" i="3"/>
  <c r="J301" i="3"/>
  <c r="J317" i="3"/>
  <c r="J333" i="3"/>
  <c r="J349" i="3"/>
  <c r="J141" i="3"/>
  <c r="J157" i="3"/>
  <c r="J168" i="3"/>
  <c r="J181" i="3"/>
  <c r="J193" i="3"/>
  <c r="J209" i="3"/>
  <c r="J225" i="3"/>
  <c r="J241" i="3"/>
  <c r="J257" i="3"/>
  <c r="J273" i="3"/>
  <c r="J289" i="3"/>
  <c r="J305" i="3"/>
  <c r="J321" i="3"/>
  <c r="J337" i="3"/>
  <c r="I6" i="2" l="1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<sst xmlns="http://schemas.openxmlformats.org/spreadsheetml/2006/main" count="159" uniqueCount="123">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</sst>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E22" sqref="E22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44136</v>
      </c>
      <c r="F7" s="3" t="s">
        <v>3</v>
      </c>
      <c r="G7" s="5">
        <v>44165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11/01/2020 - 11/30/2020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11/01/2019 - 11/30/2019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60933757.259999998</v>
      </c>
      <c r="D6" s="41">
        <f t="shared" si="0"/>
        <v>18664027.150000002</v>
      </c>
      <c r="E6" s="42">
        <f t="shared" si="0"/>
        <v>5442695.2700000005</v>
      </c>
      <c r="F6" s="40">
        <f t="shared" si="0"/>
        <v>83499443.980000004</v>
      </c>
      <c r="G6" s="41">
        <f t="shared" si="0"/>
        <v>35112944.649999999</v>
      </c>
      <c r="H6" s="42">
        <f t="shared" si="0"/>
        <v>15977241.5</v>
      </c>
      <c r="I6" s="20">
        <f t="shared" ref="I6:I69" si="1">IFERROR((C6-F6)/F6,"")</f>
        <v>-0.27024954472038154</v>
      </c>
      <c r="J6" s="20">
        <f t="shared" ref="J6:J69" si="2">IFERROR((D6-G6)/G6,"")</f>
        <v>-0.46845736419887524</v>
      </c>
      <c r="K6" s="20">
        <f t="shared" ref="K6:K69" si="3">IFERROR((E6-H6)/H6,"")</f>
        <v>-0.65934699866682245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2224498.62</v>
      </c>
      <c r="D7" s="43">
        <f>IF('County Data'!E2&gt;9,'County Data'!D2,"*")</f>
        <v>234961.43</v>
      </c>
      <c r="E7" s="44">
        <f>IF('County Data'!G2&gt;9,'County Data'!F2,"*")</f>
        <v>126498.45</v>
      </c>
      <c r="F7" s="43">
        <f>IF('County Data'!I2&gt;9,'County Data'!H2,"*")</f>
        <v>3329832.99</v>
      </c>
      <c r="G7" s="43">
        <f>IF('County Data'!K2&gt;9,'County Data'!J2,"*")</f>
        <v>570382.41</v>
      </c>
      <c r="H7" s="44">
        <f>IF('County Data'!M2&gt;9,'County Data'!L2,"*")</f>
        <v>507232.51</v>
      </c>
      <c r="I7" s="22">
        <f t="shared" si="1"/>
        <v>-0.33194889152683904</v>
      </c>
      <c r="J7" s="22">
        <f t="shared" si="2"/>
        <v>-0.58806333105538799</v>
      </c>
      <c r="K7" s="22">
        <f t="shared" si="3"/>
        <v>-0.75061052376157833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4010858.42</v>
      </c>
      <c r="D8" s="43">
        <f>IF('County Data'!E3&gt;9,'County Data'!D3,"*")</f>
        <v>933552.47</v>
      </c>
      <c r="E8" s="44">
        <f>IF('County Data'!G3&gt;9,'County Data'!F3,"*")</f>
        <v>484512.57</v>
      </c>
      <c r="F8" s="43">
        <f>IF('County Data'!I3&gt;9,'County Data'!H3,"*")</f>
        <v>5222712.87</v>
      </c>
      <c r="G8" s="43">
        <f>IF('County Data'!K3&gt;9,'County Data'!J3,"*")</f>
        <v>2316563.5499999998</v>
      </c>
      <c r="H8" s="44">
        <f>IF('County Data'!M3&gt;9,'County Data'!L3,"*")</f>
        <v>983954.79</v>
      </c>
      <c r="I8" s="22">
        <f t="shared" si="1"/>
        <v>-0.23203543448866645</v>
      </c>
      <c r="J8" s="22">
        <f t="shared" si="2"/>
        <v>-0.59700977337746675</v>
      </c>
      <c r="K8" s="22">
        <f t="shared" si="3"/>
        <v>-0.50758655283338783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2390326.0099999998</v>
      </c>
      <c r="D9" s="46">
        <f>IF('County Data'!E4&gt;9,'County Data'!D4,"*")</f>
        <v>199726.81</v>
      </c>
      <c r="E9" s="47">
        <f>IF('County Data'!G4&gt;9,'County Data'!F4,"*")</f>
        <v>118612.7</v>
      </c>
      <c r="F9" s="45">
        <f>IF('County Data'!I4&gt;9,'County Data'!H4,"*")</f>
        <v>2611109.59</v>
      </c>
      <c r="G9" s="46">
        <f>IF('County Data'!K4&gt;9,'County Data'!J4,"*")</f>
        <v>329740.59000000003</v>
      </c>
      <c r="H9" s="47">
        <f>IF('County Data'!M4&gt;9,'County Data'!L4,"*")</f>
        <v>312118.21999999997</v>
      </c>
      <c r="I9" s="9">
        <f t="shared" si="1"/>
        <v>-8.4555462875076065E-2</v>
      </c>
      <c r="J9" s="9">
        <f t="shared" si="2"/>
        <v>-0.39429110016452634</v>
      </c>
      <c r="K9" s="9">
        <f t="shared" si="3"/>
        <v>-0.61997508508154375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20256417.649999999</v>
      </c>
      <c r="D10" s="43">
        <f>IF('County Data'!E5&gt;9,'County Data'!D5,"*")</f>
        <v>2382839.4700000002</v>
      </c>
      <c r="E10" s="44">
        <f>IF('County Data'!G5&gt;9,'County Data'!F5,"*")</f>
        <v>1885245.79</v>
      </c>
      <c r="F10" s="43">
        <f>IF('County Data'!I5&gt;9,'County Data'!H5,"*")</f>
        <v>28436841.699999999</v>
      </c>
      <c r="G10" s="43">
        <f>IF('County Data'!K5&gt;9,'County Data'!J5,"*")</f>
        <v>8104440.4900000002</v>
      </c>
      <c r="H10" s="44">
        <f>IF('County Data'!M5&gt;9,'County Data'!L5,"*")</f>
        <v>5643716.3499999996</v>
      </c>
      <c r="I10" s="22">
        <f t="shared" si="1"/>
        <v>-0.28766992257090213</v>
      </c>
      <c r="J10" s="22">
        <f t="shared" si="2"/>
        <v>-0.7059834700569193</v>
      </c>
      <c r="K10" s="22">
        <f t="shared" si="3"/>
        <v>-0.66595667232638289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158632.12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123145.73</v>
      </c>
      <c r="G11" s="46" t="str">
        <f>IF('County Data'!K6&gt;9,'County Data'!J6,"*")</f>
        <v>*</v>
      </c>
      <c r="H11" s="47">
        <f>IF('County Data'!M6&gt;9,'County Data'!L6,"*")</f>
        <v>40079.99</v>
      </c>
      <c r="I11" s="9">
        <f t="shared" si="1"/>
        <v>0.28816581784849543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3483082.39</v>
      </c>
      <c r="D12" s="43">
        <f>IF('County Data'!E7&gt;9,'County Data'!D7,"*")</f>
        <v>227942.79</v>
      </c>
      <c r="E12" s="44">
        <f>IF('County Data'!G7&gt;9,'County Data'!F7,"*")</f>
        <v>168110.43</v>
      </c>
      <c r="F12" s="43">
        <f>IF('County Data'!I7&gt;9,'County Data'!H7,"*")</f>
        <v>3756781.38</v>
      </c>
      <c r="G12" s="43">
        <f>IF('County Data'!K7&gt;9,'County Data'!J7,"*")</f>
        <v>301140.09000000003</v>
      </c>
      <c r="H12" s="44">
        <f>IF('County Data'!M7&gt;9,'County Data'!L7,"*")</f>
        <v>366900.01</v>
      </c>
      <c r="I12" s="22">
        <f t="shared" si="1"/>
        <v>-7.285464931685745E-2</v>
      </c>
      <c r="J12" s="22">
        <f t="shared" si="2"/>
        <v>-0.243067271448315</v>
      </c>
      <c r="K12" s="22">
        <f t="shared" si="3"/>
        <v>-0.54180859793380765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213574.16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316762.37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-0.325759054018948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3196655.94</v>
      </c>
      <c r="D14" s="43">
        <f>IF('County Data'!E9&gt;9,'County Data'!D9,"*")</f>
        <v>1462122.89</v>
      </c>
      <c r="E14" s="44">
        <f>IF('County Data'!G9&gt;9,'County Data'!F9,"*")</f>
        <v>564333.15</v>
      </c>
      <c r="F14" s="43">
        <f>IF('County Data'!I9&gt;9,'County Data'!H9,"*")</f>
        <v>4507678.2</v>
      </c>
      <c r="G14" s="43">
        <f>IF('County Data'!K9&gt;9,'County Data'!J9,"*")</f>
        <v>2662286.52</v>
      </c>
      <c r="H14" s="44">
        <f>IF('County Data'!M9&gt;9,'County Data'!L9,"*")</f>
        <v>1226577.31</v>
      </c>
      <c r="I14" s="22">
        <f t="shared" si="1"/>
        <v>-0.29084202594586284</v>
      </c>
      <c r="J14" s="22">
        <f t="shared" si="2"/>
        <v>-0.45080182804666724</v>
      </c>
      <c r="K14" s="22">
        <f t="shared" si="3"/>
        <v>-0.5399122864909347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1093718.48</v>
      </c>
      <c r="D15" s="48" t="str">
        <f>IF('County Data'!E10&gt;9,'County Data'!D10,"*")</f>
        <v>*</v>
      </c>
      <c r="E15" s="49">
        <f>IF('County Data'!G10&gt;9,'County Data'!F10,"*")</f>
        <v>47540.67</v>
      </c>
      <c r="F15" s="48">
        <f>IF('County Data'!I10&gt;9,'County Data'!H10,"*")</f>
        <v>1522755.35</v>
      </c>
      <c r="G15" s="48">
        <f>IF('County Data'!K10&gt;9,'County Data'!J10,"*")</f>
        <v>124954.64</v>
      </c>
      <c r="H15" s="49">
        <f>IF('County Data'!M10&gt;9,'County Data'!L10,"*")</f>
        <v>164720.42000000001</v>
      </c>
      <c r="I15" s="23">
        <f t="shared" si="1"/>
        <v>-0.28175036127766689</v>
      </c>
      <c r="J15" s="23" t="str">
        <f t="shared" si="2"/>
        <v/>
      </c>
      <c r="K15" s="23">
        <f t="shared" si="3"/>
        <v>-0.7113856921928684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1925836.3</v>
      </c>
      <c r="D16" s="43">
        <f>IF('County Data'!E11&gt;9,'County Data'!D11,"*")</f>
        <v>104059.82</v>
      </c>
      <c r="E16" s="44">
        <f>IF('County Data'!G11&gt;9,'County Data'!F11,"*")</f>
        <v>139475.13</v>
      </c>
      <c r="F16" s="43">
        <f>IF('County Data'!I11&gt;9,'County Data'!H11,"*")</f>
        <v>2231348.4700000002</v>
      </c>
      <c r="G16" s="43">
        <f>IF('County Data'!K11&gt;9,'County Data'!J11,"*")</f>
        <v>381710.67</v>
      </c>
      <c r="H16" s="44">
        <f>IF('County Data'!M11&gt;9,'County Data'!L11,"*")</f>
        <v>344558</v>
      </c>
      <c r="I16" s="22">
        <f t="shared" si="1"/>
        <v>-0.13691817934650077</v>
      </c>
      <c r="J16" s="22">
        <f t="shared" si="2"/>
        <v>-0.72738561382106504</v>
      </c>
      <c r="K16" s="22">
        <f t="shared" si="3"/>
        <v>-0.5952056547809077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1307585.6100000001</v>
      </c>
      <c r="D17" s="46">
        <f>IF('County Data'!E12&gt;9,'County Data'!D12,"*")</f>
        <v>9475410.9600000009</v>
      </c>
      <c r="E17" s="47">
        <f>IF('County Data'!G12&gt;9,'County Data'!F12,"*")</f>
        <v>133840.07</v>
      </c>
      <c r="F17" s="45">
        <f>IF('County Data'!I12&gt;9,'County Data'!H12,"*")</f>
        <v>1982396.02</v>
      </c>
      <c r="G17" s="46">
        <f>IF('County Data'!K12&gt;9,'County Data'!J12,"*")</f>
        <v>11805743.789999999</v>
      </c>
      <c r="H17" s="47">
        <f>IF('County Data'!M12&gt;9,'County Data'!L12,"*")</f>
        <v>488675.41</v>
      </c>
      <c r="I17" s="9">
        <f t="shared" si="1"/>
        <v>-0.34040141484949105</v>
      </c>
      <c r="J17" s="9">
        <f t="shared" si="2"/>
        <v>-0.19738975124751529</v>
      </c>
      <c r="K17" s="9">
        <f t="shared" si="3"/>
        <v>-0.72611662616705019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6371978.5700000003</v>
      </c>
      <c r="D18" s="43">
        <f>IF('County Data'!E13&gt;9,'County Data'!D13,"*")</f>
        <v>760979.4</v>
      </c>
      <c r="E18" s="44">
        <f>IF('County Data'!G13&gt;9,'County Data'!F13,"*")</f>
        <v>504898.52</v>
      </c>
      <c r="F18" s="43">
        <f>IF('County Data'!I13&gt;9,'County Data'!H13,"*")</f>
        <v>8457120.2899999991</v>
      </c>
      <c r="G18" s="43">
        <f>IF('County Data'!K13&gt;9,'County Data'!J13,"*")</f>
        <v>2124648.9700000002</v>
      </c>
      <c r="H18" s="44">
        <f>IF('County Data'!M13&gt;9,'County Data'!L13,"*")</f>
        <v>1705945.91</v>
      </c>
      <c r="I18" s="22">
        <f t="shared" si="1"/>
        <v>-0.24655457750382773</v>
      </c>
      <c r="J18" s="22">
        <f t="shared" si="2"/>
        <v>-0.64183288122178606</v>
      </c>
      <c r="K18" s="22">
        <f t="shared" si="3"/>
        <v>-0.70403603242027757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5356669.49</v>
      </c>
      <c r="D19" s="46">
        <f>IF('County Data'!E14&gt;9,'County Data'!D14,"*")</f>
        <v>395921.25</v>
      </c>
      <c r="E19" s="47">
        <f>IF('County Data'!G14&gt;9,'County Data'!F14,"*")</f>
        <v>298666.86</v>
      </c>
      <c r="F19" s="45">
        <f>IF('County Data'!I14&gt;9,'County Data'!H14,"*")</f>
        <v>7661992.4400000004</v>
      </c>
      <c r="G19" s="46">
        <f>IF('County Data'!K14&gt;9,'County Data'!J14,"*")</f>
        <v>1493295.55</v>
      </c>
      <c r="H19" s="47">
        <f>IF('County Data'!M14&gt;9,'County Data'!L14,"*")</f>
        <v>1418499.02</v>
      </c>
      <c r="I19" s="9">
        <f t="shared" si="1"/>
        <v>-0.30087773748834451</v>
      </c>
      <c r="J19" s="9">
        <f t="shared" si="2"/>
        <v>-0.73486745473794524</v>
      </c>
      <c r="K19" s="9">
        <f t="shared" si="3"/>
        <v>-0.78944866666175073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4204898.0999999996</v>
      </c>
      <c r="D20" s="43">
        <f>IF('County Data'!E15&gt;9,'County Data'!D15,"*")</f>
        <v>422156.49</v>
      </c>
      <c r="E20" s="44">
        <f>IF('County Data'!G15&gt;9,'County Data'!F15,"*")</f>
        <v>404694.07</v>
      </c>
      <c r="F20" s="43">
        <f>IF('County Data'!I15&gt;9,'County Data'!H15,"*")</f>
        <v>6259314.9400000004</v>
      </c>
      <c r="G20" s="43">
        <f>IF('County Data'!K15&gt;9,'County Data'!J15,"*")</f>
        <v>1226846.07</v>
      </c>
      <c r="H20" s="44">
        <f>IF('County Data'!M15&gt;9,'County Data'!L15,"*")</f>
        <v>1250125.67</v>
      </c>
      <c r="I20" s="22">
        <f t="shared" si="1"/>
        <v>-0.32821752215586719</v>
      </c>
      <c r="J20" s="22">
        <f t="shared" si="2"/>
        <v>-0.65590101291191327</v>
      </c>
      <c r="K20" s="22">
        <f t="shared" si="3"/>
        <v>-0.67627728978639401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4739025.4000000004</v>
      </c>
      <c r="D21" s="46">
        <f>IF('County Data'!E16&gt;9,'County Data'!D16,"*")</f>
        <v>2064353.37</v>
      </c>
      <c r="E21" s="47">
        <f>IF('County Data'!G16&gt;9,'County Data'!F16,"*")</f>
        <v>566266.86</v>
      </c>
      <c r="F21" s="45">
        <f>IF('County Data'!I16&gt;9,'County Data'!H16,"*")</f>
        <v>7079651.6399999997</v>
      </c>
      <c r="G21" s="46">
        <f>IF('County Data'!K16&gt;9,'County Data'!J16,"*")</f>
        <v>3671191.31</v>
      </c>
      <c r="H21" s="47">
        <f>IF('County Data'!M16&gt;9,'County Data'!L16,"*")</f>
        <v>1524137.89</v>
      </c>
      <c r="I21" s="9">
        <f t="shared" si="1"/>
        <v>-0.33061319384353205</v>
      </c>
      <c r="J21" s="9">
        <f t="shared" si="2"/>
        <v>-0.43768842436053812</v>
      </c>
      <c r="K21" s="9">
        <f t="shared" si="3"/>
        <v>-0.62846743479358025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D23" sqref="D2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11/01/2020 - 11/30/2020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11/01/2019 - 11/30/2019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1057612.1599999999</v>
      </c>
      <c r="D6" s="41" t="str">
        <f>IF('Town Data'!E2&gt;9,'Town Data'!D2,"*")</f>
        <v>*</v>
      </c>
      <c r="E6" s="42">
        <f>IF('Town Data'!G2&gt;9,'Town Data'!F2,"*")</f>
        <v>56355.17</v>
      </c>
      <c r="F6" s="41">
        <f>IF('Town Data'!I2&gt;9,'Town Data'!H2,"*")</f>
        <v>1325292.3700000001</v>
      </c>
      <c r="G6" s="41" t="str">
        <f>IF('Town Data'!K2&gt;9,'Town Data'!J2,"*")</f>
        <v>*</v>
      </c>
      <c r="H6" s="42">
        <f>IF('Town Data'!M2&gt;9,'Town Data'!L2,"*")</f>
        <v>248981.76000000001</v>
      </c>
      <c r="I6" s="20">
        <f t="shared" ref="I6:I69" si="0">IFERROR((C6-F6)/F6,"")</f>
        <v>-0.20197823216925348</v>
      </c>
      <c r="J6" s="20" t="str">
        <f t="shared" ref="J6:J69" si="1">IFERROR((D6-G6)/G6,"")</f>
        <v/>
      </c>
      <c r="K6" s="20">
        <f t="shared" ref="K6:K69" si="2">IFERROR((E6-H6)/H6,"")</f>
        <v>-0.77365743578967394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331399.93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340396.69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-2.6430221750981215E-2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152419.73000000001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161901.91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-5.8567437530539279E-2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1990351.49</v>
      </c>
      <c r="D9" s="46">
        <f>IF('Town Data'!E5&gt;9,'Town Data'!D5,"*")</f>
        <v>221577.69</v>
      </c>
      <c r="E9" s="47">
        <f>IF('Town Data'!G5&gt;9,'Town Data'!F5,"*")</f>
        <v>161409.31</v>
      </c>
      <c r="F9" s="45">
        <f>IF('Town Data'!I5&gt;9,'Town Data'!H5,"*")</f>
        <v>2396732.7000000002</v>
      </c>
      <c r="G9" s="46">
        <f>IF('Town Data'!K5&gt;9,'Town Data'!J5,"*")</f>
        <v>424685.26</v>
      </c>
      <c r="H9" s="47">
        <f>IF('Town Data'!M5&gt;9,'Town Data'!L5,"*")</f>
        <v>311332.36</v>
      </c>
      <c r="I9" s="9">
        <f t="shared" si="0"/>
        <v>-0.16955633392075811</v>
      </c>
      <c r="J9" s="9">
        <f t="shared" si="1"/>
        <v>-0.47825434299273772</v>
      </c>
      <c r="K9" s="9">
        <f t="shared" si="2"/>
        <v>-0.48155305796030967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1293804.8999999999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1517852.93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-0.14760852357415158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321419.90000000002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438728.71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-0.26738348169646792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209821.51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259279.31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-0.19075104758648112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2532723.73</v>
      </c>
      <c r="D13" s="46">
        <f>IF('Town Data'!E9&gt;9,'Town Data'!D9,"*")</f>
        <v>263433.5</v>
      </c>
      <c r="E13" s="47">
        <f>IF('Town Data'!G9&gt;9,'Town Data'!F9,"*")</f>
        <v>175388.27</v>
      </c>
      <c r="F13" s="45">
        <f>IF('Town Data'!I9&gt;9,'Town Data'!H9,"*")</f>
        <v>3227207.33</v>
      </c>
      <c r="G13" s="46">
        <f>IF('Town Data'!K9&gt;9,'Town Data'!J9,"*")</f>
        <v>583645.36</v>
      </c>
      <c r="H13" s="47">
        <f>IF('Town Data'!M9&gt;9,'Town Data'!L9,"*")</f>
        <v>453807.24</v>
      </c>
      <c r="I13" s="9">
        <f t="shared" si="0"/>
        <v>-0.21519646213743573</v>
      </c>
      <c r="J13" s="9">
        <f t="shared" si="1"/>
        <v>-0.54864114742555303</v>
      </c>
      <c r="K13" s="9">
        <f t="shared" si="2"/>
        <v>-0.61351813161905477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247573.97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355709.38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-0.30399932101874849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44337.17</v>
      </c>
      <c r="D15" s="46">
        <f>IF('Town Data'!E11&gt;9,'Town Data'!D11,"*")</f>
        <v>41439.24</v>
      </c>
      <c r="E15" s="47" t="str">
        <f>IF('Town Data'!G11&gt;9,'Town Data'!F11,"*")</f>
        <v>*</v>
      </c>
      <c r="F15" s="45">
        <f>IF('Town Data'!I11&gt;9,'Town Data'!H11,"*")</f>
        <v>118917.95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-0.6271616690331443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5132879.96</v>
      </c>
      <c r="D16" s="53">
        <f>IF('Town Data'!E12&gt;9,'Town Data'!D12,"*")</f>
        <v>852618.87</v>
      </c>
      <c r="E16" s="54">
        <f>IF('Town Data'!G12&gt;9,'Town Data'!F12,"*")</f>
        <v>893573.66</v>
      </c>
      <c r="F16" s="53">
        <f>IF('Town Data'!I12&gt;9,'Town Data'!H12,"*")</f>
        <v>8919594.4900000002</v>
      </c>
      <c r="G16" s="53">
        <f>IF('Town Data'!K12&gt;9,'Town Data'!J12,"*")</f>
        <v>3563467.78</v>
      </c>
      <c r="H16" s="54">
        <f>IF('Town Data'!M12&gt;9,'Town Data'!L12,"*")</f>
        <v>3104062.05</v>
      </c>
      <c r="I16" s="26">
        <f t="shared" si="0"/>
        <v>-0.42453886600398583</v>
      </c>
      <c r="J16" s="26">
        <f t="shared" si="1"/>
        <v>-0.76073338594912165</v>
      </c>
      <c r="K16" s="26">
        <f t="shared" si="2"/>
        <v>-0.71212764255147532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264761.51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352556</v>
      </c>
      <c r="G17" s="43" t="str">
        <f>IF('Town Data'!K13&gt;9,'Town Data'!J13,"*")</f>
        <v>*</v>
      </c>
      <c r="H17" s="44">
        <f>IF('Town Data'!M13&gt;9,'Town Data'!L13,"*")</f>
        <v>86188.49</v>
      </c>
      <c r="I17" s="22">
        <f t="shared" si="0"/>
        <v>-0.24902282190630706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274584.93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354306.25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-0.22500681260914818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177019.55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292561.65000000002</v>
      </c>
      <c r="G19" s="43">
        <f>IF('Town Data'!K15&gt;9,'Town Data'!J15,"*")</f>
        <v>44443.31</v>
      </c>
      <c r="H19" s="44" t="str">
        <f>IF('Town Data'!M15&gt;9,'Town Data'!L15,"*")</f>
        <v>*</v>
      </c>
      <c r="I19" s="22">
        <f t="shared" si="0"/>
        <v>-0.39493248687926125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1744862.01</v>
      </c>
      <c r="D20" s="46" t="str">
        <f>IF('Town Data'!E16&gt;9,'Town Data'!D16,"*")</f>
        <v>*</v>
      </c>
      <c r="E20" s="47">
        <f>IF('Town Data'!G16&gt;9,'Town Data'!F16,"*")</f>
        <v>123786.03</v>
      </c>
      <c r="F20" s="45">
        <f>IF('Town Data'!I16&gt;9,'Town Data'!H16,"*")</f>
        <v>2019896.46</v>
      </c>
      <c r="G20" s="46" t="str">
        <f>IF('Town Data'!K16&gt;9,'Town Data'!J16,"*")</f>
        <v>*</v>
      </c>
      <c r="H20" s="47">
        <f>IF('Town Data'!M16&gt;9,'Town Data'!L16,"*")</f>
        <v>252210.89</v>
      </c>
      <c r="I20" s="9">
        <f t="shared" si="0"/>
        <v>-0.1361626476636332</v>
      </c>
      <c r="J20" s="9" t="str">
        <f t="shared" si="1"/>
        <v/>
      </c>
      <c r="K20" s="9">
        <f t="shared" si="2"/>
        <v>-0.50919633168892908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693358.74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808764.96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-0.14269438675978244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253020.63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336111.98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-0.2472132948072841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308591.46000000002</v>
      </c>
      <c r="D23" s="43">
        <f>IF('Town Data'!E19&gt;9,'Town Data'!D19,"*")</f>
        <v>34304.06</v>
      </c>
      <c r="E23" s="44">
        <f>IF('Town Data'!G19&gt;9,'Town Data'!F19,"*")</f>
        <v>90864.52</v>
      </c>
      <c r="F23" s="43">
        <f>IF('Town Data'!I19&gt;9,'Town Data'!H19,"*")</f>
        <v>377408.06</v>
      </c>
      <c r="G23" s="43">
        <f>IF('Town Data'!K19&gt;9,'Town Data'!J19,"*")</f>
        <v>64221.87</v>
      </c>
      <c r="H23" s="44">
        <f>IF('Town Data'!M19&gt;9,'Town Data'!L19,"*")</f>
        <v>142065.92000000001</v>
      </c>
      <c r="I23" s="22">
        <f t="shared" si="0"/>
        <v>-0.18234003799494897</v>
      </c>
      <c r="J23" s="22">
        <f t="shared" si="1"/>
        <v>-0.46585080752086483</v>
      </c>
      <c r="K23" s="22">
        <f t="shared" si="2"/>
        <v>-0.36040592986692377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319172.55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344995.28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-7.4849516781794925E-2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2943810.54</v>
      </c>
      <c r="D25" s="43" t="str">
        <f>IF('Town Data'!E21&gt;9,'Town Data'!D21,"*")</f>
        <v>*</v>
      </c>
      <c r="E25" s="44">
        <f>IF('Town Data'!G21&gt;9,'Town Data'!F21,"*")</f>
        <v>158233.21</v>
      </c>
      <c r="F25" s="43">
        <f>IF('Town Data'!I21&gt;9,'Town Data'!H21,"*")</f>
        <v>3251015.25</v>
      </c>
      <c r="G25" s="43" t="str">
        <f>IF('Town Data'!K21&gt;9,'Town Data'!J21,"*")</f>
        <v>*</v>
      </c>
      <c r="H25" s="44">
        <f>IF('Town Data'!M21&gt;9,'Town Data'!L21,"*")</f>
        <v>317148.34000000003</v>
      </c>
      <c r="I25" s="22">
        <f t="shared" si="0"/>
        <v>-9.4495007367313935E-2</v>
      </c>
      <c r="J25" s="22" t="str">
        <f t="shared" si="1"/>
        <v/>
      </c>
      <c r="K25" s="22">
        <f t="shared" si="2"/>
        <v>-0.50107508051279737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388275.08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449542.24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-0.13628788253579902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210974.81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274269.43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-0.23077533650031648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1274498.57</v>
      </c>
      <c r="D28" s="46">
        <f>IF('Town Data'!E24&gt;9,'Town Data'!D24,"*")</f>
        <v>387220.62</v>
      </c>
      <c r="E28" s="47">
        <f>IF('Town Data'!G24&gt;9,'Town Data'!F24,"*")</f>
        <v>111587.31</v>
      </c>
      <c r="F28" s="45">
        <f>IF('Town Data'!I24&gt;9,'Town Data'!H24,"*")</f>
        <v>1927536.34</v>
      </c>
      <c r="G28" s="46">
        <f>IF('Town Data'!K24&gt;9,'Town Data'!J24,"*")</f>
        <v>920970.13</v>
      </c>
      <c r="H28" s="47">
        <f>IF('Town Data'!M24&gt;9,'Town Data'!L24,"*")</f>
        <v>299575.49</v>
      </c>
      <c r="I28" s="9">
        <f t="shared" si="0"/>
        <v>-0.33879401204959902</v>
      </c>
      <c r="J28" s="9">
        <f t="shared" si="1"/>
        <v>-0.57955138023857522</v>
      </c>
      <c r="K28" s="9">
        <f t="shared" si="2"/>
        <v>-0.62751522162243645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278245.40000000002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381007.3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-0.26971110527278602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JERICHO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308696.95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593406.14</v>
      </c>
      <c r="D31" s="43">
        <f>IF('Town Data'!E27&gt;9,'Town Data'!D27,"*")</f>
        <v>310080.49</v>
      </c>
      <c r="E31" s="44">
        <f>IF('Town Data'!G27&gt;9,'Town Data'!F27,"*")</f>
        <v>144645.18</v>
      </c>
      <c r="F31" s="43">
        <f>IF('Town Data'!I27&gt;9,'Town Data'!H27,"*")</f>
        <v>1533047.11</v>
      </c>
      <c r="G31" s="43">
        <f>IF('Town Data'!K27&gt;9,'Town Data'!J27,"*")</f>
        <v>847669.98</v>
      </c>
      <c r="H31" s="44">
        <f>IF('Town Data'!M27&gt;9,'Town Data'!L27,"*")</f>
        <v>831015.32</v>
      </c>
      <c r="I31" s="22">
        <f t="shared" si="0"/>
        <v>-0.61292374113669612</v>
      </c>
      <c r="J31" s="22">
        <f t="shared" si="1"/>
        <v>-0.63419668347816216</v>
      </c>
      <c r="K31" s="22">
        <f t="shared" si="2"/>
        <v>-0.82594162042644403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144533.70000000001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185646.93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-0.22145925063236965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490750.66</v>
      </c>
      <c r="D33" s="43" t="str">
        <f>IF('Town Data'!E29&gt;9,'Town Data'!D29,"*")</f>
        <v>*</v>
      </c>
      <c r="E33" s="44">
        <f>IF('Town Data'!G29&gt;9,'Town Data'!F29,"*")</f>
        <v>90137.62</v>
      </c>
      <c r="F33" s="43">
        <f>IF('Town Data'!I29&gt;9,'Town Data'!H29,"*")</f>
        <v>881900.85</v>
      </c>
      <c r="G33" s="43">
        <f>IF('Town Data'!K29&gt;9,'Town Data'!J29,"*")</f>
        <v>87766.01</v>
      </c>
      <c r="H33" s="44">
        <f>IF('Town Data'!M29&gt;9,'Town Data'!L29,"*")</f>
        <v>276013.15000000002</v>
      </c>
      <c r="I33" s="22">
        <f t="shared" si="0"/>
        <v>-0.44353080054294086</v>
      </c>
      <c r="J33" s="22" t="str">
        <f t="shared" si="1"/>
        <v/>
      </c>
      <c r="K33" s="22">
        <f t="shared" si="2"/>
        <v>-0.67342997969480811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918760.03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1009215.22</v>
      </c>
      <c r="G34" s="46" t="str">
        <f>IF('Town Data'!K30&gt;9,'Town Data'!J30,"*")</f>
        <v>*</v>
      </c>
      <c r="H34" s="47">
        <f>IF('Town Data'!M30&gt;9,'Town Data'!L30,"*")</f>
        <v>84315.55</v>
      </c>
      <c r="I34" s="9">
        <f t="shared" si="0"/>
        <v>-8.9629236863867298E-2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1483638.82</v>
      </c>
      <c r="D35" s="43">
        <f>IF('Town Data'!E31&gt;9,'Town Data'!D31,"*")</f>
        <v>590615.12</v>
      </c>
      <c r="E35" s="44">
        <f>IF('Town Data'!G31&gt;9,'Town Data'!F31,"*")</f>
        <v>274014</v>
      </c>
      <c r="F35" s="43">
        <f>IF('Town Data'!I31&gt;9,'Town Data'!H31,"*")</f>
        <v>2175228.4500000002</v>
      </c>
      <c r="G35" s="43">
        <f>IF('Town Data'!K31&gt;9,'Town Data'!J31,"*")</f>
        <v>1531747.25</v>
      </c>
      <c r="H35" s="44">
        <f>IF('Town Data'!M31&gt;9,'Town Data'!L31,"*")</f>
        <v>546672.91</v>
      </c>
      <c r="I35" s="22">
        <f t="shared" si="0"/>
        <v>-0.31793884913559312</v>
      </c>
      <c r="J35" s="22">
        <f t="shared" si="1"/>
        <v>-0.61441737858514189</v>
      </c>
      <c r="K35" s="22">
        <f t="shared" si="2"/>
        <v>-0.4987606025694597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1370355.04</v>
      </c>
      <c r="D36" s="46" t="str">
        <f>IF('Town Data'!E32&gt;9,'Town Data'!D32,"*")</f>
        <v>*</v>
      </c>
      <c r="E36" s="47">
        <f>IF('Town Data'!G32&gt;9,'Town Data'!F32,"*")</f>
        <v>74855.649999999994</v>
      </c>
      <c r="F36" s="45">
        <f>IF('Town Data'!I32&gt;9,'Town Data'!H32,"*")</f>
        <v>2053069.34</v>
      </c>
      <c r="G36" s="46" t="str">
        <f>IF('Town Data'!K32&gt;9,'Town Data'!J32,"*")</f>
        <v>*</v>
      </c>
      <c r="H36" s="47">
        <f>IF('Town Data'!M32&gt;9,'Town Data'!L32,"*")</f>
        <v>297661.28999999998</v>
      </c>
      <c r="I36" s="9">
        <f t="shared" si="0"/>
        <v>-0.33253348374487929</v>
      </c>
      <c r="J36" s="9" t="str">
        <f t="shared" si="1"/>
        <v/>
      </c>
      <c r="K36" s="9">
        <f t="shared" si="2"/>
        <v>-0.74852070956220074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816514.66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723898.54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0.12794074705551967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MONTPELIER</v>
      </c>
      <c r="C38" s="50">
        <f>IF('Town Data'!C34&gt;9,'Town Data'!B34,"*")</f>
        <v>1026211.8</v>
      </c>
      <c r="D38" s="46" t="str">
        <f>IF('Town Data'!E34&gt;9,'Town Data'!D34,"*")</f>
        <v>*</v>
      </c>
      <c r="E38" s="47">
        <f>IF('Town Data'!G34&gt;9,'Town Data'!F34,"*")</f>
        <v>55209.08</v>
      </c>
      <c r="F38" s="45">
        <f>IF('Town Data'!I34&gt;9,'Town Data'!H34,"*")</f>
        <v>1921089.96</v>
      </c>
      <c r="G38" s="46" t="str">
        <f>IF('Town Data'!K34&gt;9,'Town Data'!J34,"*")</f>
        <v>*</v>
      </c>
      <c r="H38" s="47">
        <f>IF('Town Data'!M34&gt;9,'Town Data'!L34,"*")</f>
        <v>329456.86</v>
      </c>
      <c r="I38" s="9">
        <f t="shared" si="0"/>
        <v>-0.46581793598046806</v>
      </c>
      <c r="J38" s="9" t="str">
        <f t="shared" si="1"/>
        <v/>
      </c>
      <c r="K38" s="9">
        <f t="shared" si="2"/>
        <v>-0.8324239477059302</v>
      </c>
      <c r="L38" s="15"/>
    </row>
    <row r="39" spans="1:12" x14ac:dyDescent="0.25">
      <c r="A39" s="15"/>
      <c r="B39" s="27" t="str">
        <f>'Town Data'!A35</f>
        <v>MORRISTOWN</v>
      </c>
      <c r="C39" s="51">
        <f>IF('Town Data'!C35&gt;9,'Town Data'!B35,"*")</f>
        <v>1091420.69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1175155.17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-7.1253977464099477E-2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NEWPORT</v>
      </c>
      <c r="C40" s="50">
        <f>IF('Town Data'!C36&gt;9,'Town Data'!B36,"*")</f>
        <v>758123.95</v>
      </c>
      <c r="D40" s="46" t="str">
        <f>IF('Town Data'!E36&gt;9,'Town Data'!D36,"*")</f>
        <v>*</v>
      </c>
      <c r="E40" s="47">
        <f>IF('Town Data'!G36&gt;9,'Town Data'!F36,"*")</f>
        <v>55381.94</v>
      </c>
      <c r="F40" s="45">
        <f>IF('Town Data'!I36&gt;9,'Town Data'!H36,"*")</f>
        <v>788536.42</v>
      </c>
      <c r="G40" s="46" t="str">
        <f>IF('Town Data'!K36&gt;9,'Town Data'!J36,"*")</f>
        <v>*</v>
      </c>
      <c r="H40" s="47">
        <f>IF('Town Data'!M36&gt;9,'Town Data'!L36,"*")</f>
        <v>121144.5</v>
      </c>
      <c r="I40" s="9">
        <f t="shared" si="0"/>
        <v>-3.8568250278154671E-2</v>
      </c>
      <c r="J40" s="9" t="str">
        <f t="shared" si="1"/>
        <v/>
      </c>
      <c r="K40" s="9">
        <f t="shared" si="2"/>
        <v>-0.54284395907366823</v>
      </c>
      <c r="L40" s="15"/>
    </row>
    <row r="41" spans="1:12" x14ac:dyDescent="0.25">
      <c r="A41" s="15"/>
      <c r="B41" s="27" t="str">
        <f>'Town Data'!A37</f>
        <v>NORTHFIELD</v>
      </c>
      <c r="C41" s="51">
        <f>IF('Town Data'!C37&gt;9,'Town Data'!B37,"*")</f>
        <v>222351.1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336066.32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-0.33837136669928719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POULTNEY</v>
      </c>
      <c r="C42" s="50">
        <f>IF('Town Data'!C38&gt;9,'Town Data'!B38,"*")</f>
        <v>132935.16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197148.78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-0.3257114753639358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RANDOLPH</v>
      </c>
      <c r="C43" s="51">
        <f>IF('Town Data'!C39&gt;9,'Town Data'!B39,"*")</f>
        <v>491477.08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588812.23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-0.16530762277135441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348715.87</v>
      </c>
      <c r="D44" s="46" t="str">
        <f>IF('Town Data'!E40&gt;9,'Town Data'!D40,"*")</f>
        <v>*</v>
      </c>
      <c r="E44" s="47">
        <f>IF('Town Data'!G40&gt;9,'Town Data'!F40,"*")</f>
        <v>21101.75</v>
      </c>
      <c r="F44" s="45">
        <f>IF('Town Data'!I40&gt;9,'Town Data'!H40,"*")</f>
        <v>427895.33</v>
      </c>
      <c r="G44" s="46" t="str">
        <f>IF('Town Data'!K40&gt;9,'Town Data'!J40,"*")</f>
        <v>*</v>
      </c>
      <c r="H44" s="47">
        <f>IF('Town Data'!M40&gt;9,'Town Data'!L40,"*")</f>
        <v>101302.32</v>
      </c>
      <c r="I44" s="9">
        <f t="shared" si="0"/>
        <v>-0.18504399195008747</v>
      </c>
      <c r="J44" s="9" t="str">
        <f t="shared" si="1"/>
        <v/>
      </c>
      <c r="K44" s="9">
        <f t="shared" si="2"/>
        <v>-0.79169529384914383</v>
      </c>
      <c r="L44" s="15"/>
    </row>
    <row r="45" spans="1:12" x14ac:dyDescent="0.25">
      <c r="A45" s="15"/>
      <c r="B45" s="27" t="str">
        <f>'Town Data'!A41</f>
        <v>ROYALTON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272096.73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3090535.68</v>
      </c>
      <c r="D46" s="46">
        <f>IF('Town Data'!E42&gt;9,'Town Data'!D42,"*")</f>
        <v>67349.42</v>
      </c>
      <c r="E46" s="47">
        <f>IF('Town Data'!G42&gt;9,'Town Data'!F42,"*")</f>
        <v>200172.64</v>
      </c>
      <c r="F46" s="45">
        <f>IF('Town Data'!I42&gt;9,'Town Data'!H42,"*")</f>
        <v>3234113.38</v>
      </c>
      <c r="G46" s="46">
        <f>IF('Town Data'!K42&gt;9,'Town Data'!J42,"*")</f>
        <v>230132.13</v>
      </c>
      <c r="H46" s="47">
        <f>IF('Town Data'!M42&gt;9,'Town Data'!L42,"*")</f>
        <v>413197.96</v>
      </c>
      <c r="I46" s="9">
        <f t="shared" si="0"/>
        <v>-4.4394763921356314E-2</v>
      </c>
      <c r="J46" s="9">
        <f t="shared" si="1"/>
        <v>-0.70734455897140491</v>
      </c>
      <c r="K46" s="9">
        <f t="shared" si="2"/>
        <v>-0.51555269053119235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1109172.7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1398029.18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-0.20661691768121748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572557.97</v>
      </c>
      <c r="D48" s="46" t="str">
        <f>IF('Town Data'!E44&gt;9,'Town Data'!D44,"*")</f>
        <v>*</v>
      </c>
      <c r="E48" s="47">
        <f>IF('Town Data'!G44&gt;9,'Town Data'!F44,"*")</f>
        <v>42154.14</v>
      </c>
      <c r="F48" s="45">
        <f>IF('Town Data'!I44&gt;9,'Town Data'!H44,"*")</f>
        <v>773115.93</v>
      </c>
      <c r="G48" s="46" t="str">
        <f>IF('Town Data'!K44&gt;9,'Town Data'!J44,"*")</f>
        <v>*</v>
      </c>
      <c r="H48" s="47">
        <f>IF('Town Data'!M44&gt;9,'Town Data'!L44,"*")</f>
        <v>137045.26999999999</v>
      </c>
      <c r="I48" s="9">
        <f t="shared" si="0"/>
        <v>-0.25941511773014436</v>
      </c>
      <c r="J48" s="9" t="str">
        <f t="shared" si="1"/>
        <v/>
      </c>
      <c r="K48" s="9">
        <f t="shared" si="2"/>
        <v>-0.69240718778546684</v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5242892.7699999996</v>
      </c>
      <c r="D49" s="43">
        <f>IF('Town Data'!E45&gt;9,'Town Data'!D45,"*")</f>
        <v>802480.12</v>
      </c>
      <c r="E49" s="44">
        <f>IF('Town Data'!G45&gt;9,'Town Data'!F45,"*")</f>
        <v>288823.19</v>
      </c>
      <c r="F49" s="43">
        <f>IF('Town Data'!I45&gt;9,'Town Data'!H45,"*")</f>
        <v>7146953.1200000001</v>
      </c>
      <c r="G49" s="43">
        <f>IF('Town Data'!K45&gt;9,'Town Data'!J45,"*")</f>
        <v>2535325.87</v>
      </c>
      <c r="H49" s="44">
        <f>IF('Town Data'!M45&gt;9,'Town Data'!L45,"*")</f>
        <v>869705.64</v>
      </c>
      <c r="I49" s="22">
        <f t="shared" si="0"/>
        <v>-0.26641567644702846</v>
      </c>
      <c r="J49" s="22">
        <f t="shared" si="1"/>
        <v>-0.68348048292506081</v>
      </c>
      <c r="K49" s="22">
        <f t="shared" si="2"/>
        <v>-0.66790695987667725</v>
      </c>
      <c r="L49" s="15"/>
    </row>
    <row r="50" spans="1:12" x14ac:dyDescent="0.25">
      <c r="A50" s="15"/>
      <c r="B50" s="15" t="str">
        <f>'Town Data'!A46</f>
        <v>SOUTH HERO</v>
      </c>
      <c r="C50" s="50">
        <f>IF('Town Data'!C46&gt;9,'Town Data'!B46,"*")</f>
        <v>124091.67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SPRINGFIELD</v>
      </c>
      <c r="C51" s="51">
        <f>IF('Town Data'!C47&gt;9,'Town Data'!B47,"*")</f>
        <v>919108.18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940442.68</v>
      </c>
      <c r="G51" s="43" t="str">
        <f>IF('Town Data'!K47&gt;9,'Town Data'!J47,"*")</f>
        <v>*</v>
      </c>
      <c r="H51" s="44">
        <f>IF('Town Data'!M47&gt;9,'Town Data'!L47,"*")</f>
        <v>92212.99</v>
      </c>
      <c r="I51" s="22">
        <f t="shared" si="0"/>
        <v>-2.2685593129397316E-2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</v>
      </c>
      <c r="C52" s="50">
        <f>IF('Town Data'!C48&gt;9,'Town Data'!B48,"*")</f>
        <v>1513048.37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1586409.82</v>
      </c>
      <c r="G52" s="46" t="str">
        <f>IF('Town Data'!K48&gt;9,'Town Data'!J48,"*")</f>
        <v>*</v>
      </c>
      <c r="H52" s="47">
        <f>IF('Town Data'!M48&gt;9,'Town Data'!L48,"*")</f>
        <v>193781.47</v>
      </c>
      <c r="I52" s="9">
        <f t="shared" si="0"/>
        <v>-4.6243693826857397E-2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 TOWN</v>
      </c>
      <c r="C53" s="51">
        <f>IF('Town Data'!C49&gt;9,'Town Data'!B49,"*")</f>
        <v>745046.03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789130.76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-5.5864924084317764E-2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JOHNSBURY</v>
      </c>
      <c r="C54" s="50">
        <f>IF('Town Data'!C50&gt;9,'Town Data'!B50,"*")</f>
        <v>938515.97</v>
      </c>
      <c r="D54" s="46" t="str">
        <f>IF('Town Data'!E50&gt;9,'Town Data'!D50,"*")</f>
        <v>*</v>
      </c>
      <c r="E54" s="47">
        <f>IF('Town Data'!G50&gt;9,'Town Data'!F50,"*")</f>
        <v>34270.400000000001</v>
      </c>
      <c r="F54" s="45">
        <f>IF('Town Data'!I50&gt;9,'Town Data'!H50,"*")</f>
        <v>989728.08</v>
      </c>
      <c r="G54" s="46" t="str">
        <f>IF('Town Data'!K50&gt;9,'Town Data'!J50,"*")</f>
        <v>*</v>
      </c>
      <c r="H54" s="47">
        <f>IF('Town Data'!M50&gt;9,'Town Data'!L50,"*")</f>
        <v>104898.23</v>
      </c>
      <c r="I54" s="9">
        <f t="shared" si="0"/>
        <v>-5.1743616287010859E-2</v>
      </c>
      <c r="J54" s="9" t="str">
        <f t="shared" si="1"/>
        <v/>
      </c>
      <c r="K54" s="9">
        <f t="shared" si="2"/>
        <v>-0.67329858663964104</v>
      </c>
      <c r="L54" s="15"/>
    </row>
    <row r="55" spans="1:12" x14ac:dyDescent="0.25">
      <c r="A55" s="15"/>
      <c r="B55" s="27" t="str">
        <f>'Town Data'!A51</f>
        <v>STOWE</v>
      </c>
      <c r="C55" s="51">
        <f>IF('Town Data'!C51&gt;9,'Town Data'!B51,"*")</f>
        <v>1626798.24</v>
      </c>
      <c r="D55" s="43">
        <f>IF('Town Data'!E51&gt;9,'Town Data'!D51,"*")</f>
        <v>1311834.18</v>
      </c>
      <c r="E55" s="44">
        <f>IF('Town Data'!G51&gt;9,'Town Data'!F51,"*")</f>
        <v>465203.24</v>
      </c>
      <c r="F55" s="43">
        <f>IF('Town Data'!I51&gt;9,'Town Data'!H51,"*")</f>
        <v>2665209.46</v>
      </c>
      <c r="G55" s="43">
        <f>IF('Town Data'!K51&gt;9,'Town Data'!J51,"*")</f>
        <v>2475373.73</v>
      </c>
      <c r="H55" s="44">
        <f>IF('Town Data'!M51&gt;9,'Town Data'!L51,"*")</f>
        <v>980800.41</v>
      </c>
      <c r="I55" s="22">
        <f t="shared" si="0"/>
        <v>-0.38961711474639593</v>
      </c>
      <c r="J55" s="22">
        <f t="shared" si="1"/>
        <v>-0.4700460120015898</v>
      </c>
      <c r="K55" s="22">
        <f t="shared" si="2"/>
        <v>-0.52569020643048059</v>
      </c>
      <c r="L55" s="15"/>
    </row>
    <row r="56" spans="1:12" x14ac:dyDescent="0.25">
      <c r="A56" s="15"/>
      <c r="B56" s="15" t="str">
        <f>'Town Data'!A52</f>
        <v>SWANTON</v>
      </c>
      <c r="C56" s="50">
        <f>IF('Town Data'!C52&gt;9,'Town Data'!B52,"*")</f>
        <v>407300.95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452651.17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-0.10018801011825502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VERGENNES</v>
      </c>
      <c r="C57" s="51">
        <f>IF('Town Data'!C53&gt;9,'Town Data'!B53,"*")</f>
        <v>262177.17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336169.76</v>
      </c>
      <c r="G57" s="43" t="str">
        <f>IF('Town Data'!K53&gt;9,'Town Data'!J53,"*")</f>
        <v>*</v>
      </c>
      <c r="H57" s="44">
        <f>IF('Town Data'!M53&gt;9,'Town Data'!L53,"*")</f>
        <v>74932.509999999995</v>
      </c>
      <c r="I57" s="22">
        <f t="shared" si="0"/>
        <v>-0.22010483631841252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WAITSFIELD</v>
      </c>
      <c r="C58" s="50">
        <f>IF('Town Data'!C54&gt;9,'Town Data'!B54,"*")</f>
        <v>336673.39</v>
      </c>
      <c r="D58" s="46" t="str">
        <f>IF('Town Data'!E54&gt;9,'Town Data'!D54,"*")</f>
        <v>*</v>
      </c>
      <c r="E58" s="47">
        <f>IF('Town Data'!G54&gt;9,'Town Data'!F54,"*")</f>
        <v>18474.25</v>
      </c>
      <c r="F58" s="45">
        <f>IF('Town Data'!I54&gt;9,'Town Data'!H54,"*")</f>
        <v>572418.02</v>
      </c>
      <c r="G58" s="46">
        <f>IF('Town Data'!K54&gt;9,'Town Data'!J54,"*")</f>
        <v>85611.75</v>
      </c>
      <c r="H58" s="47">
        <f>IF('Town Data'!M54&gt;9,'Town Data'!L54,"*")</f>
        <v>234890.58</v>
      </c>
      <c r="I58" s="9">
        <f t="shared" si="0"/>
        <v>-0.41183998714785391</v>
      </c>
      <c r="J58" s="9" t="str">
        <f t="shared" si="1"/>
        <v/>
      </c>
      <c r="K58" s="9">
        <f t="shared" si="2"/>
        <v>-0.92134954922415369</v>
      </c>
      <c r="L58" s="15"/>
    </row>
    <row r="59" spans="1:12" x14ac:dyDescent="0.25">
      <c r="A59" s="15"/>
      <c r="B59" s="27" t="str">
        <f>'Town Data'!A55</f>
        <v>WARREN</v>
      </c>
      <c r="C59" s="51">
        <f>IF('Town Data'!C55&gt;9,'Town Data'!B55,"*")</f>
        <v>116802.59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237145.22</v>
      </c>
      <c r="G59" s="43">
        <f>IF('Town Data'!K55&gt;9,'Town Data'!J55,"*")</f>
        <v>218368.64000000001</v>
      </c>
      <c r="H59" s="44" t="str">
        <f>IF('Town Data'!M55&gt;9,'Town Data'!L55,"*")</f>
        <v>*</v>
      </c>
      <c r="I59" s="22">
        <f t="shared" si="0"/>
        <v>-0.50746386539016053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WATERBURY</v>
      </c>
      <c r="C60" s="50">
        <f>IF('Town Data'!C56&gt;9,'Town Data'!B56,"*")</f>
        <v>690158.1</v>
      </c>
      <c r="D60" s="46" t="str">
        <f>IF('Town Data'!E56&gt;9,'Town Data'!D56,"*")</f>
        <v>*</v>
      </c>
      <c r="E60" s="47">
        <f>IF('Town Data'!G56&gt;9,'Town Data'!F56,"*")</f>
        <v>98550.97</v>
      </c>
      <c r="F60" s="45">
        <f>IF('Town Data'!I56&gt;9,'Town Data'!H56,"*")</f>
        <v>1081397.6000000001</v>
      </c>
      <c r="G60" s="46" t="str">
        <f>IF('Town Data'!K56&gt;9,'Town Data'!J56,"*")</f>
        <v>*</v>
      </c>
      <c r="H60" s="47">
        <f>IF('Town Data'!M56&gt;9,'Town Data'!L56,"*")</f>
        <v>276708.58</v>
      </c>
      <c r="I60" s="9">
        <f t="shared" si="0"/>
        <v>-0.36179061244448857</v>
      </c>
      <c r="J60" s="9" t="str">
        <f t="shared" si="1"/>
        <v/>
      </c>
      <c r="K60" s="9">
        <f t="shared" si="2"/>
        <v>-0.64384562994035099</v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2351047.25</v>
      </c>
      <c r="D61" s="43" t="str">
        <f>IF('Town Data'!E57&gt;9,'Town Data'!D57,"*")</f>
        <v>*</v>
      </c>
      <c r="E61" s="44">
        <f>IF('Town Data'!G57&gt;9,'Town Data'!F57,"*")</f>
        <v>201023.54</v>
      </c>
      <c r="F61" s="43">
        <f>IF('Town Data'!I57&gt;9,'Town Data'!H57,"*")</f>
        <v>3395616.97</v>
      </c>
      <c r="G61" s="43" t="str">
        <f>IF('Town Data'!K57&gt;9,'Town Data'!J57,"*")</f>
        <v>*</v>
      </c>
      <c r="H61" s="44">
        <f>IF('Town Data'!M57&gt;9,'Town Data'!L57,"*")</f>
        <v>338114.1</v>
      </c>
      <c r="I61" s="22">
        <f t="shared" si="0"/>
        <v>-0.30762295312713089</v>
      </c>
      <c r="J61" s="22" t="str">
        <f t="shared" si="1"/>
        <v/>
      </c>
      <c r="K61" s="22">
        <f t="shared" si="2"/>
        <v>-0.40545650122251625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301884.33</v>
      </c>
      <c r="D62" s="46" t="str">
        <f>IF('Town Data'!E58&gt;9,'Town Data'!D58,"*")</f>
        <v>*</v>
      </c>
      <c r="E62" s="47">
        <f>IF('Town Data'!G58&gt;9,'Town Data'!F58,"*")</f>
        <v>27229.71</v>
      </c>
      <c r="F62" s="45">
        <f>IF('Town Data'!I58&gt;9,'Town Data'!H58,"*")</f>
        <v>462548.68</v>
      </c>
      <c r="G62" s="46">
        <f>IF('Town Data'!K58&gt;9,'Town Data'!J58,"*")</f>
        <v>78162.559999999998</v>
      </c>
      <c r="H62" s="47">
        <f>IF('Town Data'!M58&gt;9,'Town Data'!L58,"*")</f>
        <v>86881.51</v>
      </c>
      <c r="I62" s="9">
        <f t="shared" si="0"/>
        <v>-0.34734581882278853</v>
      </c>
      <c r="J62" s="9" t="str">
        <f t="shared" si="1"/>
        <v/>
      </c>
      <c r="K62" s="9">
        <f t="shared" si="2"/>
        <v>-0.68658797481765677</v>
      </c>
      <c r="L62" s="15"/>
    </row>
    <row r="63" spans="1:12" x14ac:dyDescent="0.25">
      <c r="A63" s="15"/>
      <c r="B63" s="27" t="str">
        <f>'Town Data'!A59</f>
        <v>WINDSOR</v>
      </c>
      <c r="C63" s="51">
        <f>IF('Town Data'!C59&gt;9,'Town Data'!B59,"*")</f>
        <v>245687.27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329512.06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-0.25439065872126199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WINHALL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144513.79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WINOOSKI</v>
      </c>
      <c r="C65" s="51">
        <f>IF('Town Data'!C61&gt;9,'Town Data'!B61,"*")</f>
        <v>645993.88</v>
      </c>
      <c r="D65" s="43" t="str">
        <f>IF('Town Data'!E61&gt;9,'Town Data'!D61,"*")</f>
        <v>*</v>
      </c>
      <c r="E65" s="44">
        <f>IF('Town Data'!G61&gt;9,'Town Data'!F61,"*")</f>
        <v>92482.91</v>
      </c>
      <c r="F65" s="43">
        <f>IF('Town Data'!I61&gt;9,'Town Data'!H61,"*")</f>
        <v>1087002.28</v>
      </c>
      <c r="G65" s="43" t="str">
        <f>IF('Town Data'!K61&gt;9,'Town Data'!J61,"*")</f>
        <v>*</v>
      </c>
      <c r="H65" s="44">
        <f>IF('Town Data'!M61&gt;9,'Town Data'!L61,"*")</f>
        <v>387648</v>
      </c>
      <c r="I65" s="22">
        <f t="shared" si="0"/>
        <v>-0.4057106485554014</v>
      </c>
      <c r="J65" s="22" t="str">
        <f t="shared" si="1"/>
        <v/>
      </c>
      <c r="K65" s="22">
        <f t="shared" si="2"/>
        <v>-0.76142554585603428</v>
      </c>
      <c r="L65" s="15"/>
    </row>
    <row r="66" spans="1:12" x14ac:dyDescent="0.25">
      <c r="A66" s="15"/>
      <c r="B66" s="15" t="str">
        <f>'Town Data'!A62</f>
        <v>WOODSTOCK</v>
      </c>
      <c r="C66" s="50">
        <f>IF('Town Data'!C62&gt;9,'Town Data'!B62,"*")</f>
        <v>560913.25</v>
      </c>
      <c r="D66" s="46">
        <f>IF('Town Data'!E62&gt;9,'Town Data'!D62,"*")</f>
        <v>515051.32</v>
      </c>
      <c r="E66" s="47">
        <f>IF('Town Data'!G62&gt;9,'Town Data'!F62,"*")</f>
        <v>116333</v>
      </c>
      <c r="F66" s="45">
        <f>IF('Town Data'!I62&gt;9,'Town Data'!H62,"*")</f>
        <v>1079508.8500000001</v>
      </c>
      <c r="G66" s="46">
        <f>IF('Town Data'!K62&gt;9,'Town Data'!J62,"*")</f>
        <v>1394936.39</v>
      </c>
      <c r="H66" s="47">
        <f>IF('Town Data'!M62&gt;9,'Town Data'!L62,"*")</f>
        <v>318054.46000000002</v>
      </c>
      <c r="I66" s="9">
        <f t="shared" si="0"/>
        <v>-0.48039958171718561</v>
      </c>
      <c r="J66" s="9">
        <f t="shared" si="1"/>
        <v>-0.63077074790485599</v>
      </c>
      <c r="K66" s="9">
        <f t="shared" si="2"/>
        <v>-0.63423559600453339</v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1057612.1599999999</v>
      </c>
      <c r="C2" s="39">
        <v>35</v>
      </c>
      <c r="D2" s="39">
        <v>0</v>
      </c>
      <c r="E2" s="39">
        <v>0</v>
      </c>
      <c r="F2" s="39">
        <v>56355.17</v>
      </c>
      <c r="G2" s="39">
        <v>15</v>
      </c>
      <c r="H2" s="39">
        <v>1325292.3700000001</v>
      </c>
      <c r="I2" s="39">
        <v>36</v>
      </c>
      <c r="J2" s="39">
        <v>0</v>
      </c>
      <c r="K2" s="39">
        <v>0</v>
      </c>
      <c r="L2" s="39">
        <v>248981.76000000001</v>
      </c>
      <c r="M2" s="39">
        <v>17</v>
      </c>
    </row>
    <row r="3" spans="1:13" x14ac:dyDescent="0.25">
      <c r="A3" s="38" t="s">
        <v>48</v>
      </c>
      <c r="B3" s="39">
        <v>331399.93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340396.69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152419.73000000001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161901.91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1990351.49</v>
      </c>
      <c r="C5" s="39">
        <v>64</v>
      </c>
      <c r="D5" s="39">
        <v>221577.69</v>
      </c>
      <c r="E5" s="39">
        <v>17</v>
      </c>
      <c r="F5" s="39">
        <v>161409.31</v>
      </c>
      <c r="G5" s="39">
        <v>23</v>
      </c>
      <c r="H5" s="39">
        <v>2396732.7000000002</v>
      </c>
      <c r="I5" s="39">
        <v>68</v>
      </c>
      <c r="J5" s="39">
        <v>424685.26</v>
      </c>
      <c r="K5" s="39">
        <v>18</v>
      </c>
      <c r="L5" s="39">
        <v>311332.36</v>
      </c>
      <c r="M5" s="39">
        <v>29</v>
      </c>
    </row>
    <row r="6" spans="1:13" x14ac:dyDescent="0.25">
      <c r="A6" s="38" t="s">
        <v>51</v>
      </c>
      <c r="B6" s="39">
        <v>1293804.8999999999</v>
      </c>
      <c r="C6" s="39">
        <v>18</v>
      </c>
      <c r="D6" s="39">
        <v>0</v>
      </c>
      <c r="E6" s="39">
        <v>0</v>
      </c>
      <c r="F6" s="39">
        <v>0</v>
      </c>
      <c r="G6" s="39">
        <v>0</v>
      </c>
      <c r="H6" s="39">
        <v>1517852.93</v>
      </c>
      <c r="I6" s="39">
        <v>19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321419.90000000002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438728.71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209821.51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259279.31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2532723.73</v>
      </c>
      <c r="C9" s="39">
        <v>69</v>
      </c>
      <c r="D9" s="39">
        <v>263433.5</v>
      </c>
      <c r="E9" s="39">
        <v>13</v>
      </c>
      <c r="F9" s="39">
        <v>175388.27</v>
      </c>
      <c r="G9" s="39">
        <v>27</v>
      </c>
      <c r="H9" s="39">
        <v>3227207.33</v>
      </c>
      <c r="I9" s="39">
        <v>82</v>
      </c>
      <c r="J9" s="39">
        <v>583645.36</v>
      </c>
      <c r="K9" s="39">
        <v>20</v>
      </c>
      <c r="L9" s="39">
        <v>453807.24</v>
      </c>
      <c r="M9" s="39">
        <v>37</v>
      </c>
    </row>
    <row r="10" spans="1:13" x14ac:dyDescent="0.25">
      <c r="A10" s="38" t="s">
        <v>55</v>
      </c>
      <c r="B10" s="39">
        <v>247573.97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355709.38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44337.17</v>
      </c>
      <c r="C11" s="39">
        <v>10</v>
      </c>
      <c r="D11" s="39">
        <v>41439.24</v>
      </c>
      <c r="E11" s="39">
        <v>11</v>
      </c>
      <c r="F11" s="39">
        <v>0</v>
      </c>
      <c r="G11" s="39">
        <v>0</v>
      </c>
      <c r="H11" s="39">
        <v>118917.95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5132879.96</v>
      </c>
      <c r="C12" s="39">
        <v>166</v>
      </c>
      <c r="D12" s="39">
        <v>852618.87</v>
      </c>
      <c r="E12" s="39">
        <v>11</v>
      </c>
      <c r="F12" s="39">
        <v>893573.66</v>
      </c>
      <c r="G12" s="39">
        <v>80</v>
      </c>
      <c r="H12" s="39">
        <v>8919594.4900000002</v>
      </c>
      <c r="I12" s="39">
        <v>177</v>
      </c>
      <c r="J12" s="39">
        <v>3563467.78</v>
      </c>
      <c r="K12" s="39">
        <v>17</v>
      </c>
      <c r="L12" s="39">
        <v>3104062.05</v>
      </c>
      <c r="M12" s="39">
        <v>103</v>
      </c>
    </row>
    <row r="13" spans="1:13" x14ac:dyDescent="0.25">
      <c r="A13" s="38" t="s">
        <v>58</v>
      </c>
      <c r="B13" s="39">
        <v>264761.51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352556</v>
      </c>
      <c r="I13" s="39">
        <v>15</v>
      </c>
      <c r="J13" s="39">
        <v>0</v>
      </c>
      <c r="K13" s="39">
        <v>0</v>
      </c>
      <c r="L13" s="39">
        <v>86188.49</v>
      </c>
      <c r="M13" s="39">
        <v>10</v>
      </c>
    </row>
    <row r="14" spans="1:13" x14ac:dyDescent="0.25">
      <c r="A14" s="38" t="s">
        <v>59</v>
      </c>
      <c r="B14" s="39">
        <v>274584.93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354306.25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177019.55</v>
      </c>
      <c r="C15" s="39">
        <v>15</v>
      </c>
      <c r="D15" s="39">
        <v>0</v>
      </c>
      <c r="E15" s="39">
        <v>0</v>
      </c>
      <c r="F15" s="39">
        <v>0</v>
      </c>
      <c r="G15" s="39">
        <v>0</v>
      </c>
      <c r="H15" s="39">
        <v>292561.65000000002</v>
      </c>
      <c r="I15" s="39">
        <v>15</v>
      </c>
      <c r="J15" s="39">
        <v>44443.31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1744862.01</v>
      </c>
      <c r="C16" s="39">
        <v>45</v>
      </c>
      <c r="D16" s="39">
        <v>0</v>
      </c>
      <c r="E16" s="39">
        <v>0</v>
      </c>
      <c r="F16" s="39">
        <v>123786.03</v>
      </c>
      <c r="G16" s="39">
        <v>13</v>
      </c>
      <c r="H16" s="39">
        <v>2019896.46</v>
      </c>
      <c r="I16" s="39">
        <v>46</v>
      </c>
      <c r="J16" s="39">
        <v>0</v>
      </c>
      <c r="K16" s="39">
        <v>0</v>
      </c>
      <c r="L16" s="39">
        <v>252210.89</v>
      </c>
      <c r="M16" s="39">
        <v>15</v>
      </c>
    </row>
    <row r="17" spans="1:13" x14ac:dyDescent="0.25">
      <c r="A17" s="38" t="s">
        <v>62</v>
      </c>
      <c r="B17" s="39">
        <v>693358.74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808764.96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253020.63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336111.98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308591.46000000002</v>
      </c>
      <c r="C19" s="39">
        <v>16</v>
      </c>
      <c r="D19" s="39">
        <v>34304.06</v>
      </c>
      <c r="E19" s="39">
        <v>10</v>
      </c>
      <c r="F19" s="39">
        <v>90864.52</v>
      </c>
      <c r="G19" s="39">
        <v>11</v>
      </c>
      <c r="H19" s="39">
        <v>377408.06</v>
      </c>
      <c r="I19" s="39">
        <v>18</v>
      </c>
      <c r="J19" s="39">
        <v>64221.87</v>
      </c>
      <c r="K19" s="39">
        <v>15</v>
      </c>
      <c r="L19" s="39">
        <v>142065.92000000001</v>
      </c>
      <c r="M19" s="39">
        <v>10</v>
      </c>
    </row>
    <row r="20" spans="1:13" x14ac:dyDescent="0.25">
      <c r="A20" s="38" t="s">
        <v>65</v>
      </c>
      <c r="B20" s="39">
        <v>319172.55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344995.28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2943810.54</v>
      </c>
      <c r="C21" s="39">
        <v>74</v>
      </c>
      <c r="D21" s="39">
        <v>0</v>
      </c>
      <c r="E21" s="39">
        <v>0</v>
      </c>
      <c r="F21" s="39">
        <v>158233.21</v>
      </c>
      <c r="G21" s="39">
        <v>27</v>
      </c>
      <c r="H21" s="39">
        <v>3251015.25</v>
      </c>
      <c r="I21" s="39">
        <v>71</v>
      </c>
      <c r="J21" s="39">
        <v>0</v>
      </c>
      <c r="K21" s="39">
        <v>0</v>
      </c>
      <c r="L21" s="39">
        <v>317148.34000000003</v>
      </c>
      <c r="M21" s="39">
        <v>24</v>
      </c>
    </row>
    <row r="22" spans="1:13" x14ac:dyDescent="0.25">
      <c r="A22" s="38" t="s">
        <v>67</v>
      </c>
      <c r="B22" s="39">
        <v>388275.08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449542.24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210974.81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274269.43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1274498.57</v>
      </c>
      <c r="C24" s="39">
        <v>37</v>
      </c>
      <c r="D24" s="39">
        <v>387220.62</v>
      </c>
      <c r="E24" s="39">
        <v>11</v>
      </c>
      <c r="F24" s="39">
        <v>111587.31</v>
      </c>
      <c r="G24" s="39">
        <v>15</v>
      </c>
      <c r="H24" s="39">
        <v>1927536.34</v>
      </c>
      <c r="I24" s="39">
        <v>39</v>
      </c>
      <c r="J24" s="39">
        <v>920970.13</v>
      </c>
      <c r="K24" s="39">
        <v>16</v>
      </c>
      <c r="L24" s="39">
        <v>299575.49</v>
      </c>
      <c r="M24" s="39">
        <v>18</v>
      </c>
    </row>
    <row r="25" spans="1:13" x14ac:dyDescent="0.25">
      <c r="A25" s="38" t="s">
        <v>70</v>
      </c>
      <c r="B25" s="39">
        <v>278245.40000000002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381007.3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308696.95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593406.14</v>
      </c>
      <c r="C27" s="39">
        <v>28</v>
      </c>
      <c r="D27" s="39">
        <v>310080.49</v>
      </c>
      <c r="E27" s="39">
        <v>22</v>
      </c>
      <c r="F27" s="39">
        <v>144645.18</v>
      </c>
      <c r="G27" s="39">
        <v>22</v>
      </c>
      <c r="H27" s="39">
        <v>1533047.11</v>
      </c>
      <c r="I27" s="39">
        <v>31</v>
      </c>
      <c r="J27" s="39">
        <v>847669.98</v>
      </c>
      <c r="K27" s="39">
        <v>35</v>
      </c>
      <c r="L27" s="39">
        <v>831015.32</v>
      </c>
      <c r="M27" s="39">
        <v>26</v>
      </c>
    </row>
    <row r="28" spans="1:13" x14ac:dyDescent="0.25">
      <c r="A28" s="38" t="s">
        <v>73</v>
      </c>
      <c r="B28" s="39">
        <v>144533.70000000001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185646.93</v>
      </c>
      <c r="I28" s="39">
        <v>13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490750.66</v>
      </c>
      <c r="C29" s="39">
        <v>33</v>
      </c>
      <c r="D29" s="39">
        <v>0</v>
      </c>
      <c r="E29" s="39">
        <v>0</v>
      </c>
      <c r="F29" s="39">
        <v>90137.62</v>
      </c>
      <c r="G29" s="39">
        <v>18</v>
      </c>
      <c r="H29" s="39">
        <v>881900.85</v>
      </c>
      <c r="I29" s="39">
        <v>34</v>
      </c>
      <c r="J29" s="39">
        <v>87766.01</v>
      </c>
      <c r="K29" s="39">
        <v>11</v>
      </c>
      <c r="L29" s="39">
        <v>276013.15000000002</v>
      </c>
      <c r="M29" s="39">
        <v>20</v>
      </c>
    </row>
    <row r="30" spans="1:13" x14ac:dyDescent="0.25">
      <c r="A30" s="38" t="s">
        <v>75</v>
      </c>
      <c r="B30" s="39">
        <v>918760.03</v>
      </c>
      <c r="C30" s="39">
        <v>22</v>
      </c>
      <c r="D30" s="39">
        <v>0</v>
      </c>
      <c r="E30" s="39">
        <v>0</v>
      </c>
      <c r="F30" s="39">
        <v>0</v>
      </c>
      <c r="G30" s="39">
        <v>0</v>
      </c>
      <c r="H30" s="39">
        <v>1009215.22</v>
      </c>
      <c r="I30" s="39">
        <v>25</v>
      </c>
      <c r="J30" s="39">
        <v>0</v>
      </c>
      <c r="K30" s="39">
        <v>0</v>
      </c>
      <c r="L30" s="39">
        <v>84315.55</v>
      </c>
      <c r="M30" s="39">
        <v>12</v>
      </c>
    </row>
    <row r="31" spans="1:13" x14ac:dyDescent="0.25">
      <c r="A31" s="38" t="s">
        <v>76</v>
      </c>
      <c r="B31" s="39">
        <v>1483638.82</v>
      </c>
      <c r="C31" s="39">
        <v>50</v>
      </c>
      <c r="D31" s="39">
        <v>590615.12</v>
      </c>
      <c r="E31" s="39">
        <v>20</v>
      </c>
      <c r="F31" s="39">
        <v>274014</v>
      </c>
      <c r="G31" s="39">
        <v>30</v>
      </c>
      <c r="H31" s="39">
        <v>2175228.4500000002</v>
      </c>
      <c r="I31" s="39">
        <v>55</v>
      </c>
      <c r="J31" s="39">
        <v>1531747.25</v>
      </c>
      <c r="K31" s="39">
        <v>24</v>
      </c>
      <c r="L31" s="39">
        <v>546672.91</v>
      </c>
      <c r="M31" s="39">
        <v>35</v>
      </c>
    </row>
    <row r="32" spans="1:13" x14ac:dyDescent="0.25">
      <c r="A32" s="38" t="s">
        <v>77</v>
      </c>
      <c r="B32" s="39">
        <v>1370355.04</v>
      </c>
      <c r="C32" s="39">
        <v>42</v>
      </c>
      <c r="D32" s="39">
        <v>0</v>
      </c>
      <c r="E32" s="39">
        <v>0</v>
      </c>
      <c r="F32" s="39">
        <v>74855.649999999994</v>
      </c>
      <c r="G32" s="39">
        <v>17</v>
      </c>
      <c r="H32" s="39">
        <v>2053069.34</v>
      </c>
      <c r="I32" s="39">
        <v>48</v>
      </c>
      <c r="J32" s="39">
        <v>0</v>
      </c>
      <c r="K32" s="39">
        <v>0</v>
      </c>
      <c r="L32" s="39">
        <v>297661.28999999998</v>
      </c>
      <c r="M32" s="39">
        <v>21</v>
      </c>
    </row>
    <row r="33" spans="1:13" x14ac:dyDescent="0.25">
      <c r="A33" s="38" t="s">
        <v>78</v>
      </c>
      <c r="B33" s="39">
        <v>816514.66</v>
      </c>
      <c r="C33" s="39">
        <v>20</v>
      </c>
      <c r="D33" s="39">
        <v>0</v>
      </c>
      <c r="E33" s="39">
        <v>0</v>
      </c>
      <c r="F33" s="39">
        <v>0</v>
      </c>
      <c r="G33" s="39">
        <v>0</v>
      </c>
      <c r="H33" s="39">
        <v>723898.54</v>
      </c>
      <c r="I33" s="39">
        <v>18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1026211.8</v>
      </c>
      <c r="C34" s="39">
        <v>42</v>
      </c>
      <c r="D34" s="39">
        <v>0</v>
      </c>
      <c r="E34" s="39">
        <v>0</v>
      </c>
      <c r="F34" s="39">
        <v>55209.08</v>
      </c>
      <c r="G34" s="39">
        <v>17</v>
      </c>
      <c r="H34" s="39">
        <v>1921089.96</v>
      </c>
      <c r="I34" s="39">
        <v>52</v>
      </c>
      <c r="J34" s="39">
        <v>0</v>
      </c>
      <c r="K34" s="39">
        <v>0</v>
      </c>
      <c r="L34" s="39">
        <v>329456.86</v>
      </c>
      <c r="M34" s="39">
        <v>26</v>
      </c>
    </row>
    <row r="35" spans="1:13" x14ac:dyDescent="0.25">
      <c r="A35" s="38" t="s">
        <v>80</v>
      </c>
      <c r="B35" s="39">
        <v>1091420.69</v>
      </c>
      <c r="C35" s="39">
        <v>31</v>
      </c>
      <c r="D35" s="39">
        <v>0</v>
      </c>
      <c r="E35" s="39">
        <v>0</v>
      </c>
      <c r="F35" s="39">
        <v>0</v>
      </c>
      <c r="G35" s="39">
        <v>0</v>
      </c>
      <c r="H35" s="39">
        <v>1175155.17</v>
      </c>
      <c r="I35" s="39">
        <v>30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758123.95</v>
      </c>
      <c r="C36" s="39">
        <v>24</v>
      </c>
      <c r="D36" s="39">
        <v>0</v>
      </c>
      <c r="E36" s="39">
        <v>0</v>
      </c>
      <c r="F36" s="39">
        <v>55381.94</v>
      </c>
      <c r="G36" s="39">
        <v>10</v>
      </c>
      <c r="H36" s="39">
        <v>788536.42</v>
      </c>
      <c r="I36" s="39">
        <v>25</v>
      </c>
      <c r="J36" s="39">
        <v>0</v>
      </c>
      <c r="K36" s="39">
        <v>0</v>
      </c>
      <c r="L36" s="39">
        <v>121144.5</v>
      </c>
      <c r="M36" s="39">
        <v>12</v>
      </c>
    </row>
    <row r="37" spans="1:13" x14ac:dyDescent="0.25">
      <c r="A37" s="38" t="s">
        <v>82</v>
      </c>
      <c r="B37" s="39">
        <v>222351.1</v>
      </c>
      <c r="C37" s="39">
        <v>18</v>
      </c>
      <c r="D37" s="39">
        <v>0</v>
      </c>
      <c r="E37" s="39">
        <v>0</v>
      </c>
      <c r="F37" s="39">
        <v>0</v>
      </c>
      <c r="G37" s="39">
        <v>0</v>
      </c>
      <c r="H37" s="39">
        <v>336066.32</v>
      </c>
      <c r="I37" s="39">
        <v>21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132935.16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197148.78</v>
      </c>
      <c r="I38" s="39">
        <v>13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491477.08</v>
      </c>
      <c r="C39" s="39">
        <v>18</v>
      </c>
      <c r="D39" s="39">
        <v>0</v>
      </c>
      <c r="E39" s="39">
        <v>0</v>
      </c>
      <c r="F39" s="39">
        <v>0</v>
      </c>
      <c r="G39" s="39">
        <v>0</v>
      </c>
      <c r="H39" s="39">
        <v>588812.23</v>
      </c>
      <c r="I39" s="39">
        <v>22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348715.87</v>
      </c>
      <c r="C40" s="39">
        <v>27</v>
      </c>
      <c r="D40" s="39">
        <v>0</v>
      </c>
      <c r="E40" s="39">
        <v>0</v>
      </c>
      <c r="F40" s="39">
        <v>21101.75</v>
      </c>
      <c r="G40" s="39">
        <v>11</v>
      </c>
      <c r="H40" s="39">
        <v>427895.33</v>
      </c>
      <c r="I40" s="39">
        <v>31</v>
      </c>
      <c r="J40" s="39">
        <v>0</v>
      </c>
      <c r="K40" s="39">
        <v>0</v>
      </c>
      <c r="L40" s="39">
        <v>101302.32</v>
      </c>
      <c r="M40" s="39">
        <v>14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272096.73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3090535.68</v>
      </c>
      <c r="C42" s="39">
        <v>70</v>
      </c>
      <c r="D42" s="39">
        <v>67349.42</v>
      </c>
      <c r="E42" s="39">
        <v>11</v>
      </c>
      <c r="F42" s="39">
        <v>200172.64</v>
      </c>
      <c r="G42" s="39">
        <v>24</v>
      </c>
      <c r="H42" s="39">
        <v>3234113.38</v>
      </c>
      <c r="I42" s="39">
        <v>83</v>
      </c>
      <c r="J42" s="39">
        <v>230132.13</v>
      </c>
      <c r="K42" s="39">
        <v>11</v>
      </c>
      <c r="L42" s="39">
        <v>413197.96</v>
      </c>
      <c r="M42" s="39">
        <v>34</v>
      </c>
    </row>
    <row r="43" spans="1:13" x14ac:dyDescent="0.25">
      <c r="A43" s="38" t="s">
        <v>88</v>
      </c>
      <c r="B43" s="39">
        <v>1109172.7</v>
      </c>
      <c r="C43" s="39">
        <v>14</v>
      </c>
      <c r="D43" s="39">
        <v>0</v>
      </c>
      <c r="E43" s="39">
        <v>0</v>
      </c>
      <c r="F43" s="39">
        <v>0</v>
      </c>
      <c r="G43" s="39">
        <v>0</v>
      </c>
      <c r="H43" s="39">
        <v>1398029.18</v>
      </c>
      <c r="I43" s="39">
        <v>17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572557.97</v>
      </c>
      <c r="C44" s="39">
        <v>21</v>
      </c>
      <c r="D44" s="39">
        <v>0</v>
      </c>
      <c r="E44" s="39">
        <v>0</v>
      </c>
      <c r="F44" s="39">
        <v>42154.14</v>
      </c>
      <c r="G44" s="39">
        <v>10</v>
      </c>
      <c r="H44" s="39">
        <v>773115.93</v>
      </c>
      <c r="I44" s="39">
        <v>23</v>
      </c>
      <c r="J44" s="39">
        <v>0</v>
      </c>
      <c r="K44" s="39">
        <v>0</v>
      </c>
      <c r="L44" s="39">
        <v>137045.26999999999</v>
      </c>
      <c r="M44" s="39">
        <v>14</v>
      </c>
    </row>
    <row r="45" spans="1:13" x14ac:dyDescent="0.25">
      <c r="A45" s="38" t="s">
        <v>90</v>
      </c>
      <c r="B45" s="39">
        <v>5242892.7699999996</v>
      </c>
      <c r="C45" s="39">
        <v>83</v>
      </c>
      <c r="D45" s="39">
        <v>802480.12</v>
      </c>
      <c r="E45" s="39">
        <v>14</v>
      </c>
      <c r="F45" s="39">
        <v>288823.19</v>
      </c>
      <c r="G45" s="39">
        <v>27</v>
      </c>
      <c r="H45" s="39">
        <v>7146953.1200000001</v>
      </c>
      <c r="I45" s="39">
        <v>97</v>
      </c>
      <c r="J45" s="39">
        <v>2535325.87</v>
      </c>
      <c r="K45" s="39">
        <v>18</v>
      </c>
      <c r="L45" s="39">
        <v>869705.64</v>
      </c>
      <c r="M45" s="39">
        <v>38</v>
      </c>
    </row>
    <row r="46" spans="1:13" x14ac:dyDescent="0.25">
      <c r="A46" s="38" t="s">
        <v>91</v>
      </c>
      <c r="B46" s="39">
        <v>124091.67</v>
      </c>
      <c r="C46" s="39">
        <v>11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919108.18</v>
      </c>
      <c r="C47" s="39">
        <v>29</v>
      </c>
      <c r="D47" s="39">
        <v>0</v>
      </c>
      <c r="E47" s="39">
        <v>0</v>
      </c>
      <c r="F47" s="39">
        <v>0</v>
      </c>
      <c r="G47" s="39">
        <v>0</v>
      </c>
      <c r="H47" s="39">
        <v>940442.68</v>
      </c>
      <c r="I47" s="39">
        <v>33</v>
      </c>
      <c r="J47" s="39">
        <v>0</v>
      </c>
      <c r="K47" s="39">
        <v>0</v>
      </c>
      <c r="L47" s="39">
        <v>92212.99</v>
      </c>
      <c r="M47" s="39">
        <v>14</v>
      </c>
    </row>
    <row r="48" spans="1:13" x14ac:dyDescent="0.25">
      <c r="A48" s="38" t="s">
        <v>93</v>
      </c>
      <c r="B48" s="39">
        <v>1513048.37</v>
      </c>
      <c r="C48" s="39">
        <v>31</v>
      </c>
      <c r="D48" s="39">
        <v>0</v>
      </c>
      <c r="E48" s="39">
        <v>0</v>
      </c>
      <c r="F48" s="39">
        <v>0</v>
      </c>
      <c r="G48" s="39">
        <v>0</v>
      </c>
      <c r="H48" s="39">
        <v>1586409.82</v>
      </c>
      <c r="I48" s="39">
        <v>38</v>
      </c>
      <c r="J48" s="39">
        <v>0</v>
      </c>
      <c r="K48" s="39">
        <v>0</v>
      </c>
      <c r="L48" s="39">
        <v>193781.47</v>
      </c>
      <c r="M48" s="39">
        <v>15</v>
      </c>
    </row>
    <row r="49" spans="1:13" x14ac:dyDescent="0.25">
      <c r="A49" s="38" t="s">
        <v>94</v>
      </c>
      <c r="B49" s="39">
        <v>745046.03</v>
      </c>
      <c r="C49" s="39">
        <v>19</v>
      </c>
      <c r="D49" s="39">
        <v>0</v>
      </c>
      <c r="E49" s="39">
        <v>0</v>
      </c>
      <c r="F49" s="39">
        <v>0</v>
      </c>
      <c r="G49" s="39">
        <v>0</v>
      </c>
      <c r="H49" s="39">
        <v>789130.76</v>
      </c>
      <c r="I49" s="39">
        <v>19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938515.97</v>
      </c>
      <c r="C50" s="39">
        <v>40</v>
      </c>
      <c r="D50" s="39">
        <v>0</v>
      </c>
      <c r="E50" s="39">
        <v>0</v>
      </c>
      <c r="F50" s="39">
        <v>34270.400000000001</v>
      </c>
      <c r="G50" s="39">
        <v>14</v>
      </c>
      <c r="H50" s="39">
        <v>989728.08</v>
      </c>
      <c r="I50" s="39">
        <v>45</v>
      </c>
      <c r="J50" s="39">
        <v>0</v>
      </c>
      <c r="K50" s="39">
        <v>0</v>
      </c>
      <c r="L50" s="39">
        <v>104898.23</v>
      </c>
      <c r="M50" s="39">
        <v>19</v>
      </c>
    </row>
    <row r="51" spans="1:13" x14ac:dyDescent="0.25">
      <c r="A51" s="38" t="s">
        <v>96</v>
      </c>
      <c r="B51" s="39">
        <v>1626798.24</v>
      </c>
      <c r="C51" s="39">
        <v>54</v>
      </c>
      <c r="D51" s="39">
        <v>1311834.18</v>
      </c>
      <c r="E51" s="39">
        <v>53</v>
      </c>
      <c r="F51" s="39">
        <v>465203.24</v>
      </c>
      <c r="G51" s="39">
        <v>38</v>
      </c>
      <c r="H51" s="39">
        <v>2665209.46</v>
      </c>
      <c r="I51" s="39">
        <v>57</v>
      </c>
      <c r="J51" s="39">
        <v>2475373.73</v>
      </c>
      <c r="K51" s="39">
        <v>64</v>
      </c>
      <c r="L51" s="39">
        <v>980800.41</v>
      </c>
      <c r="M51" s="39">
        <v>42</v>
      </c>
    </row>
    <row r="52" spans="1:13" x14ac:dyDescent="0.25">
      <c r="A52" s="38" t="s">
        <v>97</v>
      </c>
      <c r="B52" s="39">
        <v>407300.95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452651.17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262177.17</v>
      </c>
      <c r="C53" s="39">
        <v>16</v>
      </c>
      <c r="D53" s="39">
        <v>0</v>
      </c>
      <c r="E53" s="39">
        <v>0</v>
      </c>
      <c r="F53" s="39">
        <v>0</v>
      </c>
      <c r="G53" s="39">
        <v>0</v>
      </c>
      <c r="H53" s="39">
        <v>336169.76</v>
      </c>
      <c r="I53" s="39">
        <v>17</v>
      </c>
      <c r="J53" s="39">
        <v>0</v>
      </c>
      <c r="K53" s="39">
        <v>0</v>
      </c>
      <c r="L53" s="39">
        <v>74932.509999999995</v>
      </c>
      <c r="M53" s="39">
        <v>10</v>
      </c>
    </row>
    <row r="54" spans="1:13" x14ac:dyDescent="0.25">
      <c r="A54" s="38" t="s">
        <v>99</v>
      </c>
      <c r="B54" s="39">
        <v>336673.39</v>
      </c>
      <c r="C54" s="39">
        <v>25</v>
      </c>
      <c r="D54" s="39">
        <v>0</v>
      </c>
      <c r="E54" s="39">
        <v>0</v>
      </c>
      <c r="F54" s="39">
        <v>18474.25</v>
      </c>
      <c r="G54" s="39">
        <v>10</v>
      </c>
      <c r="H54" s="39">
        <v>572418.02</v>
      </c>
      <c r="I54" s="39">
        <v>28</v>
      </c>
      <c r="J54" s="39">
        <v>85611.75</v>
      </c>
      <c r="K54" s="39">
        <v>13</v>
      </c>
      <c r="L54" s="39">
        <v>234890.58</v>
      </c>
      <c r="M54" s="39">
        <v>18</v>
      </c>
    </row>
    <row r="55" spans="1:13" x14ac:dyDescent="0.25">
      <c r="A55" s="38" t="s">
        <v>100</v>
      </c>
      <c r="B55" s="39">
        <v>116802.59</v>
      </c>
      <c r="C55" s="39">
        <v>10</v>
      </c>
      <c r="D55" s="39">
        <v>0</v>
      </c>
      <c r="E55" s="39">
        <v>0</v>
      </c>
      <c r="F55" s="39">
        <v>0</v>
      </c>
      <c r="G55" s="39">
        <v>0</v>
      </c>
      <c r="H55" s="39">
        <v>237145.22</v>
      </c>
      <c r="I55" s="39">
        <v>11</v>
      </c>
      <c r="J55" s="39">
        <v>218368.64000000001</v>
      </c>
      <c r="K55" s="39">
        <v>10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690158.1</v>
      </c>
      <c r="C56" s="39">
        <v>35</v>
      </c>
      <c r="D56" s="39">
        <v>0</v>
      </c>
      <c r="E56" s="39">
        <v>0</v>
      </c>
      <c r="F56" s="39">
        <v>98550.97</v>
      </c>
      <c r="G56" s="39">
        <v>13</v>
      </c>
      <c r="H56" s="39">
        <v>1081397.6000000001</v>
      </c>
      <c r="I56" s="39">
        <v>40</v>
      </c>
      <c r="J56" s="39">
        <v>0</v>
      </c>
      <c r="K56" s="39">
        <v>0</v>
      </c>
      <c r="L56" s="39">
        <v>276708.58</v>
      </c>
      <c r="M56" s="39">
        <v>16</v>
      </c>
    </row>
    <row r="57" spans="1:13" x14ac:dyDescent="0.25">
      <c r="A57" s="38" t="s">
        <v>102</v>
      </c>
      <c r="B57" s="39">
        <v>2351047.25</v>
      </c>
      <c r="C57" s="39">
        <v>44</v>
      </c>
      <c r="D57" s="39">
        <v>0</v>
      </c>
      <c r="E57" s="39">
        <v>0</v>
      </c>
      <c r="F57" s="39">
        <v>201023.54</v>
      </c>
      <c r="G57" s="39">
        <v>18</v>
      </c>
      <c r="H57" s="39">
        <v>3395616.97</v>
      </c>
      <c r="I57" s="39">
        <v>48</v>
      </c>
      <c r="J57" s="39">
        <v>0</v>
      </c>
      <c r="K57" s="39">
        <v>0</v>
      </c>
      <c r="L57" s="39">
        <v>338114.1</v>
      </c>
      <c r="M57" s="39">
        <v>18</v>
      </c>
    </row>
    <row r="58" spans="1:13" x14ac:dyDescent="0.25">
      <c r="A58" s="38" t="s">
        <v>103</v>
      </c>
      <c r="B58" s="39">
        <v>301884.33</v>
      </c>
      <c r="C58" s="39">
        <v>18</v>
      </c>
      <c r="D58" s="39">
        <v>0</v>
      </c>
      <c r="E58" s="39">
        <v>0</v>
      </c>
      <c r="F58" s="39">
        <v>27229.71</v>
      </c>
      <c r="G58" s="39">
        <v>10</v>
      </c>
      <c r="H58" s="39">
        <v>462548.68</v>
      </c>
      <c r="I58" s="39">
        <v>21</v>
      </c>
      <c r="J58" s="39">
        <v>78162.559999999998</v>
      </c>
      <c r="K58" s="39">
        <v>13</v>
      </c>
      <c r="L58" s="39">
        <v>86881.51</v>
      </c>
      <c r="M58" s="39">
        <v>13</v>
      </c>
    </row>
    <row r="59" spans="1:13" x14ac:dyDescent="0.25">
      <c r="A59" s="38" t="s">
        <v>104</v>
      </c>
      <c r="B59" s="39">
        <v>245687.27</v>
      </c>
      <c r="C59" s="39">
        <v>11</v>
      </c>
      <c r="D59" s="39">
        <v>0</v>
      </c>
      <c r="E59" s="39">
        <v>0</v>
      </c>
      <c r="F59" s="39">
        <v>0</v>
      </c>
      <c r="G59" s="39">
        <v>0</v>
      </c>
      <c r="H59" s="39">
        <v>329512.06</v>
      </c>
      <c r="I59" s="39">
        <v>13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144513.79</v>
      </c>
      <c r="K60" s="39">
        <v>11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645993.88</v>
      </c>
      <c r="C61" s="39">
        <v>29</v>
      </c>
      <c r="D61" s="39">
        <v>0</v>
      </c>
      <c r="E61" s="39">
        <v>0</v>
      </c>
      <c r="F61" s="39">
        <v>92482.91</v>
      </c>
      <c r="G61" s="39">
        <v>13</v>
      </c>
      <c r="H61" s="39">
        <v>1087002.28</v>
      </c>
      <c r="I61" s="39">
        <v>30</v>
      </c>
      <c r="J61" s="39">
        <v>0</v>
      </c>
      <c r="K61" s="39">
        <v>0</v>
      </c>
      <c r="L61" s="39">
        <v>387648</v>
      </c>
      <c r="M61" s="39">
        <v>16</v>
      </c>
    </row>
    <row r="62" spans="1:13" x14ac:dyDescent="0.25">
      <c r="A62" s="38" t="s">
        <v>107</v>
      </c>
      <c r="B62" s="39">
        <v>560913.25</v>
      </c>
      <c r="C62" s="39">
        <v>21</v>
      </c>
      <c r="D62" s="39">
        <v>515051.32</v>
      </c>
      <c r="E62" s="39">
        <v>11</v>
      </c>
      <c r="F62" s="39">
        <v>116333</v>
      </c>
      <c r="G62" s="39">
        <v>11</v>
      </c>
      <c r="H62" s="39">
        <v>1079508.8500000001</v>
      </c>
      <c r="I62" s="39">
        <v>22</v>
      </c>
      <c r="J62" s="39">
        <v>1394936.39</v>
      </c>
      <c r="K62" s="39">
        <v>19</v>
      </c>
      <c r="L62" s="39">
        <v>318054.46000000002</v>
      </c>
      <c r="M62" s="39">
        <v>13</v>
      </c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108</v>
      </c>
      <c r="B2" s="35">
        <v>2224498.62</v>
      </c>
      <c r="C2" s="36">
        <v>101</v>
      </c>
      <c r="D2" s="35">
        <v>234961.43</v>
      </c>
      <c r="E2" s="36">
        <v>16</v>
      </c>
      <c r="F2" s="35">
        <v>126498.45</v>
      </c>
      <c r="G2" s="36">
        <v>36</v>
      </c>
      <c r="H2" s="35">
        <v>3329832.99</v>
      </c>
      <c r="I2" s="36">
        <v>116</v>
      </c>
      <c r="J2" s="35">
        <v>570382.41</v>
      </c>
      <c r="K2" s="36">
        <v>34</v>
      </c>
      <c r="L2" s="35">
        <v>507232.51</v>
      </c>
      <c r="M2" s="37">
        <v>49</v>
      </c>
      <c r="N2" s="35"/>
      <c r="O2" s="35"/>
      <c r="P2" s="35"/>
      <c r="Q2" s="35"/>
      <c r="R2" s="35"/>
    </row>
    <row r="3" spans="1:18" x14ac:dyDescent="0.25">
      <c r="A3" s="35" t="s">
        <v>109</v>
      </c>
      <c r="B3" s="35">
        <v>4010858.42</v>
      </c>
      <c r="C3" s="36">
        <v>150</v>
      </c>
      <c r="D3" s="35">
        <v>933552.47</v>
      </c>
      <c r="E3" s="36">
        <v>55</v>
      </c>
      <c r="F3" s="35">
        <v>484512.57</v>
      </c>
      <c r="G3" s="36">
        <v>67</v>
      </c>
      <c r="H3" s="35">
        <v>5222712.87</v>
      </c>
      <c r="I3" s="36">
        <v>162</v>
      </c>
      <c r="J3" s="35">
        <v>2316563.5499999998</v>
      </c>
      <c r="K3" s="36">
        <v>75</v>
      </c>
      <c r="L3" s="35">
        <v>983954.79</v>
      </c>
      <c r="M3" s="37">
        <v>83</v>
      </c>
      <c r="N3" s="35"/>
      <c r="O3" s="35"/>
      <c r="P3" s="35"/>
      <c r="Q3" s="35"/>
      <c r="R3" s="35"/>
    </row>
    <row r="4" spans="1:18" x14ac:dyDescent="0.25">
      <c r="A4" s="35" t="s">
        <v>110</v>
      </c>
      <c r="B4" s="35">
        <v>2390326.0099999998</v>
      </c>
      <c r="C4" s="36">
        <v>103</v>
      </c>
      <c r="D4" s="35">
        <v>199726.81</v>
      </c>
      <c r="E4" s="36">
        <v>21</v>
      </c>
      <c r="F4" s="35">
        <v>118612.7</v>
      </c>
      <c r="G4" s="36">
        <v>37</v>
      </c>
      <c r="H4" s="35">
        <v>2611109.59</v>
      </c>
      <c r="I4" s="36">
        <v>110</v>
      </c>
      <c r="J4" s="35">
        <v>329740.59000000003</v>
      </c>
      <c r="K4" s="36">
        <v>19</v>
      </c>
      <c r="L4" s="35">
        <v>312118.21999999997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111</v>
      </c>
      <c r="B5" s="35">
        <v>20256417.649999999</v>
      </c>
      <c r="C5" s="36">
        <v>521</v>
      </c>
      <c r="D5" s="35">
        <v>2382839.4700000002</v>
      </c>
      <c r="E5" s="36">
        <v>47</v>
      </c>
      <c r="F5" s="35">
        <v>1885245.79</v>
      </c>
      <c r="G5" s="36">
        <v>209</v>
      </c>
      <c r="H5" s="35">
        <v>28436841.699999999</v>
      </c>
      <c r="I5" s="36">
        <v>552</v>
      </c>
      <c r="J5" s="35">
        <v>8104440.4900000002</v>
      </c>
      <c r="K5" s="36">
        <v>68</v>
      </c>
      <c r="L5" s="35">
        <v>5643716.3499999996</v>
      </c>
      <c r="M5" s="37">
        <v>246</v>
      </c>
      <c r="N5" s="35"/>
      <c r="O5" s="35"/>
      <c r="P5" s="35"/>
      <c r="Q5" s="35"/>
      <c r="R5" s="35"/>
    </row>
    <row r="6" spans="1:18" x14ac:dyDescent="0.25">
      <c r="A6" s="35" t="s">
        <v>112</v>
      </c>
      <c r="B6" s="35">
        <v>158632.12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123145.73</v>
      </c>
      <c r="I6" s="36">
        <v>17</v>
      </c>
      <c r="J6" s="35">
        <v>0</v>
      </c>
      <c r="K6" s="36">
        <v>0</v>
      </c>
      <c r="L6" s="35">
        <v>40079.99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113</v>
      </c>
      <c r="B7" s="35">
        <v>3483082.39</v>
      </c>
      <c r="C7" s="36">
        <v>109</v>
      </c>
      <c r="D7" s="35">
        <v>227942.79</v>
      </c>
      <c r="E7" s="36">
        <v>13</v>
      </c>
      <c r="F7" s="35">
        <v>168110.43</v>
      </c>
      <c r="G7" s="36">
        <v>34</v>
      </c>
      <c r="H7" s="35">
        <v>3756781.38</v>
      </c>
      <c r="I7" s="36">
        <v>121</v>
      </c>
      <c r="J7" s="35">
        <v>301140.09000000003</v>
      </c>
      <c r="K7" s="36">
        <v>19</v>
      </c>
      <c r="L7" s="35">
        <v>366900.01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114</v>
      </c>
      <c r="B8" s="35">
        <v>213574.16</v>
      </c>
      <c r="C8" s="36">
        <v>21</v>
      </c>
      <c r="D8" s="35">
        <v>0</v>
      </c>
      <c r="E8" s="36">
        <v>0</v>
      </c>
      <c r="F8" s="35">
        <v>0</v>
      </c>
      <c r="G8" s="36">
        <v>0</v>
      </c>
      <c r="H8" s="35">
        <v>316762.37</v>
      </c>
      <c r="I8" s="36">
        <v>22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115</v>
      </c>
      <c r="B9" s="35">
        <v>3196655.94</v>
      </c>
      <c r="C9" s="36">
        <v>116</v>
      </c>
      <c r="D9" s="35">
        <v>1462122.89</v>
      </c>
      <c r="E9" s="36">
        <v>65</v>
      </c>
      <c r="F9" s="35">
        <v>564333.15</v>
      </c>
      <c r="G9" s="36">
        <v>61</v>
      </c>
      <c r="H9" s="35">
        <v>4507678.2</v>
      </c>
      <c r="I9" s="36">
        <v>119</v>
      </c>
      <c r="J9" s="35">
        <v>2662286.52</v>
      </c>
      <c r="K9" s="36">
        <v>82</v>
      </c>
      <c r="L9" s="35">
        <v>1226577.31</v>
      </c>
      <c r="M9" s="37">
        <v>67</v>
      </c>
      <c r="N9" s="35"/>
      <c r="O9" s="35"/>
      <c r="P9" s="35"/>
      <c r="Q9" s="35"/>
      <c r="R9" s="35"/>
    </row>
    <row r="10" spans="1:18" x14ac:dyDescent="0.25">
      <c r="A10" s="35" t="s">
        <v>116</v>
      </c>
      <c r="B10" s="35">
        <v>1093718.48</v>
      </c>
      <c r="C10" s="36">
        <v>51</v>
      </c>
      <c r="D10" s="35">
        <v>0</v>
      </c>
      <c r="E10" s="36">
        <v>0</v>
      </c>
      <c r="F10" s="35">
        <v>47540.67</v>
      </c>
      <c r="G10" s="36">
        <v>11</v>
      </c>
      <c r="H10" s="35">
        <v>1522755.35</v>
      </c>
      <c r="I10" s="36">
        <v>63</v>
      </c>
      <c r="J10" s="35">
        <v>124954.64</v>
      </c>
      <c r="K10" s="36">
        <v>12</v>
      </c>
      <c r="L10" s="35">
        <v>164720.42000000001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117</v>
      </c>
      <c r="B11" s="35">
        <v>1925836.3</v>
      </c>
      <c r="C11" s="36">
        <v>84</v>
      </c>
      <c r="D11" s="35">
        <v>104059.82</v>
      </c>
      <c r="E11" s="36">
        <v>10</v>
      </c>
      <c r="F11" s="35">
        <v>139475.13</v>
      </c>
      <c r="G11" s="36">
        <v>29</v>
      </c>
      <c r="H11" s="35">
        <v>2231348.4700000002</v>
      </c>
      <c r="I11" s="36">
        <v>93</v>
      </c>
      <c r="J11" s="35">
        <v>381710.67</v>
      </c>
      <c r="K11" s="36">
        <v>22</v>
      </c>
      <c r="L11" s="35">
        <v>344558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118</v>
      </c>
      <c r="B12" s="35">
        <v>1307585.6100000001</v>
      </c>
      <c r="C12" s="36">
        <v>34</v>
      </c>
      <c r="D12" s="35">
        <v>9475410.9600000009</v>
      </c>
      <c r="E12" s="36">
        <v>25</v>
      </c>
      <c r="F12" s="35">
        <v>133840.07</v>
      </c>
      <c r="G12" s="36">
        <v>10</v>
      </c>
      <c r="H12" s="35">
        <v>1982396.02</v>
      </c>
      <c r="I12" s="36">
        <v>36</v>
      </c>
      <c r="J12" s="35">
        <v>11805743.789999999</v>
      </c>
      <c r="K12" s="36">
        <v>28</v>
      </c>
      <c r="L12" s="35">
        <v>488675.41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119</v>
      </c>
      <c r="B13" s="35">
        <v>6371978.5700000003</v>
      </c>
      <c r="C13" s="36">
        <v>214</v>
      </c>
      <c r="D13" s="35">
        <v>760979.4</v>
      </c>
      <c r="E13" s="36">
        <v>52</v>
      </c>
      <c r="F13" s="35">
        <v>504898.52</v>
      </c>
      <c r="G13" s="36">
        <v>85</v>
      </c>
      <c r="H13" s="35">
        <v>8457120.2899999991</v>
      </c>
      <c r="I13" s="36">
        <v>255</v>
      </c>
      <c r="J13" s="35">
        <v>2124648.9700000002</v>
      </c>
      <c r="K13" s="36">
        <v>73</v>
      </c>
      <c r="L13" s="35">
        <v>1705945.91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120</v>
      </c>
      <c r="B14" s="35">
        <v>5356669.49</v>
      </c>
      <c r="C14" s="36">
        <v>210</v>
      </c>
      <c r="D14" s="35">
        <v>395921.25</v>
      </c>
      <c r="E14" s="36">
        <v>34</v>
      </c>
      <c r="F14" s="35">
        <v>298666.86</v>
      </c>
      <c r="G14" s="36">
        <v>76</v>
      </c>
      <c r="H14" s="35">
        <v>7661992.4400000004</v>
      </c>
      <c r="I14" s="36">
        <v>245</v>
      </c>
      <c r="J14" s="35">
        <v>1493295.55</v>
      </c>
      <c r="K14" s="36">
        <v>56</v>
      </c>
      <c r="L14" s="35">
        <v>1418499.02</v>
      </c>
      <c r="M14" s="37">
        <v>103</v>
      </c>
      <c r="N14" s="35"/>
      <c r="O14" s="35"/>
      <c r="P14" s="35"/>
      <c r="Q14" s="35"/>
      <c r="R14" s="35"/>
    </row>
    <row r="15" spans="1:18" x14ac:dyDescent="0.25">
      <c r="A15" s="35" t="s">
        <v>121</v>
      </c>
      <c r="B15" s="35">
        <v>4204898.0999999996</v>
      </c>
      <c r="C15" s="36">
        <v>179</v>
      </c>
      <c r="D15" s="35">
        <v>422156.49</v>
      </c>
      <c r="E15" s="36">
        <v>49</v>
      </c>
      <c r="F15" s="35">
        <v>404694.07</v>
      </c>
      <c r="G15" s="36">
        <v>81</v>
      </c>
      <c r="H15" s="35">
        <v>6259314.9400000004</v>
      </c>
      <c r="I15" s="36">
        <v>208</v>
      </c>
      <c r="J15" s="35">
        <v>1226846.07</v>
      </c>
      <c r="K15" s="36">
        <v>79</v>
      </c>
      <c r="L15" s="35">
        <v>1250125.67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122</v>
      </c>
      <c r="B16" s="35">
        <v>4739025.4000000004</v>
      </c>
      <c r="C16" s="36">
        <v>205</v>
      </c>
      <c r="D16" s="35">
        <v>2064353.37</v>
      </c>
      <c r="E16" s="36">
        <v>61</v>
      </c>
      <c r="F16" s="35">
        <v>566266.86</v>
      </c>
      <c r="G16" s="36">
        <v>83</v>
      </c>
      <c r="H16" s="35">
        <v>7079651.6399999997</v>
      </c>
      <c r="I16" s="36">
        <v>228</v>
      </c>
      <c r="J16" s="35">
        <v>3671191.31</v>
      </c>
      <c r="K16" s="36">
        <v>90</v>
      </c>
      <c r="L16" s="35">
        <v>1524137.89</v>
      </c>
      <c r="M16" s="37">
        <v>112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2021-06-14T22:24:17Z</dcterms:modified>
</cp:coreProperties>
</file>