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9F16D0F-451D-44A9-BC25-A22C4BDB6F71}" xr6:coauthVersionLast="46" xr6:coauthVersionMax="46" xr10:uidLastSave="{00000000-0000-0000-0000-000000000000}"/>
  <bookViews>
    <workbookView xWindow="960" yWindow="120" windowWidth="17820" windowHeight="98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K472" i="3"/>
  <c r="H472" i="3"/>
  <c r="G472" i="3"/>
  <c r="F472" i="3"/>
  <c r="E472" i="3"/>
  <c r="D472" i="3"/>
  <c r="J472" i="3" s="1"/>
  <c r="C472" i="3"/>
  <c r="I472" i="3" s="1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B463" i="3"/>
  <c r="H462" i="3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B459" i="3"/>
  <c r="H458" i="3"/>
  <c r="G458" i="3"/>
  <c r="F458" i="3"/>
  <c r="E458" i="3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B455" i="3"/>
  <c r="H454" i="3"/>
  <c r="G454" i="3"/>
  <c r="F454" i="3"/>
  <c r="E454" i="3"/>
  <c r="D454" i="3"/>
  <c r="J454" i="3" s="1"/>
  <c r="C454" i="3"/>
  <c r="I454" i="3" s="1"/>
  <c r="B454" i="3"/>
  <c r="H453" i="3"/>
  <c r="G453" i="3"/>
  <c r="J453" i="3" s="1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B451" i="3"/>
  <c r="H450" i="3"/>
  <c r="G450" i="3"/>
  <c r="F450" i="3"/>
  <c r="E450" i="3"/>
  <c r="D450" i="3"/>
  <c r="J450" i="3" s="1"/>
  <c r="C450" i="3"/>
  <c r="I450" i="3" s="1"/>
  <c r="B450" i="3"/>
  <c r="H449" i="3"/>
  <c r="G449" i="3"/>
  <c r="J449" i="3" s="1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B447" i="3"/>
  <c r="H446" i="3"/>
  <c r="G446" i="3"/>
  <c r="F446" i="3"/>
  <c r="E446" i="3"/>
  <c r="D446" i="3"/>
  <c r="J446" i="3" s="1"/>
  <c r="C446" i="3"/>
  <c r="I446" i="3" s="1"/>
  <c r="B446" i="3"/>
  <c r="H445" i="3"/>
  <c r="G445" i="3"/>
  <c r="J445" i="3" s="1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B443" i="3"/>
  <c r="H442" i="3"/>
  <c r="G442" i="3"/>
  <c r="F442" i="3"/>
  <c r="E442" i="3"/>
  <c r="D442" i="3"/>
  <c r="J442" i="3" s="1"/>
  <c r="C442" i="3"/>
  <c r="I442" i="3" s="1"/>
  <c r="B442" i="3"/>
  <c r="H441" i="3"/>
  <c r="G441" i="3"/>
  <c r="J441" i="3" s="1"/>
  <c r="F441" i="3"/>
  <c r="I441" i="3" s="1"/>
  <c r="E441" i="3"/>
  <c r="K441" i="3" s="1"/>
  <c r="D441" i="3"/>
  <c r="C441" i="3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B439" i="3"/>
  <c r="H438" i="3"/>
  <c r="G438" i="3"/>
  <c r="F438" i="3"/>
  <c r="E438" i="3"/>
  <c r="D438" i="3"/>
  <c r="J438" i="3" s="1"/>
  <c r="C438" i="3"/>
  <c r="I438" i="3" s="1"/>
  <c r="B438" i="3"/>
  <c r="H437" i="3"/>
  <c r="G437" i="3"/>
  <c r="J437" i="3" s="1"/>
  <c r="F437" i="3"/>
  <c r="I437" i="3" s="1"/>
  <c r="E437" i="3"/>
  <c r="K437" i="3" s="1"/>
  <c r="D437" i="3"/>
  <c r="C437" i="3"/>
  <c r="B437" i="3"/>
  <c r="I436" i="3"/>
  <c r="H436" i="3"/>
  <c r="K436" i="3" s="1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B435" i="3"/>
  <c r="H434" i="3"/>
  <c r="G434" i="3"/>
  <c r="F434" i="3"/>
  <c r="E434" i="3"/>
  <c r="D434" i="3"/>
  <c r="J434" i="3" s="1"/>
  <c r="C434" i="3"/>
  <c r="I434" i="3" s="1"/>
  <c r="B434" i="3"/>
  <c r="H433" i="3"/>
  <c r="G433" i="3"/>
  <c r="J433" i="3" s="1"/>
  <c r="F433" i="3"/>
  <c r="I433" i="3" s="1"/>
  <c r="E433" i="3"/>
  <c r="K433" i="3" s="1"/>
  <c r="D433" i="3"/>
  <c r="C433" i="3"/>
  <c r="B433" i="3"/>
  <c r="I432" i="3"/>
  <c r="H432" i="3"/>
  <c r="K432" i="3" s="1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B431" i="3"/>
  <c r="H430" i="3"/>
  <c r="G430" i="3"/>
  <c r="F430" i="3"/>
  <c r="E430" i="3"/>
  <c r="D430" i="3"/>
  <c r="J430" i="3" s="1"/>
  <c r="C430" i="3"/>
  <c r="I430" i="3" s="1"/>
  <c r="B430" i="3"/>
  <c r="H429" i="3"/>
  <c r="G429" i="3"/>
  <c r="J429" i="3" s="1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B427" i="3"/>
  <c r="H426" i="3"/>
  <c r="G426" i="3"/>
  <c r="F426" i="3"/>
  <c r="E426" i="3"/>
  <c r="D426" i="3"/>
  <c r="J426" i="3" s="1"/>
  <c r="C426" i="3"/>
  <c r="I426" i="3" s="1"/>
  <c r="B426" i="3"/>
  <c r="H425" i="3"/>
  <c r="G425" i="3"/>
  <c r="J425" i="3" s="1"/>
  <c r="F425" i="3"/>
  <c r="I425" i="3" s="1"/>
  <c r="E425" i="3"/>
  <c r="K425" i="3" s="1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B423" i="3"/>
  <c r="H422" i="3"/>
  <c r="G422" i="3"/>
  <c r="F422" i="3"/>
  <c r="E422" i="3"/>
  <c r="D422" i="3"/>
  <c r="J422" i="3" s="1"/>
  <c r="C422" i="3"/>
  <c r="I422" i="3" s="1"/>
  <c r="B422" i="3"/>
  <c r="H421" i="3"/>
  <c r="G421" i="3"/>
  <c r="J421" i="3" s="1"/>
  <c r="F421" i="3"/>
  <c r="I421" i="3" s="1"/>
  <c r="E421" i="3"/>
  <c r="K421" i="3" s="1"/>
  <c r="D421" i="3"/>
  <c r="C421" i="3"/>
  <c r="B421" i="3"/>
  <c r="I420" i="3"/>
  <c r="H420" i="3"/>
  <c r="K420" i="3" s="1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B419" i="3"/>
  <c r="H418" i="3"/>
  <c r="G418" i="3"/>
  <c r="F418" i="3"/>
  <c r="E418" i="3"/>
  <c r="D418" i="3"/>
  <c r="J418" i="3" s="1"/>
  <c r="C418" i="3"/>
  <c r="I418" i="3" s="1"/>
  <c r="B418" i="3"/>
  <c r="H417" i="3"/>
  <c r="G417" i="3"/>
  <c r="J417" i="3" s="1"/>
  <c r="F417" i="3"/>
  <c r="I417" i="3" s="1"/>
  <c r="E417" i="3"/>
  <c r="K417" i="3" s="1"/>
  <c r="D417" i="3"/>
  <c r="C417" i="3"/>
  <c r="B417" i="3"/>
  <c r="I416" i="3"/>
  <c r="H416" i="3"/>
  <c r="K416" i="3" s="1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B415" i="3"/>
  <c r="H414" i="3"/>
  <c r="G414" i="3"/>
  <c r="F414" i="3"/>
  <c r="E414" i="3"/>
  <c r="D414" i="3"/>
  <c r="J414" i="3" s="1"/>
  <c r="C414" i="3"/>
  <c r="I414" i="3" s="1"/>
  <c r="B414" i="3"/>
  <c r="H413" i="3"/>
  <c r="G413" i="3"/>
  <c r="J413" i="3" s="1"/>
  <c r="F413" i="3"/>
  <c r="I413" i="3" s="1"/>
  <c r="E413" i="3"/>
  <c r="K413" i="3" s="1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B411" i="3"/>
  <c r="H410" i="3"/>
  <c r="G410" i="3"/>
  <c r="F410" i="3"/>
  <c r="E410" i="3"/>
  <c r="D410" i="3"/>
  <c r="J410" i="3" s="1"/>
  <c r="C410" i="3"/>
  <c r="I410" i="3" s="1"/>
  <c r="B410" i="3"/>
  <c r="H409" i="3"/>
  <c r="G409" i="3"/>
  <c r="J409" i="3" s="1"/>
  <c r="F409" i="3"/>
  <c r="I409" i="3" s="1"/>
  <c r="E409" i="3"/>
  <c r="K409" i="3" s="1"/>
  <c r="D409" i="3"/>
  <c r="C409" i="3"/>
  <c r="B409" i="3"/>
  <c r="I408" i="3"/>
  <c r="H408" i="3"/>
  <c r="K408" i="3" s="1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B407" i="3"/>
  <c r="H406" i="3"/>
  <c r="G406" i="3"/>
  <c r="F406" i="3"/>
  <c r="E406" i="3"/>
  <c r="D406" i="3"/>
  <c r="J406" i="3" s="1"/>
  <c r="C406" i="3"/>
  <c r="I406" i="3" s="1"/>
  <c r="B406" i="3"/>
  <c r="H405" i="3"/>
  <c r="G405" i="3"/>
  <c r="J405" i="3" s="1"/>
  <c r="F405" i="3"/>
  <c r="I405" i="3" s="1"/>
  <c r="E405" i="3"/>
  <c r="K405" i="3" s="1"/>
  <c r="D405" i="3"/>
  <c r="C405" i="3"/>
  <c r="B405" i="3"/>
  <c r="I404" i="3"/>
  <c r="H404" i="3"/>
  <c r="K404" i="3" s="1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B403" i="3"/>
  <c r="H402" i="3"/>
  <c r="G402" i="3"/>
  <c r="F402" i="3"/>
  <c r="E402" i="3"/>
  <c r="D402" i="3"/>
  <c r="C402" i="3"/>
  <c r="I402" i="3" s="1"/>
  <c r="B402" i="3"/>
  <c r="J401" i="3"/>
  <c r="I401" i="3"/>
  <c r="H401" i="3"/>
  <c r="G401" i="3"/>
  <c r="F401" i="3"/>
  <c r="E401" i="3"/>
  <c r="K401" i="3" s="1"/>
  <c r="D401" i="3"/>
  <c r="C401" i="3"/>
  <c r="B401" i="3"/>
  <c r="K400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D398" i="3"/>
  <c r="C398" i="3"/>
  <c r="I398" i="3" s="1"/>
  <c r="B398" i="3"/>
  <c r="J397" i="3"/>
  <c r="I397" i="3"/>
  <c r="H397" i="3"/>
  <c r="G397" i="3"/>
  <c r="F397" i="3"/>
  <c r="E397" i="3"/>
  <c r="K397" i="3" s="1"/>
  <c r="D397" i="3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K392" i="3"/>
  <c r="H392" i="3"/>
  <c r="G392" i="3"/>
  <c r="F392" i="3"/>
  <c r="E392" i="3"/>
  <c r="D392" i="3"/>
  <c r="J392" i="3" s="1"/>
  <c r="C392" i="3"/>
  <c r="I392" i="3" s="1"/>
  <c r="B392" i="3"/>
  <c r="J391" i="3"/>
  <c r="H391" i="3"/>
  <c r="G391" i="3"/>
  <c r="F391" i="3"/>
  <c r="E391" i="3"/>
  <c r="K391" i="3" s="1"/>
  <c r="D391" i="3"/>
  <c r="C391" i="3"/>
  <c r="B391" i="3"/>
  <c r="H390" i="3"/>
  <c r="G390" i="3"/>
  <c r="F390" i="3"/>
  <c r="E390" i="3"/>
  <c r="K390" i="3" s="1"/>
  <c r="D390" i="3"/>
  <c r="C390" i="3"/>
  <c r="I390" i="3" s="1"/>
  <c r="B390" i="3"/>
  <c r="H389" i="3"/>
  <c r="G389" i="3"/>
  <c r="J389" i="3" s="1"/>
  <c r="F389" i="3"/>
  <c r="I389" i="3" s="1"/>
  <c r="E389" i="3"/>
  <c r="K389" i="3" s="1"/>
  <c r="D389" i="3"/>
  <c r="C389" i="3"/>
  <c r="B389" i="3"/>
  <c r="I388" i="3"/>
  <c r="H388" i="3"/>
  <c r="K388" i="3" s="1"/>
  <c r="G388" i="3"/>
  <c r="F388" i="3"/>
  <c r="E388" i="3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B387" i="3"/>
  <c r="H386" i="3"/>
  <c r="G386" i="3"/>
  <c r="F386" i="3"/>
  <c r="E386" i="3"/>
  <c r="D386" i="3"/>
  <c r="C386" i="3"/>
  <c r="I386" i="3" s="1"/>
  <c r="B386" i="3"/>
  <c r="J385" i="3"/>
  <c r="I385" i="3"/>
  <c r="H385" i="3"/>
  <c r="G385" i="3"/>
  <c r="F385" i="3"/>
  <c r="E385" i="3"/>
  <c r="K385" i="3" s="1"/>
  <c r="D385" i="3"/>
  <c r="C385" i="3"/>
  <c r="B385" i="3"/>
  <c r="K384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B379" i="3"/>
  <c r="H378" i="3"/>
  <c r="G378" i="3"/>
  <c r="F378" i="3"/>
  <c r="E378" i="3"/>
  <c r="K378" i="3" s="1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E375" i="3"/>
  <c r="K375" i="3" s="1"/>
  <c r="D375" i="3"/>
  <c r="C375" i="3"/>
  <c r="B375" i="3"/>
  <c r="H374" i="3"/>
  <c r="G374" i="3"/>
  <c r="F374" i="3"/>
  <c r="E374" i="3"/>
  <c r="K374" i="3" s="1"/>
  <c r="D374" i="3"/>
  <c r="C374" i="3"/>
  <c r="I374" i="3" s="1"/>
  <c r="B374" i="3"/>
  <c r="H373" i="3"/>
  <c r="G373" i="3"/>
  <c r="J373" i="3" s="1"/>
  <c r="F373" i="3"/>
  <c r="I373" i="3" s="1"/>
  <c r="E373" i="3"/>
  <c r="K373" i="3" s="1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B371" i="3"/>
  <c r="H370" i="3"/>
  <c r="G370" i="3"/>
  <c r="F370" i="3"/>
  <c r="E370" i="3"/>
  <c r="D370" i="3"/>
  <c r="C370" i="3"/>
  <c r="I370" i="3" s="1"/>
  <c r="B370" i="3"/>
  <c r="J369" i="3"/>
  <c r="I369" i="3"/>
  <c r="H369" i="3"/>
  <c r="G369" i="3"/>
  <c r="F369" i="3"/>
  <c r="E369" i="3"/>
  <c r="K369" i="3" s="1"/>
  <c r="D369" i="3"/>
  <c r="C369" i="3"/>
  <c r="B369" i="3"/>
  <c r="K368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D366" i="3"/>
  <c r="C366" i="3"/>
  <c r="I366" i="3" s="1"/>
  <c r="B366" i="3"/>
  <c r="J365" i="3"/>
  <c r="I365" i="3"/>
  <c r="H365" i="3"/>
  <c r="G365" i="3"/>
  <c r="F365" i="3"/>
  <c r="E365" i="3"/>
  <c r="K365" i="3" s="1"/>
  <c r="D365" i="3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E363" i="3"/>
  <c r="K363" i="3" s="1"/>
  <c r="D363" i="3"/>
  <c r="C363" i="3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I361" i="3" s="1"/>
  <c r="E361" i="3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B359" i="3"/>
  <c r="I358" i="3"/>
  <c r="H358" i="3"/>
  <c r="G358" i="3"/>
  <c r="F358" i="3"/>
  <c r="E358" i="3"/>
  <c r="D358" i="3"/>
  <c r="C358" i="3"/>
  <c r="B358" i="3"/>
  <c r="K357" i="3"/>
  <c r="J357" i="3"/>
  <c r="I357" i="3"/>
  <c r="H357" i="3"/>
  <c r="G357" i="3"/>
  <c r="F357" i="3"/>
  <c r="E357" i="3"/>
  <c r="D357" i="3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E355" i="3"/>
  <c r="K355" i="3" s="1"/>
  <c r="D355" i="3"/>
  <c r="C355" i="3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I353" i="3" s="1"/>
  <c r="E353" i="3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I350" i="3"/>
  <c r="H350" i="3"/>
  <c r="G350" i="3"/>
  <c r="F350" i="3"/>
  <c r="E350" i="3"/>
  <c r="D350" i="3"/>
  <c r="C350" i="3"/>
  <c r="B350" i="3"/>
  <c r="K349" i="3"/>
  <c r="J349" i="3"/>
  <c r="I349" i="3"/>
  <c r="H349" i="3"/>
  <c r="G349" i="3"/>
  <c r="F349" i="3"/>
  <c r="E349" i="3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I345" i="3" s="1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I342" i="3"/>
  <c r="H342" i="3"/>
  <c r="G342" i="3"/>
  <c r="F342" i="3"/>
  <c r="E342" i="3"/>
  <c r="D342" i="3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J339" i="3"/>
  <c r="H339" i="3"/>
  <c r="G339" i="3"/>
  <c r="F339" i="3"/>
  <c r="E339" i="3"/>
  <c r="K339" i="3" s="1"/>
  <c r="D339" i="3"/>
  <c r="C339" i="3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I334" i="3"/>
  <c r="H334" i="3"/>
  <c r="G334" i="3"/>
  <c r="F334" i="3"/>
  <c r="E334" i="3"/>
  <c r="D334" i="3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J327" i="3"/>
  <c r="H327" i="3"/>
  <c r="G327" i="3"/>
  <c r="F327" i="3"/>
  <c r="E327" i="3"/>
  <c r="K327" i="3" s="1"/>
  <c r="D327" i="3"/>
  <c r="C327" i="3"/>
  <c r="B327" i="3"/>
  <c r="I326" i="3"/>
  <c r="H326" i="3"/>
  <c r="G326" i="3"/>
  <c r="F326" i="3"/>
  <c r="E326" i="3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E323" i="3"/>
  <c r="K323" i="3" s="1"/>
  <c r="D323" i="3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B319" i="3"/>
  <c r="I318" i="3"/>
  <c r="H318" i="3"/>
  <c r="G318" i="3"/>
  <c r="F318" i="3"/>
  <c r="E318" i="3"/>
  <c r="D318" i="3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B313" i="3"/>
  <c r="I312" i="3"/>
  <c r="H312" i="3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B311" i="3"/>
  <c r="J310" i="3"/>
  <c r="I310" i="3"/>
  <c r="H310" i="3"/>
  <c r="G310" i="3"/>
  <c r="F310" i="3"/>
  <c r="E310" i="3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J284" i="3" s="1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B274" i="3"/>
  <c r="J273" i="3"/>
  <c r="H273" i="3"/>
  <c r="G273" i="3"/>
  <c r="F273" i="3"/>
  <c r="I273" i="3" s="1"/>
  <c r="E273" i="3"/>
  <c r="D273" i="3"/>
  <c r="C273" i="3"/>
  <c r="B273" i="3"/>
  <c r="J272" i="3"/>
  <c r="H272" i="3"/>
  <c r="K272" i="3" s="1"/>
  <c r="G272" i="3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B254" i="3"/>
  <c r="J253" i="3"/>
  <c r="H253" i="3"/>
  <c r="G253" i="3"/>
  <c r="F253" i="3"/>
  <c r="I253" i="3" s="1"/>
  <c r="E253" i="3"/>
  <c r="K253" i="3" s="1"/>
  <c r="D253" i="3"/>
  <c r="C253" i="3"/>
  <c r="B253" i="3"/>
  <c r="H252" i="3"/>
  <c r="K252" i="3" s="1"/>
  <c r="G252" i="3"/>
  <c r="J252" i="3" s="1"/>
  <c r="F252" i="3"/>
  <c r="E252" i="3"/>
  <c r="D252" i="3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B242" i="3"/>
  <c r="J241" i="3"/>
  <c r="H241" i="3"/>
  <c r="G241" i="3"/>
  <c r="F241" i="3"/>
  <c r="I241" i="3" s="1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E227" i="3"/>
  <c r="K227" i="3" s="1"/>
  <c r="D227" i="3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E223" i="3"/>
  <c r="K223" i="3" s="1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E219" i="3"/>
  <c r="K219" i="3" s="1"/>
  <c r="D219" i="3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F215" i="3"/>
  <c r="E215" i="3"/>
  <c r="K215" i="3" s="1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K211" i="3" s="1"/>
  <c r="D211" i="3"/>
  <c r="C211" i="3"/>
  <c r="I211" i="3" s="1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G207" i="3"/>
  <c r="F207" i="3"/>
  <c r="E207" i="3"/>
  <c r="K207" i="3" s="1"/>
  <c r="D207" i="3"/>
  <c r="C207" i="3"/>
  <c r="I207" i="3" s="1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E203" i="3"/>
  <c r="K203" i="3" s="1"/>
  <c r="D203" i="3"/>
  <c r="C203" i="3"/>
  <c r="I203" i="3" s="1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K198" i="3" s="1"/>
  <c r="D198" i="3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J196" i="3"/>
  <c r="H196" i="3"/>
  <c r="G196" i="3"/>
  <c r="F196" i="3"/>
  <c r="E196" i="3"/>
  <c r="K196" i="3" s="1"/>
  <c r="D196" i="3"/>
  <c r="C196" i="3"/>
  <c r="I196" i="3" s="1"/>
  <c r="B196" i="3"/>
  <c r="H195" i="3"/>
  <c r="G195" i="3"/>
  <c r="F195" i="3"/>
  <c r="E195" i="3"/>
  <c r="K195" i="3" s="1"/>
  <c r="D195" i="3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J193" i="3"/>
  <c r="H193" i="3"/>
  <c r="K193" i="3" s="1"/>
  <c r="G193" i="3"/>
  <c r="F193" i="3"/>
  <c r="E193" i="3"/>
  <c r="D193" i="3"/>
  <c r="C193" i="3"/>
  <c r="I193" i="3" s="1"/>
  <c r="B193" i="3"/>
  <c r="J192" i="3"/>
  <c r="H192" i="3"/>
  <c r="G192" i="3"/>
  <c r="F192" i="3"/>
  <c r="E192" i="3"/>
  <c r="K192" i="3" s="1"/>
  <c r="D192" i="3"/>
  <c r="C192" i="3"/>
  <c r="I192" i="3" s="1"/>
  <c r="B192" i="3"/>
  <c r="H191" i="3"/>
  <c r="G191" i="3"/>
  <c r="F191" i="3"/>
  <c r="E191" i="3"/>
  <c r="K191" i="3" s="1"/>
  <c r="D191" i="3"/>
  <c r="C191" i="3"/>
  <c r="I191" i="3" s="1"/>
  <c r="B191" i="3"/>
  <c r="I190" i="3"/>
  <c r="H190" i="3"/>
  <c r="G190" i="3"/>
  <c r="J190" i="3" s="1"/>
  <c r="F190" i="3"/>
  <c r="E190" i="3"/>
  <c r="K190" i="3" s="1"/>
  <c r="D190" i="3"/>
  <c r="C190" i="3"/>
  <c r="B190" i="3"/>
  <c r="J189" i="3"/>
  <c r="H189" i="3"/>
  <c r="K189" i="3" s="1"/>
  <c r="G189" i="3"/>
  <c r="F189" i="3"/>
  <c r="E189" i="3"/>
  <c r="D189" i="3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I186" i="3"/>
  <c r="H186" i="3"/>
  <c r="G186" i="3"/>
  <c r="J186" i="3" s="1"/>
  <c r="F186" i="3"/>
  <c r="E186" i="3"/>
  <c r="K186" i="3" s="1"/>
  <c r="D186" i="3"/>
  <c r="C186" i="3"/>
  <c r="B186" i="3"/>
  <c r="J185" i="3"/>
  <c r="H185" i="3"/>
  <c r="K185" i="3" s="1"/>
  <c r="G185" i="3"/>
  <c r="F185" i="3"/>
  <c r="E185" i="3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E179" i="3"/>
  <c r="K179" i="3" s="1"/>
  <c r="D179" i="3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H175" i="3"/>
  <c r="G175" i="3"/>
  <c r="F175" i="3"/>
  <c r="E175" i="3"/>
  <c r="K175" i="3" s="1"/>
  <c r="D175" i="3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F167" i="3"/>
  <c r="E167" i="3"/>
  <c r="K167" i="3" s="1"/>
  <c r="D167" i="3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F163" i="3"/>
  <c r="E163" i="3"/>
  <c r="K163" i="3" s="1"/>
  <c r="D163" i="3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J161" i="3"/>
  <c r="H161" i="3"/>
  <c r="K161" i="3" s="1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E159" i="3"/>
  <c r="K159" i="3" s="1"/>
  <c r="D159" i="3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J157" i="3"/>
  <c r="H157" i="3"/>
  <c r="K157" i="3" s="1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E155" i="3"/>
  <c r="K155" i="3" s="1"/>
  <c r="D155" i="3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E147" i="3"/>
  <c r="K147" i="3" s="1"/>
  <c r="D147" i="3"/>
  <c r="C147" i="3"/>
  <c r="I147" i="3" s="1"/>
  <c r="B147" i="3"/>
  <c r="H146" i="3"/>
  <c r="G146" i="3"/>
  <c r="J146" i="3" s="1"/>
  <c r="F146" i="3"/>
  <c r="I146" i="3" s="1"/>
  <c r="E146" i="3"/>
  <c r="D146" i="3"/>
  <c r="C146" i="3"/>
  <c r="B146" i="3"/>
  <c r="J145" i="3"/>
  <c r="I145" i="3"/>
  <c r="H145" i="3"/>
  <c r="K145" i="3" s="1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E139" i="3"/>
  <c r="K139" i="3" s="1"/>
  <c r="D139" i="3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E131" i="3"/>
  <c r="K131" i="3" s="1"/>
  <c r="D131" i="3"/>
  <c r="C131" i="3"/>
  <c r="I131" i="3" s="1"/>
  <c r="B131" i="3"/>
  <c r="H130" i="3"/>
  <c r="G130" i="3"/>
  <c r="J130" i="3" s="1"/>
  <c r="F130" i="3"/>
  <c r="I130" i="3" s="1"/>
  <c r="E130" i="3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E123" i="3"/>
  <c r="K123" i="3" s="1"/>
  <c r="D123" i="3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E115" i="3"/>
  <c r="K115" i="3" s="1"/>
  <c r="D115" i="3"/>
  <c r="C115" i="3"/>
  <c r="I115" i="3" s="1"/>
  <c r="B115" i="3"/>
  <c r="H114" i="3"/>
  <c r="G114" i="3"/>
  <c r="J114" i="3" s="1"/>
  <c r="F114" i="3"/>
  <c r="I114" i="3" s="1"/>
  <c r="E114" i="3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J104" i="3" s="1"/>
  <c r="F104" i="3"/>
  <c r="E104" i="3"/>
  <c r="K104" i="3" s="1"/>
  <c r="D104" i="3"/>
  <c r="C104" i="3"/>
  <c r="I104" i="3" s="1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I102" i="3" s="1"/>
  <c r="E102" i="3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J98" i="3"/>
  <c r="H98" i="3"/>
  <c r="G98" i="3"/>
  <c r="F98" i="3"/>
  <c r="E98" i="3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J96" i="3"/>
  <c r="H96" i="3"/>
  <c r="G96" i="3"/>
  <c r="F96" i="3"/>
  <c r="E96" i="3"/>
  <c r="K96" i="3" s="1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J94" i="3"/>
  <c r="H94" i="3"/>
  <c r="G94" i="3"/>
  <c r="F94" i="3"/>
  <c r="E94" i="3"/>
  <c r="D94" i="3"/>
  <c r="C94" i="3"/>
  <c r="B94" i="3"/>
  <c r="H93" i="3"/>
  <c r="G93" i="3"/>
  <c r="F93" i="3"/>
  <c r="E93" i="3"/>
  <c r="K93" i="3" s="1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J90" i="3"/>
  <c r="H90" i="3"/>
  <c r="G90" i="3"/>
  <c r="F90" i="3"/>
  <c r="E90" i="3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J88" i="3"/>
  <c r="H88" i="3"/>
  <c r="G88" i="3"/>
  <c r="F88" i="3"/>
  <c r="E88" i="3"/>
  <c r="K88" i="3" s="1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J86" i="3"/>
  <c r="H86" i="3"/>
  <c r="G86" i="3"/>
  <c r="F86" i="3"/>
  <c r="E86" i="3"/>
  <c r="D86" i="3"/>
  <c r="C86" i="3"/>
  <c r="B86" i="3"/>
  <c r="H85" i="3"/>
  <c r="G85" i="3"/>
  <c r="F85" i="3"/>
  <c r="E85" i="3"/>
  <c r="K85" i="3" s="1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B82" i="3"/>
  <c r="H81" i="3"/>
  <c r="G81" i="3"/>
  <c r="F81" i="3"/>
  <c r="E81" i="3"/>
  <c r="K81" i="3" s="1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I79" i="3"/>
  <c r="H79" i="3"/>
  <c r="K79" i="3" s="1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H73" i="3"/>
  <c r="G73" i="3"/>
  <c r="F73" i="3"/>
  <c r="E73" i="3"/>
  <c r="K73" i="3" s="1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I71" i="3"/>
  <c r="H71" i="3"/>
  <c r="K71" i="3" s="1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I67" i="3"/>
  <c r="H67" i="3"/>
  <c r="K67" i="3" s="1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I63" i="3"/>
  <c r="H63" i="3"/>
  <c r="K63" i="3" s="1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B62" i="3"/>
  <c r="H61" i="3"/>
  <c r="G61" i="3"/>
  <c r="F61" i="3"/>
  <c r="E61" i="3"/>
  <c r="K61" i="3" s="1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B58" i="3"/>
  <c r="H57" i="3"/>
  <c r="G57" i="3"/>
  <c r="F57" i="3"/>
  <c r="E57" i="3"/>
  <c r="K57" i="3" s="1"/>
  <c r="D57" i="3"/>
  <c r="J57" i="3" s="1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I55" i="3"/>
  <c r="H55" i="3"/>
  <c r="K55" i="3" s="1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I51" i="3"/>
  <c r="H51" i="3"/>
  <c r="K51" i="3" s="1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B38" i="3"/>
  <c r="H37" i="3"/>
  <c r="G37" i="3"/>
  <c r="F37" i="3"/>
  <c r="E37" i="3"/>
  <c r="K37" i="3" s="1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B34" i="3"/>
  <c r="H33" i="3"/>
  <c r="G33" i="3"/>
  <c r="F33" i="3"/>
  <c r="E33" i="3"/>
  <c r="K33" i="3" s="1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I31" i="3"/>
  <c r="H31" i="3"/>
  <c r="K31" i="3" s="1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J20" i="3" s="1"/>
  <c r="F20" i="3"/>
  <c r="I20" i="3" s="1"/>
  <c r="E20" i="3"/>
  <c r="K20" i="3" s="1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J16" i="3" s="1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B6" i="3"/>
  <c r="F4" i="3"/>
  <c r="C4" i="3"/>
  <c r="I2" i="3"/>
  <c r="G2" i="3"/>
  <c r="I234" i="2"/>
  <c r="H234" i="2"/>
  <c r="K234" i="2" s="1"/>
  <c r="G234" i="2"/>
  <c r="F234" i="2"/>
  <c r="E234" i="2"/>
  <c r="D234" i="2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I230" i="2"/>
  <c r="H230" i="2"/>
  <c r="K230" i="2" s="1"/>
  <c r="G230" i="2"/>
  <c r="F230" i="2"/>
  <c r="E230" i="2"/>
  <c r="D230" i="2"/>
  <c r="J230" i="2" s="1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B216" i="2"/>
  <c r="J215" i="2"/>
  <c r="H215" i="2"/>
  <c r="G215" i="2"/>
  <c r="F215" i="2"/>
  <c r="I215" i="2" s="1"/>
  <c r="E215" i="2"/>
  <c r="D215" i="2"/>
  <c r="C215" i="2"/>
  <c r="B215" i="2"/>
  <c r="J214" i="2"/>
  <c r="I214" i="2"/>
  <c r="H214" i="2"/>
  <c r="K214" i="2" s="1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I210" i="2" s="1"/>
  <c r="E210" i="2"/>
  <c r="D210" i="2"/>
  <c r="J210" i="2" s="1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J207" i="2"/>
  <c r="H207" i="2"/>
  <c r="G207" i="2"/>
  <c r="F207" i="2"/>
  <c r="I207" i="2" s="1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I199" i="2" s="1"/>
  <c r="E199" i="2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H192" i="2"/>
  <c r="G192" i="2"/>
  <c r="J192" i="2" s="1"/>
  <c r="F192" i="2"/>
  <c r="E192" i="2"/>
  <c r="K192" i="2" s="1"/>
  <c r="D192" i="2"/>
  <c r="C192" i="2"/>
  <c r="B192" i="2"/>
  <c r="H191" i="2"/>
  <c r="G191" i="2"/>
  <c r="J191" i="2" s="1"/>
  <c r="F191" i="2"/>
  <c r="I191" i="2" s="1"/>
  <c r="E191" i="2"/>
  <c r="D191" i="2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I187" i="2" s="1"/>
  <c r="E187" i="2"/>
  <c r="K187" i="2" s="1"/>
  <c r="D187" i="2"/>
  <c r="C187" i="2"/>
  <c r="B187" i="2"/>
  <c r="I186" i="2"/>
  <c r="H186" i="2"/>
  <c r="K186" i="2" s="1"/>
  <c r="G186" i="2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J183" i="2" s="1"/>
  <c r="F183" i="2"/>
  <c r="I183" i="2" s="1"/>
  <c r="E183" i="2"/>
  <c r="K183" i="2" s="1"/>
  <c r="D183" i="2"/>
  <c r="C183" i="2"/>
  <c r="B183" i="2"/>
  <c r="I182" i="2"/>
  <c r="H182" i="2"/>
  <c r="K182" i="2" s="1"/>
  <c r="G182" i="2"/>
  <c r="F182" i="2"/>
  <c r="E182" i="2"/>
  <c r="D182" i="2"/>
  <c r="J182" i="2" s="1"/>
  <c r="C182" i="2"/>
  <c r="B182" i="2"/>
  <c r="K181" i="2"/>
  <c r="J181" i="2"/>
  <c r="I181" i="2"/>
  <c r="H181" i="2"/>
  <c r="G181" i="2"/>
  <c r="F181" i="2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J179" i="2" s="1"/>
  <c r="F179" i="2"/>
  <c r="I179" i="2" s="1"/>
  <c r="E179" i="2"/>
  <c r="K179" i="2" s="1"/>
  <c r="D179" i="2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I175" i="2" s="1"/>
  <c r="E175" i="2"/>
  <c r="K175" i="2" s="1"/>
  <c r="D175" i="2"/>
  <c r="C175" i="2"/>
  <c r="B175" i="2"/>
  <c r="I174" i="2"/>
  <c r="H174" i="2"/>
  <c r="K174" i="2" s="1"/>
  <c r="G174" i="2"/>
  <c r="F174" i="2"/>
  <c r="E174" i="2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I170" i="2"/>
  <c r="H170" i="2"/>
  <c r="K170" i="2" s="1"/>
  <c r="G170" i="2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J167" i="2" s="1"/>
  <c r="F167" i="2"/>
  <c r="I167" i="2" s="1"/>
  <c r="E167" i="2"/>
  <c r="K167" i="2" s="1"/>
  <c r="D167" i="2"/>
  <c r="C167" i="2"/>
  <c r="B167" i="2"/>
  <c r="I166" i="2"/>
  <c r="H166" i="2"/>
  <c r="K166" i="2" s="1"/>
  <c r="G166" i="2"/>
  <c r="F166" i="2"/>
  <c r="E166" i="2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J163" i="2" s="1"/>
  <c r="F163" i="2"/>
  <c r="I163" i="2" s="1"/>
  <c r="E163" i="2"/>
  <c r="K163" i="2" s="1"/>
  <c r="D163" i="2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I154" i="2"/>
  <c r="H154" i="2"/>
  <c r="K154" i="2" s="1"/>
  <c r="G154" i="2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J151" i="2" s="1"/>
  <c r="F151" i="2"/>
  <c r="I151" i="2" s="1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K149" i="2"/>
  <c r="J149" i="2"/>
  <c r="I149" i="2"/>
  <c r="H149" i="2"/>
  <c r="G149" i="2"/>
  <c r="F149" i="2"/>
  <c r="E149" i="2"/>
  <c r="D149" i="2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I142" i="2"/>
  <c r="H142" i="2"/>
  <c r="K142" i="2" s="1"/>
  <c r="G142" i="2"/>
  <c r="F142" i="2"/>
  <c r="E142" i="2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J139" i="2" s="1"/>
  <c r="F139" i="2"/>
  <c r="I139" i="2" s="1"/>
  <c r="E139" i="2"/>
  <c r="K139" i="2" s="1"/>
  <c r="D139" i="2"/>
  <c r="C139" i="2"/>
  <c r="B139" i="2"/>
  <c r="I138" i="2"/>
  <c r="H138" i="2"/>
  <c r="K138" i="2" s="1"/>
  <c r="G138" i="2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I134" i="2"/>
  <c r="H134" i="2"/>
  <c r="K134" i="2" s="1"/>
  <c r="G134" i="2"/>
  <c r="F134" i="2"/>
  <c r="E134" i="2"/>
  <c r="D134" i="2"/>
  <c r="C134" i="2"/>
  <c r="B134" i="2"/>
  <c r="K133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I130" i="2"/>
  <c r="H130" i="2"/>
  <c r="K130" i="2" s="1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J119" i="2" s="1"/>
  <c r="F119" i="2"/>
  <c r="I119" i="2" s="1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I117" i="2"/>
  <c r="H117" i="2"/>
  <c r="G117" i="2"/>
  <c r="F117" i="2"/>
  <c r="E117" i="2"/>
  <c r="D117" i="2"/>
  <c r="C117" i="2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J111" i="2" s="1"/>
  <c r="F111" i="2"/>
  <c r="I111" i="2" s="1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I106" i="2"/>
  <c r="H106" i="2"/>
  <c r="K106" i="2" s="1"/>
  <c r="G106" i="2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I103" i="2" s="1"/>
  <c r="E103" i="2"/>
  <c r="K103" i="2" s="1"/>
  <c r="D103" i="2"/>
  <c r="C103" i="2"/>
  <c r="B103" i="2"/>
  <c r="I102" i="2"/>
  <c r="H102" i="2"/>
  <c r="K102" i="2" s="1"/>
  <c r="G102" i="2"/>
  <c r="F102" i="2"/>
  <c r="E102" i="2"/>
  <c r="D102" i="2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I95" i="2" s="1"/>
  <c r="E95" i="2"/>
  <c r="K95" i="2" s="1"/>
  <c r="D95" i="2"/>
  <c r="C95" i="2"/>
  <c r="B95" i="2"/>
  <c r="I94" i="2"/>
  <c r="H94" i="2"/>
  <c r="K94" i="2" s="1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I91" i="2" s="1"/>
  <c r="E91" i="2"/>
  <c r="K91" i="2" s="1"/>
  <c r="D91" i="2"/>
  <c r="C91" i="2"/>
  <c r="B91" i="2"/>
  <c r="I90" i="2"/>
  <c r="H90" i="2"/>
  <c r="K90" i="2" s="1"/>
  <c r="G90" i="2"/>
  <c r="F90" i="2"/>
  <c r="E90" i="2"/>
  <c r="D90" i="2"/>
  <c r="J90" i="2" s="1"/>
  <c r="C90" i="2"/>
  <c r="B90" i="2"/>
  <c r="K89" i="2"/>
  <c r="J89" i="2"/>
  <c r="H89" i="2"/>
  <c r="G89" i="2"/>
  <c r="F89" i="2"/>
  <c r="I89" i="2" s="1"/>
  <c r="E89" i="2"/>
  <c r="D89" i="2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K86" i="2" s="1"/>
  <c r="G86" i="2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I74" i="2"/>
  <c r="H74" i="2"/>
  <c r="K74" i="2" s="1"/>
  <c r="G74" i="2"/>
  <c r="F74" i="2"/>
  <c r="E74" i="2"/>
  <c r="D74" i="2"/>
  <c r="J74" i="2" s="1"/>
  <c r="C74" i="2"/>
  <c r="B74" i="2"/>
  <c r="K73" i="2"/>
  <c r="J73" i="2"/>
  <c r="H73" i="2"/>
  <c r="G73" i="2"/>
  <c r="F73" i="2"/>
  <c r="I73" i="2" s="1"/>
  <c r="E73" i="2"/>
  <c r="D73" i="2"/>
  <c r="C73" i="2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I71" i="2" s="1"/>
  <c r="E71" i="2"/>
  <c r="K71" i="2" s="1"/>
  <c r="D71" i="2"/>
  <c r="C71" i="2"/>
  <c r="B71" i="2"/>
  <c r="I70" i="2"/>
  <c r="H70" i="2"/>
  <c r="K70" i="2" s="1"/>
  <c r="G70" i="2"/>
  <c r="F70" i="2"/>
  <c r="E70" i="2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I66" i="2"/>
  <c r="H66" i="2"/>
  <c r="K66" i="2" s="1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I62" i="2"/>
  <c r="H62" i="2"/>
  <c r="K62" i="2" s="1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H11" i="2"/>
  <c r="G11" i="2"/>
  <c r="F11" i="2"/>
  <c r="I11" i="2" s="1"/>
  <c r="E11" i="2"/>
  <c r="K11" i="2" s="1"/>
  <c r="D11" i="2"/>
  <c r="C11" i="2"/>
  <c r="B11" i="2"/>
  <c r="I10" i="2"/>
  <c r="H10" i="2"/>
  <c r="K10" i="2" s="1"/>
  <c r="G10" i="2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H6" i="2" s="1"/>
  <c r="G8" i="2"/>
  <c r="F8" i="2"/>
  <c r="E8" i="2"/>
  <c r="D8" i="2"/>
  <c r="J8" i="2" s="1"/>
  <c r="C8" i="2"/>
  <c r="C6" i="2" s="1"/>
  <c r="B8" i="2"/>
  <c r="J7" i="2"/>
  <c r="H7" i="2"/>
  <c r="G7" i="2"/>
  <c r="F7" i="2"/>
  <c r="I7" i="2" s="1"/>
  <c r="E7" i="2"/>
  <c r="K7" i="2" s="1"/>
  <c r="D7" i="2"/>
  <c r="C7" i="2"/>
  <c r="B7" i="2"/>
  <c r="G6" i="2"/>
  <c r="D6" i="2"/>
  <c r="J6" i="2" s="1"/>
  <c r="F4" i="2"/>
  <c r="C4" i="2"/>
  <c r="I2" i="2"/>
  <c r="G2" i="2"/>
  <c r="E6" i="2" l="1"/>
  <c r="K6" i="2" s="1"/>
  <c r="J106" i="2"/>
  <c r="J138" i="2"/>
  <c r="J170" i="2"/>
  <c r="J66" i="2"/>
  <c r="J82" i="2"/>
  <c r="I8" i="2"/>
  <c r="F6" i="2"/>
  <c r="I6" i="2" s="1"/>
  <c r="J70" i="2"/>
  <c r="J86" i="2"/>
  <c r="J110" i="2"/>
  <c r="J142" i="2"/>
  <c r="J174" i="2"/>
  <c r="J122" i="2"/>
  <c r="J154" i="2"/>
  <c r="J186" i="2"/>
  <c r="K228" i="2"/>
  <c r="J62" i="2"/>
  <c r="J78" i="2"/>
  <c r="J94" i="2"/>
  <c r="J126" i="2"/>
  <c r="J158" i="2"/>
  <c r="J102" i="2"/>
  <c r="J134" i="2"/>
  <c r="J166" i="2"/>
  <c r="I192" i="2"/>
  <c r="K207" i="2"/>
  <c r="K215" i="2"/>
  <c r="J226" i="2"/>
  <c r="K191" i="2"/>
  <c r="I6" i="3"/>
  <c r="I10" i="3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K199" i="2"/>
  <c r="J222" i="2"/>
  <c r="I216" i="2"/>
  <c r="J234" i="2"/>
  <c r="K195" i="2"/>
  <c r="J107" i="3"/>
  <c r="J123" i="3"/>
  <c r="J139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111" i="3"/>
  <c r="J127" i="3"/>
  <c r="J143" i="3"/>
  <c r="K103" i="3"/>
  <c r="J115" i="3"/>
  <c r="J131" i="3"/>
  <c r="J147" i="3"/>
  <c r="K114" i="3"/>
  <c r="I119" i="3"/>
  <c r="K130" i="3"/>
  <c r="I135" i="3"/>
  <c r="K146" i="3"/>
  <c r="I151" i="3"/>
  <c r="I230" i="3"/>
  <c r="K237" i="3"/>
  <c r="J238" i="3"/>
  <c r="I250" i="3"/>
  <c r="K269" i="3"/>
  <c r="J270" i="3"/>
  <c r="I282" i="3"/>
  <c r="K305" i="3"/>
  <c r="J306" i="3"/>
  <c r="I313" i="3"/>
  <c r="K249" i="3"/>
  <c r="J250" i="3"/>
  <c r="I262" i="3"/>
  <c r="K281" i="3"/>
  <c r="J282" i="3"/>
  <c r="I294" i="3"/>
  <c r="I321" i="3"/>
  <c r="I242" i="3"/>
  <c r="K261" i="3"/>
  <c r="J262" i="3"/>
  <c r="I274" i="3"/>
  <c r="K293" i="3"/>
  <c r="J294" i="3"/>
  <c r="K312" i="3"/>
  <c r="K316" i="3"/>
  <c r="K318" i="3"/>
  <c r="I329" i="3"/>
  <c r="K241" i="3"/>
  <c r="J242" i="3"/>
  <c r="I254" i="3"/>
  <c r="K273" i="3"/>
  <c r="J274" i="3"/>
  <c r="I286" i="3"/>
  <c r="I298" i="3"/>
  <c r="K320" i="3"/>
  <c r="K324" i="3"/>
  <c r="K326" i="3"/>
  <c r="I337" i="3"/>
  <c r="I311" i="3"/>
  <c r="I319" i="3"/>
  <c r="I327" i="3"/>
  <c r="I335" i="3"/>
  <c r="I343" i="3"/>
  <c r="I351" i="3"/>
  <c r="I359" i="3"/>
  <c r="J366" i="3"/>
  <c r="I371" i="3"/>
  <c r="J382" i="3"/>
  <c r="I387" i="3"/>
  <c r="J398" i="3"/>
  <c r="I403" i="3"/>
  <c r="I407" i="3"/>
  <c r="I411" i="3"/>
  <c r="I415" i="3"/>
  <c r="I419" i="3"/>
  <c r="I423" i="3"/>
  <c r="I427" i="3"/>
  <c r="I431" i="3"/>
  <c r="I435" i="3"/>
  <c r="I439" i="3"/>
  <c r="I443" i="3"/>
  <c r="I447" i="3"/>
  <c r="I451" i="3"/>
  <c r="I455" i="3"/>
  <c r="I459" i="3"/>
  <c r="I463" i="3"/>
  <c r="K310" i="3"/>
  <c r="J318" i="3"/>
  <c r="J326" i="3"/>
  <c r="J334" i="3"/>
  <c r="J342" i="3"/>
  <c r="J350" i="3"/>
  <c r="J358" i="3"/>
  <c r="K366" i="3"/>
  <c r="K382" i="3"/>
  <c r="K398" i="3"/>
  <c r="K334" i="3"/>
  <c r="K342" i="3"/>
  <c r="K350" i="3"/>
  <c r="K358" i="3"/>
  <c r="J370" i="3"/>
  <c r="I375" i="3"/>
  <c r="J386" i="3"/>
  <c r="I391" i="3"/>
  <c r="J402" i="3"/>
  <c r="I307" i="3"/>
  <c r="K370" i="3"/>
  <c r="K386" i="3"/>
  <c r="K402" i="3"/>
  <c r="K406" i="3"/>
  <c r="K410" i="3"/>
  <c r="K414" i="3"/>
  <c r="K418" i="3"/>
  <c r="K422" i="3"/>
  <c r="K426" i="3"/>
  <c r="K430" i="3"/>
  <c r="K434" i="3"/>
  <c r="K438" i="3"/>
  <c r="K442" i="3"/>
  <c r="K446" i="3"/>
  <c r="K450" i="3"/>
  <c r="K454" i="3"/>
  <c r="K458" i="3"/>
  <c r="K462" i="3"/>
  <c r="K466" i="3"/>
  <c r="K470" i="3"/>
  <c r="K306" i="3"/>
  <c r="I315" i="3"/>
  <c r="I323" i="3"/>
  <c r="I331" i="3"/>
  <c r="I339" i="3"/>
  <c r="I347" i="3"/>
  <c r="I355" i="3"/>
  <c r="I363" i="3"/>
  <c r="J374" i="3"/>
  <c r="I379" i="3"/>
  <c r="J390" i="3"/>
  <c r="I395" i="3"/>
</calcChain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<sst xmlns="http://schemas.openxmlformats.org/spreadsheetml/2006/main" count="207" uniqueCount="170">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</sst>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14" sqref="C14:H1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44136</v>
      </c>
      <c r="F7" s="3" t="s">
        <v>3</v>
      </c>
      <c r="G7" s="5">
        <v>44165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G10" sqref="G10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11/01/2020 - 11/30/2020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11/01/2019 - 11/30/2019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2367859349.2399998</v>
      </c>
      <c r="D6" s="43">
        <f t="shared" si="0"/>
        <v>634213113.96999991</v>
      </c>
      <c r="E6" s="44">
        <f t="shared" si="0"/>
        <v>15327485.83333334</v>
      </c>
      <c r="F6" s="42">
        <f t="shared" si="0"/>
        <v>2239575576.5000005</v>
      </c>
      <c r="G6" s="43">
        <f t="shared" si="0"/>
        <v>554384332.68999994</v>
      </c>
      <c r="H6" s="44">
        <f t="shared" si="0"/>
        <v>18435046.500000004</v>
      </c>
      <c r="I6" s="20">
        <f t="shared" ref="I6:I69" si="1">IFERROR((C6-F6)/F6,"")</f>
        <v>5.7280394591764858E-2</v>
      </c>
      <c r="J6" s="20">
        <f t="shared" ref="J6:J69" si="2">IFERROR((D6-G6)/G6,"")</f>
        <v>0.14399537752564617</v>
      </c>
      <c r="K6" s="20">
        <f t="shared" ref="K6:K69" si="3">IFERROR((E6-H6)/H6,"")</f>
        <v>-0.1685680948332115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64356634.75</v>
      </c>
      <c r="D7" s="50">
        <f>IF('County Data'!E2&gt;9,'County Data'!D2,"*")</f>
        <v>14547344.15</v>
      </c>
      <c r="E7" s="51">
        <f>IF('County Data'!G2&gt;9,'County Data'!F2,"*")</f>
        <v>756684.99999999977</v>
      </c>
      <c r="F7" s="50">
        <f>IF('County Data'!I2&gt;9,'County Data'!H2,"*")</f>
        <v>62242765.649999999</v>
      </c>
      <c r="G7" s="50">
        <f>IF('County Data'!K2&gt;9,'County Data'!J2,"*")</f>
        <v>13898502.529999999</v>
      </c>
      <c r="H7" s="51">
        <f>IF('County Data'!M2&gt;9,'County Data'!L2,"*")</f>
        <v>487753.99999999965</v>
      </c>
      <c r="I7" s="22">
        <f t="shared" si="1"/>
        <v>3.3961683384806367E-2</v>
      </c>
      <c r="J7" s="22">
        <f t="shared" si="2"/>
        <v>4.6684282612423363E-2</v>
      </c>
      <c r="K7" s="22">
        <f t="shared" si="3"/>
        <v>0.55136605747979572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82619435.450000003</v>
      </c>
      <c r="D8" s="50">
        <f>IF('County Data'!E3&gt;9,'County Data'!D3,"*")</f>
        <v>26276497.920000002</v>
      </c>
      <c r="E8" s="51">
        <f>IF('County Data'!G3&gt;9,'County Data'!F3,"*")</f>
        <v>691967</v>
      </c>
      <c r="F8" s="50">
        <f>IF('County Data'!I3&gt;9,'County Data'!H3,"*")</f>
        <v>80986027.689999998</v>
      </c>
      <c r="G8" s="50">
        <f>IF('County Data'!K3&gt;9,'County Data'!J3,"*")</f>
        <v>22947247.100000001</v>
      </c>
      <c r="H8" s="51">
        <f>IF('County Data'!M3&gt;9,'County Data'!L3,"*")</f>
        <v>575853.33333333314</v>
      </c>
      <c r="I8" s="22">
        <f t="shared" si="1"/>
        <v>2.0169007007633435E-2</v>
      </c>
      <c r="J8" s="22">
        <f t="shared" si="2"/>
        <v>0.14508279818889475</v>
      </c>
      <c r="K8" s="22">
        <f t="shared" si="3"/>
        <v>0.20163756975155753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39560141.859999999</v>
      </c>
      <c r="D9" s="46">
        <f>IF('County Data'!E4&gt;9,'County Data'!D4,"*")</f>
        <v>13259749.130000001</v>
      </c>
      <c r="E9" s="47">
        <f>IF('County Data'!G4&gt;9,'County Data'!F4,"*")</f>
        <v>245103.00000000006</v>
      </c>
      <c r="F9" s="48">
        <f>IF('County Data'!I4&gt;9,'County Data'!H4,"*")</f>
        <v>40129627.740000002</v>
      </c>
      <c r="G9" s="46">
        <f>IF('County Data'!K4&gt;9,'County Data'!J4,"*")</f>
        <v>12935570.58</v>
      </c>
      <c r="H9" s="47">
        <f>IF('County Data'!M4&gt;9,'County Data'!L4,"*")</f>
        <v>279801</v>
      </c>
      <c r="I9" s="9">
        <f t="shared" si="1"/>
        <v>-1.4191157807137002E-2</v>
      </c>
      <c r="J9" s="9">
        <f t="shared" si="2"/>
        <v>2.5061016674534718E-2</v>
      </c>
      <c r="K9" s="9">
        <f t="shared" si="3"/>
        <v>-0.12400956394008578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473816498.58999997</v>
      </c>
      <c r="D10" s="50">
        <f>IF('County Data'!E5&gt;9,'County Data'!D5,"*")</f>
        <v>143842602.88</v>
      </c>
      <c r="E10" s="51">
        <f>IF('County Data'!G5&gt;9,'County Data'!F5,"*")</f>
        <v>4820459.3333333377</v>
      </c>
      <c r="F10" s="50">
        <f>IF('County Data'!I5&gt;9,'County Data'!H5,"*")</f>
        <v>468308548.86000001</v>
      </c>
      <c r="G10" s="50">
        <f>IF('County Data'!K5&gt;9,'County Data'!J5,"*")</f>
        <v>141138274.11000001</v>
      </c>
      <c r="H10" s="51">
        <f>IF('County Data'!M5&gt;9,'County Data'!L5,"*")</f>
        <v>6226402.5000000047</v>
      </c>
      <c r="I10" s="22">
        <f t="shared" si="1"/>
        <v>1.1761369172969232E-2</v>
      </c>
      <c r="J10" s="22">
        <f t="shared" si="2"/>
        <v>1.9160846248497326E-2</v>
      </c>
      <c r="K10" s="22">
        <f t="shared" si="3"/>
        <v>-0.22580345017314027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1403100.13</v>
      </c>
      <c r="D11" s="46">
        <f>IF('County Data'!E6&gt;9,'County Data'!D6,"*")</f>
        <v>685705.93</v>
      </c>
      <c r="E11" s="47" t="str">
        <f>IF('County Data'!G6&gt;9,'County Data'!F6,"*")</f>
        <v>*</v>
      </c>
      <c r="F11" s="48">
        <f>IF('County Data'!I6&gt;9,'County Data'!H6,"*")</f>
        <v>1155009.19</v>
      </c>
      <c r="G11" s="46">
        <f>IF('County Data'!K6&gt;9,'County Data'!J6,"*")</f>
        <v>622597.01</v>
      </c>
      <c r="H11" s="47" t="str">
        <f>IF('County Data'!M6&gt;9,'County Data'!L6,"*")</f>
        <v>*</v>
      </c>
      <c r="I11" s="9">
        <f t="shared" si="1"/>
        <v>0.21479564158273057</v>
      </c>
      <c r="J11" s="9">
        <f t="shared" si="2"/>
        <v>0.10136399466486362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96053098.780000001</v>
      </c>
      <c r="D12" s="50">
        <f>IF('County Data'!E7&gt;9,'County Data'!D7,"*")</f>
        <v>19883473.850000001</v>
      </c>
      <c r="E12" s="51">
        <f>IF('County Data'!G7&gt;9,'County Data'!F7,"*")</f>
        <v>528176.16666666593</v>
      </c>
      <c r="F12" s="50">
        <f>IF('County Data'!I7&gt;9,'County Data'!H7,"*")</f>
        <v>105684889.53</v>
      </c>
      <c r="G12" s="50">
        <f>IF('County Data'!K7&gt;9,'County Data'!J7,"*")</f>
        <v>17938566.59</v>
      </c>
      <c r="H12" s="51">
        <f>IF('County Data'!M7&gt;9,'County Data'!L7,"*")</f>
        <v>672652.83333333337</v>
      </c>
      <c r="I12" s="22">
        <f t="shared" si="1"/>
        <v>-9.1136876736441053E-2</v>
      </c>
      <c r="J12" s="22">
        <f t="shared" si="2"/>
        <v>0.10842043873696162</v>
      </c>
      <c r="K12" s="22">
        <f t="shared" si="3"/>
        <v>-0.21478637940274903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2843724.85</v>
      </c>
      <c r="D13" s="46">
        <f>IF('County Data'!E8&gt;9,'County Data'!D8,"*")</f>
        <v>990505.17</v>
      </c>
      <c r="E13" s="47" t="str">
        <f>IF('County Data'!G8&gt;9,'County Data'!F8,"*")</f>
        <v>*</v>
      </c>
      <c r="F13" s="48">
        <f>IF('County Data'!I8&gt;9,'County Data'!H8,"*")</f>
        <v>3347593.49</v>
      </c>
      <c r="G13" s="46">
        <f>IF('County Data'!K8&gt;9,'County Data'!J8,"*")</f>
        <v>911124.58</v>
      </c>
      <c r="H13" s="47" t="str">
        <f>IF('County Data'!M8&gt;9,'County Data'!L8,"*")</f>
        <v>*</v>
      </c>
      <c r="I13" s="9">
        <f t="shared" si="1"/>
        <v>-0.15051667459181256</v>
      </c>
      <c r="J13" s="9">
        <f t="shared" si="2"/>
        <v>8.7123749860858857E-2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54060624.700000003</v>
      </c>
      <c r="D14" s="50">
        <f>IF('County Data'!E9&gt;9,'County Data'!D9,"*")</f>
        <v>17446098.300000001</v>
      </c>
      <c r="E14" s="51">
        <f>IF('County Data'!G9&gt;9,'County Data'!F9,"*")</f>
        <v>450435.16666666663</v>
      </c>
      <c r="F14" s="50">
        <f>IF('County Data'!I9&gt;9,'County Data'!H9,"*")</f>
        <v>52879135.950000003</v>
      </c>
      <c r="G14" s="50">
        <f>IF('County Data'!K9&gt;9,'County Data'!J9,"*")</f>
        <v>18061202.210000001</v>
      </c>
      <c r="H14" s="51">
        <f>IF('County Data'!M9&gt;9,'County Data'!L9,"*")</f>
        <v>1449804.9999999967</v>
      </c>
      <c r="I14" s="22">
        <f t="shared" si="1"/>
        <v>2.2343193185250975E-2</v>
      </c>
      <c r="J14" s="22">
        <f t="shared" si="2"/>
        <v>-3.4056642677940549E-2</v>
      </c>
      <c r="K14" s="22">
        <f t="shared" si="3"/>
        <v>-0.6893132754634812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21373345.420000002</v>
      </c>
      <c r="D15" s="56">
        <f>IF('County Data'!E10&gt;9,'County Data'!D10,"*")</f>
        <v>5410092.8200000003</v>
      </c>
      <c r="E15" s="55">
        <f>IF('County Data'!G10&gt;9,'County Data'!F10,"*")</f>
        <v>191057.66666666666</v>
      </c>
      <c r="F15" s="56">
        <f>IF('County Data'!I10&gt;9,'County Data'!H10,"*")</f>
        <v>22149742.32</v>
      </c>
      <c r="G15" s="56">
        <f>IF('County Data'!K10&gt;9,'County Data'!J10,"*")</f>
        <v>5336581.45</v>
      </c>
      <c r="H15" s="55">
        <f>IF('County Data'!M10&gt;9,'County Data'!L10,"*")</f>
        <v>177943.66666666669</v>
      </c>
      <c r="I15" s="23">
        <f t="shared" si="1"/>
        <v>-3.5052186557446074E-2</v>
      </c>
      <c r="J15" s="23">
        <f t="shared" si="2"/>
        <v>1.3774992603176722E-2</v>
      </c>
      <c r="K15" s="23">
        <f t="shared" si="3"/>
        <v>7.3697481038006232E-2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62096600.710000001</v>
      </c>
      <c r="D16" s="50">
        <f>IF('County Data'!E11&gt;9,'County Data'!D11,"*")</f>
        <v>16853955.530000001</v>
      </c>
      <c r="E16" s="51">
        <f>IF('County Data'!G11&gt;9,'County Data'!F11,"*")</f>
        <v>564946.66666666709</v>
      </c>
      <c r="F16" s="50">
        <f>IF('County Data'!I11&gt;9,'County Data'!H11,"*")</f>
        <v>61706290.149999999</v>
      </c>
      <c r="G16" s="50">
        <f>IF('County Data'!K11&gt;9,'County Data'!J11,"*")</f>
        <v>14941511.560000001</v>
      </c>
      <c r="H16" s="51">
        <f>IF('County Data'!M11&gt;9,'County Data'!L11,"*")</f>
        <v>452995.99999999988</v>
      </c>
      <c r="I16" s="22">
        <f t="shared" si="1"/>
        <v>6.3252961578342815E-3</v>
      </c>
      <c r="J16" s="22">
        <f t="shared" si="2"/>
        <v>0.12799534788165706</v>
      </c>
      <c r="K16" s="22">
        <f t="shared" si="3"/>
        <v>0.24713389669371746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1000956756.63</v>
      </c>
      <c r="D17" s="46">
        <f>IF('County Data'!E12&gt;9,'County Data'!D12,"*")</f>
        <v>258786547.69</v>
      </c>
      <c r="E17" s="47">
        <f>IF('County Data'!G12&gt;9,'County Data'!F12,"*")</f>
        <v>3531352.3333333344</v>
      </c>
      <c r="F17" s="48">
        <f>IF('County Data'!I12&gt;9,'County Data'!H12,"*")</f>
        <v>855150172.11000001</v>
      </c>
      <c r="G17" s="46">
        <f>IF('County Data'!K12&gt;9,'County Data'!J12,"*")</f>
        <v>192744575.24000001</v>
      </c>
      <c r="H17" s="47">
        <f>IF('County Data'!M12&gt;9,'County Data'!L12,"*")</f>
        <v>3303736.6666666679</v>
      </c>
      <c r="I17" s="9">
        <f t="shared" si="1"/>
        <v>0.17050406966560785</v>
      </c>
      <c r="J17" s="9">
        <f t="shared" si="2"/>
        <v>0.34263985052635809</v>
      </c>
      <c r="K17" s="9">
        <f t="shared" si="3"/>
        <v>6.889643141452953E-2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101864038.63</v>
      </c>
      <c r="D18" s="50">
        <f>IF('County Data'!E13&gt;9,'County Data'!D13,"*")</f>
        <v>39512905.920000002</v>
      </c>
      <c r="E18" s="51">
        <f>IF('County Data'!G13&gt;9,'County Data'!F13,"*")</f>
        <v>1396176.0000000007</v>
      </c>
      <c r="F18" s="50">
        <f>IF('County Data'!I13&gt;9,'County Data'!H13,"*")</f>
        <v>102229945.23</v>
      </c>
      <c r="G18" s="50">
        <f>IF('County Data'!K13&gt;9,'County Data'!J13,"*")</f>
        <v>38035061.579999998</v>
      </c>
      <c r="H18" s="51">
        <f>IF('County Data'!M13&gt;9,'County Data'!L13,"*")</f>
        <v>1755873.8333333319</v>
      </c>
      <c r="I18" s="22">
        <f t="shared" si="1"/>
        <v>-3.5792506704056359E-3</v>
      </c>
      <c r="J18" s="22">
        <f t="shared" si="2"/>
        <v>3.8854790254292622E-2</v>
      </c>
      <c r="K18" s="22">
        <f t="shared" si="3"/>
        <v>-0.20485403136880553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204223690.34999999</v>
      </c>
      <c r="D19" s="46">
        <f>IF('County Data'!E14&gt;9,'County Data'!D14,"*")</f>
        <v>39068016.219999999</v>
      </c>
      <c r="E19" s="47">
        <f>IF('County Data'!G14&gt;9,'County Data'!F14,"*")</f>
        <v>1071878.4999999995</v>
      </c>
      <c r="F19" s="48">
        <f>IF('County Data'!I14&gt;9,'County Data'!H14,"*")</f>
        <v>222967240.36000001</v>
      </c>
      <c r="G19" s="46">
        <f>IF('County Data'!K14&gt;9,'County Data'!J14,"*")</f>
        <v>35407982.399999999</v>
      </c>
      <c r="H19" s="47">
        <f>IF('County Data'!M14&gt;9,'County Data'!L14,"*")</f>
        <v>1005518.3333333334</v>
      </c>
      <c r="I19" s="9">
        <f t="shared" si="1"/>
        <v>-8.406414314379515E-2</v>
      </c>
      <c r="J19" s="9">
        <f t="shared" si="2"/>
        <v>0.10336747738555135</v>
      </c>
      <c r="K19" s="9">
        <f t="shared" si="3"/>
        <v>6.5995978856675408E-2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67543629.540000007</v>
      </c>
      <c r="D20" s="50">
        <f>IF('County Data'!E15&gt;9,'County Data'!D15,"*")</f>
        <v>15820348.66</v>
      </c>
      <c r="E20" s="51">
        <f>IF('County Data'!G15&gt;9,'County Data'!F15,"*")</f>
        <v>481398.16666666657</v>
      </c>
      <c r="F20" s="50">
        <f>IF('County Data'!I15&gt;9,'County Data'!H15,"*")</f>
        <v>67811553.219999999</v>
      </c>
      <c r="G20" s="50">
        <f>IF('County Data'!K15&gt;9,'County Data'!J15,"*")</f>
        <v>16666075.08</v>
      </c>
      <c r="H20" s="51">
        <f>IF('County Data'!M15&gt;9,'County Data'!L15,"*")</f>
        <v>1237649.166666667</v>
      </c>
      <c r="I20" s="22">
        <f t="shared" si="1"/>
        <v>-3.9510034393515732E-3</v>
      </c>
      <c r="J20" s="22">
        <f t="shared" si="2"/>
        <v>-5.0745386417639968E-2</v>
      </c>
      <c r="K20" s="22">
        <f t="shared" si="3"/>
        <v>-0.61103826542120532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95088028.849999994</v>
      </c>
      <c r="D21" s="46">
        <f>IF('County Data'!E16&gt;9,'County Data'!D16,"*")</f>
        <v>21829269.800000001</v>
      </c>
      <c r="E21" s="47">
        <f>IF('County Data'!G16&gt;9,'County Data'!F16,"*")</f>
        <v>597850.83333333314</v>
      </c>
      <c r="F21" s="48">
        <f>IF('County Data'!I16&gt;9,'County Data'!H16,"*")</f>
        <v>92827035.010000005</v>
      </c>
      <c r="G21" s="46">
        <f>IF('County Data'!K16&gt;9,'County Data'!J16,"*")</f>
        <v>22799460.670000002</v>
      </c>
      <c r="H21" s="47">
        <f>IF('County Data'!M16&gt;9,'County Data'!L16,"*")</f>
        <v>809060.1666666664</v>
      </c>
      <c r="I21" s="9">
        <f t="shared" si="1"/>
        <v>2.4357061924432013E-2</v>
      </c>
      <c r="J21" s="9">
        <f t="shared" si="2"/>
        <v>-4.2553237729723935E-2</v>
      </c>
      <c r="K21" s="9">
        <f t="shared" si="3"/>
        <v>-0.26105516256413563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99" sqref="H9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11/01/2020 - 11/30/2020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11/01/2019 - 11/30/2019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1159240.3500000001</v>
      </c>
      <c r="D6" s="43">
        <f>IF('Town Data'!E2&gt;9,'Town Data'!D2,"*")</f>
        <v>378685.44</v>
      </c>
      <c r="E6" s="44" t="str">
        <f>IF('Town Data'!G2&gt;9,'Town Data'!F2,"*")</f>
        <v>*</v>
      </c>
      <c r="F6" s="43">
        <f>IF('Town Data'!I2&gt;9,'Town Data'!H2,"*")</f>
        <v>1481824.5</v>
      </c>
      <c r="G6" s="43">
        <f>IF('Town Data'!K2&gt;9,'Town Data'!J2,"*")</f>
        <v>319325.53999999998</v>
      </c>
      <c r="H6" s="44" t="str">
        <f>IF('Town Data'!M2&gt;9,'Town Data'!L2,"*")</f>
        <v>*</v>
      </c>
      <c r="I6" s="20">
        <f t="shared" ref="I6:I69" si="0">IFERROR((C6-F6)/F6,"")</f>
        <v>-0.21769389694933503</v>
      </c>
      <c r="J6" s="20">
        <f t="shared" ref="J6:J69" si="1">IFERROR((D6-G6)/G6,"")</f>
        <v>0.18589148866701996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13272042.51</v>
      </c>
      <c r="D7" s="46">
        <f>IF('Town Data'!E3&gt;9,'Town Data'!D3,"*")</f>
        <v>471180.84</v>
      </c>
      <c r="E7" s="47" t="str">
        <f>IF('Town Data'!G3&gt;9,'Town Data'!F3,"*")</f>
        <v>*</v>
      </c>
      <c r="F7" s="48">
        <f>IF('Town Data'!I3&gt;9,'Town Data'!H3,"*")</f>
        <v>13491094.970000001</v>
      </c>
      <c r="G7" s="46">
        <f>IF('Town Data'!K3&gt;9,'Town Data'!J3,"*")</f>
        <v>427678.08</v>
      </c>
      <c r="H7" s="47" t="str">
        <f>IF('Town Data'!M3&gt;9,'Town Data'!L3,"*")</f>
        <v>*</v>
      </c>
      <c r="I7" s="9">
        <f t="shared" si="0"/>
        <v>-1.623681847078428E-2</v>
      </c>
      <c r="J7" s="9">
        <f t="shared" si="1"/>
        <v>0.10171847011658865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32950169.91</v>
      </c>
      <c r="D8" s="50">
        <f>IF('Town Data'!E4&gt;9,'Town Data'!D4,"*")</f>
        <v>14912677.52</v>
      </c>
      <c r="E8" s="51">
        <f>IF('Town Data'!G4&gt;9,'Town Data'!F4,"*")</f>
        <v>302966.33333333331</v>
      </c>
      <c r="F8" s="50">
        <f>IF('Town Data'!I4&gt;9,'Town Data'!H4,"*")</f>
        <v>45212038.450000003</v>
      </c>
      <c r="G8" s="50">
        <f>IF('Town Data'!K4&gt;9,'Town Data'!J4,"*")</f>
        <v>10718383.84</v>
      </c>
      <c r="H8" s="51">
        <f>IF('Town Data'!M4&gt;9,'Town Data'!L4,"*")</f>
        <v>242444.6666666666</v>
      </c>
      <c r="I8" s="22">
        <f t="shared" si="0"/>
        <v>-0.27120804459105297</v>
      </c>
      <c r="J8" s="22">
        <f t="shared" si="1"/>
        <v>0.39131773433484351</v>
      </c>
      <c r="K8" s="22">
        <f t="shared" si="2"/>
        <v>0.24963084360142684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8444368.8399999999</v>
      </c>
      <c r="D9" s="46">
        <f>IF('Town Data'!E5&gt;9,'Town Data'!D5,"*")</f>
        <v>1122702.6499999999</v>
      </c>
      <c r="E9" s="47" t="str">
        <f>IF('Town Data'!G5&gt;9,'Town Data'!F5,"*")</f>
        <v>*</v>
      </c>
      <c r="F9" s="48">
        <f>IF('Town Data'!I5&gt;9,'Town Data'!H5,"*")</f>
        <v>9099801.2899999991</v>
      </c>
      <c r="G9" s="46">
        <f>IF('Town Data'!K5&gt;9,'Town Data'!J5,"*")</f>
        <v>1088663.75</v>
      </c>
      <c r="H9" s="47" t="str">
        <f>IF('Town Data'!M5&gt;9,'Town Data'!L5,"*")</f>
        <v>*</v>
      </c>
      <c r="I9" s="9">
        <f t="shared" si="0"/>
        <v>-7.2027116759161597E-2</v>
      </c>
      <c r="J9" s="9">
        <f t="shared" si="1"/>
        <v>3.1266678990643261E-2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16868411.280000001</v>
      </c>
      <c r="D10" s="50">
        <f>IF('Town Data'!E6&gt;9,'Town Data'!D6,"*")</f>
        <v>1561494.11</v>
      </c>
      <c r="E10" s="51">
        <f>IF('Town Data'!G6&gt;9,'Town Data'!F6,"*")</f>
        <v>62186.833333333358</v>
      </c>
      <c r="F10" s="50">
        <f>IF('Town Data'!I6&gt;9,'Town Data'!H6,"*")</f>
        <v>17042396.48</v>
      </c>
      <c r="G10" s="50">
        <f>IF('Town Data'!K6&gt;9,'Town Data'!J6,"*")</f>
        <v>1217677.71</v>
      </c>
      <c r="H10" s="51">
        <f>IF('Town Data'!M6&gt;9,'Town Data'!L6,"*")</f>
        <v>75050.33333333327</v>
      </c>
      <c r="I10" s="22">
        <f t="shared" si="0"/>
        <v>-1.0208963287773437E-2</v>
      </c>
      <c r="J10" s="22">
        <f t="shared" si="1"/>
        <v>0.28235418713544502</v>
      </c>
      <c r="K10" s="22">
        <f t="shared" si="2"/>
        <v>-0.17139830602573283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36084741.460000001</v>
      </c>
      <c r="D11" s="46">
        <f>IF('Town Data'!E7&gt;9,'Town Data'!D7,"*")</f>
        <v>12653686.6</v>
      </c>
      <c r="E11" s="47">
        <f>IF('Town Data'!G7&gt;9,'Town Data'!F7,"*")</f>
        <v>199074</v>
      </c>
      <c r="F11" s="48">
        <f>IF('Town Data'!I7&gt;9,'Town Data'!H7,"*")</f>
        <v>38737923.049999997</v>
      </c>
      <c r="G11" s="46">
        <f>IF('Town Data'!K7&gt;9,'Town Data'!J7,"*")</f>
        <v>11926842.51</v>
      </c>
      <c r="H11" s="47">
        <f>IF('Town Data'!M7&gt;9,'Town Data'!L7,"*")</f>
        <v>176911.66666666666</v>
      </c>
      <c r="I11" s="9">
        <f t="shared" si="0"/>
        <v>-6.849054830780342E-2</v>
      </c>
      <c r="J11" s="9">
        <f t="shared" si="1"/>
        <v>6.0941870355928754E-2</v>
      </c>
      <c r="K11" s="9">
        <f t="shared" si="2"/>
        <v>0.12527344154804193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15379029.49</v>
      </c>
      <c r="D12" s="50">
        <f>IF('Town Data'!E8&gt;9,'Town Data'!D8,"*")</f>
        <v>6215650.1799999997</v>
      </c>
      <c r="E12" s="51">
        <f>IF('Town Data'!G8&gt;9,'Town Data'!F8,"*")</f>
        <v>90695.000000000044</v>
      </c>
      <c r="F12" s="50">
        <f>IF('Town Data'!I8&gt;9,'Town Data'!H8,"*")</f>
        <v>23539436.989999998</v>
      </c>
      <c r="G12" s="50">
        <f>IF('Town Data'!K8&gt;9,'Town Data'!J8,"*")</f>
        <v>6789851.79</v>
      </c>
      <c r="H12" s="51">
        <f>IF('Town Data'!M8&gt;9,'Town Data'!L8,"*")</f>
        <v>87316.666666666672</v>
      </c>
      <c r="I12" s="22">
        <f t="shared" si="0"/>
        <v>-0.34666961250885886</v>
      </c>
      <c r="J12" s="22">
        <f t="shared" si="1"/>
        <v>-8.4567620584248465E-2</v>
      </c>
      <c r="K12" s="22">
        <f t="shared" si="2"/>
        <v>3.8690589807215563E-2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3435958.99</v>
      </c>
      <c r="D13" s="46">
        <f>IF('Town Data'!E9&gt;9,'Town Data'!D9,"*")</f>
        <v>381342.92</v>
      </c>
      <c r="E13" s="47" t="str">
        <f>IF('Town Data'!G9&gt;9,'Town Data'!F9,"*")</f>
        <v>*</v>
      </c>
      <c r="F13" s="48">
        <f>IF('Town Data'!I9&gt;9,'Town Data'!H9,"*")</f>
        <v>3301382.8</v>
      </c>
      <c r="G13" s="46">
        <f>IF('Town Data'!K9&gt;9,'Town Data'!J9,"*")</f>
        <v>400541.39</v>
      </c>
      <c r="H13" s="47" t="str">
        <f>IF('Town Data'!M9&gt;9,'Town Data'!L9,"*")</f>
        <v>*</v>
      </c>
      <c r="I13" s="9">
        <f t="shared" si="0"/>
        <v>4.0763582460052926E-2</v>
      </c>
      <c r="J13" s="9">
        <f t="shared" si="1"/>
        <v>-4.7931301182132589E-2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6946806.2999999998</v>
      </c>
      <c r="D14" s="50">
        <f>IF('Town Data'!E10&gt;9,'Town Data'!D10,"*")</f>
        <v>1461319.07</v>
      </c>
      <c r="E14" s="51">
        <f>IF('Town Data'!G10&gt;9,'Town Data'!F10,"*")</f>
        <v>64903.999999999971</v>
      </c>
      <c r="F14" s="50">
        <f>IF('Town Data'!I10&gt;9,'Town Data'!H10,"*")</f>
        <v>7933230.5800000001</v>
      </c>
      <c r="G14" s="50">
        <f>IF('Town Data'!K10&gt;9,'Town Data'!J10,"*")</f>
        <v>1728084.63</v>
      </c>
      <c r="H14" s="51">
        <f>IF('Town Data'!M10&gt;9,'Town Data'!L10,"*")</f>
        <v>82763.666666666672</v>
      </c>
      <c r="I14" s="22">
        <f t="shared" si="0"/>
        <v>-0.12434080543263376</v>
      </c>
      <c r="J14" s="22">
        <f t="shared" si="1"/>
        <v>-0.15437065718245516</v>
      </c>
      <c r="K14" s="22">
        <f t="shared" si="2"/>
        <v>-0.21579114828970886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9122130.8300000001</v>
      </c>
      <c r="D15" s="46">
        <f>IF('Town Data'!E11&gt;9,'Town Data'!D11,"*")</f>
        <v>1029096.68</v>
      </c>
      <c r="E15" s="47" t="str">
        <f>IF('Town Data'!G11&gt;9,'Town Data'!F11,"*")</f>
        <v>*</v>
      </c>
      <c r="F15" s="48">
        <f>IF('Town Data'!I11&gt;9,'Town Data'!H11,"*")</f>
        <v>5133397.53</v>
      </c>
      <c r="G15" s="46">
        <f>IF('Town Data'!K11&gt;9,'Town Data'!J11,"*")</f>
        <v>929562.07</v>
      </c>
      <c r="H15" s="47" t="str">
        <f>IF('Town Data'!M11&gt;9,'Town Data'!L11,"*")</f>
        <v>*</v>
      </c>
      <c r="I15" s="9">
        <f t="shared" si="0"/>
        <v>0.77701625028833476</v>
      </c>
      <c r="J15" s="9">
        <f t="shared" si="1"/>
        <v>0.10707688406434238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36977555.859999999</v>
      </c>
      <c r="D16" s="53">
        <f>IF('Town Data'!E12&gt;9,'Town Data'!D12,"*")</f>
        <v>7605809.54</v>
      </c>
      <c r="E16" s="54">
        <f>IF('Town Data'!G12&gt;9,'Town Data'!F12,"*")</f>
        <v>218885.83333333326</v>
      </c>
      <c r="F16" s="53">
        <f>IF('Town Data'!I12&gt;9,'Town Data'!H12,"*")</f>
        <v>37561760.869999997</v>
      </c>
      <c r="G16" s="53">
        <f>IF('Town Data'!K12&gt;9,'Town Data'!J12,"*")</f>
        <v>7517068.3099999996</v>
      </c>
      <c r="H16" s="54">
        <f>IF('Town Data'!M12&gt;9,'Town Data'!L12,"*")</f>
        <v>639921.50000000035</v>
      </c>
      <c r="I16" s="26">
        <f t="shared" si="0"/>
        <v>-1.5553184847268262E-2</v>
      </c>
      <c r="J16" s="26">
        <f t="shared" si="1"/>
        <v>1.1805297802329064E-2</v>
      </c>
      <c r="K16" s="26">
        <f t="shared" si="2"/>
        <v>-0.6579489307152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691931.7</v>
      </c>
      <c r="D17" s="50">
        <f>IF('Town Data'!E13&gt;9,'Town Data'!D13,"*")</f>
        <v>374079.82</v>
      </c>
      <c r="E17" s="51" t="str">
        <f>IF('Town Data'!G13&gt;9,'Town Data'!F13,"*")</f>
        <v>*</v>
      </c>
      <c r="F17" s="50">
        <f>IF('Town Data'!I13&gt;9,'Town Data'!H13,"*")</f>
        <v>470834.8</v>
      </c>
      <c r="G17" s="50">
        <f>IF('Town Data'!K13&gt;9,'Town Data'!J13,"*")</f>
        <v>244924.42</v>
      </c>
      <c r="H17" s="51" t="str">
        <f>IF('Town Data'!M13&gt;9,'Town Data'!L13,"*")</f>
        <v>*</v>
      </c>
      <c r="I17" s="22">
        <f t="shared" si="0"/>
        <v>0.46958487350552669</v>
      </c>
      <c r="J17" s="22">
        <f t="shared" si="1"/>
        <v>0.52732757313460199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4170961.18</v>
      </c>
      <c r="D18" s="46">
        <f>IF('Town Data'!E14&gt;9,'Town Data'!D14,"*")</f>
        <v>1423219.11</v>
      </c>
      <c r="E18" s="47" t="str">
        <f>IF('Town Data'!G14&gt;9,'Town Data'!F14,"*")</f>
        <v>*</v>
      </c>
      <c r="F18" s="48">
        <f>IF('Town Data'!I14&gt;9,'Town Data'!H14,"*")</f>
        <v>4031614.9</v>
      </c>
      <c r="G18" s="46">
        <f>IF('Town Data'!K14&gt;9,'Town Data'!J14,"*")</f>
        <v>1288652.08</v>
      </c>
      <c r="H18" s="47" t="str">
        <f>IF('Town Data'!M14&gt;9,'Town Data'!L14,"*")</f>
        <v>*</v>
      </c>
      <c r="I18" s="9">
        <f t="shared" si="0"/>
        <v>3.4563390466683774E-2</v>
      </c>
      <c r="J18" s="9">
        <f t="shared" si="1"/>
        <v>0.10442464035754323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582560.06999999995</v>
      </c>
      <c r="D19" s="50">
        <f>IF('Town Data'!E15&gt;9,'Town Data'!D15,"*")</f>
        <v>293848.03000000003</v>
      </c>
      <c r="E19" s="51" t="str">
        <f>IF('Town Data'!G15&gt;9,'Town Data'!F15,"*")</f>
        <v>*</v>
      </c>
      <c r="F19" s="50">
        <f>IF('Town Data'!I15&gt;9,'Town Data'!H15,"*")</f>
        <v>643289.52</v>
      </c>
      <c r="G19" s="50">
        <f>IF('Town Data'!K15&gt;9,'Town Data'!J15,"*")</f>
        <v>268373.94</v>
      </c>
      <c r="H19" s="51" t="str">
        <f>IF('Town Data'!M15&gt;9,'Town Data'!L15,"*")</f>
        <v>*</v>
      </c>
      <c r="I19" s="22">
        <f t="shared" si="0"/>
        <v>-9.4404538099734731E-2</v>
      </c>
      <c r="J19" s="22">
        <f t="shared" si="1"/>
        <v>9.4920132707371013E-2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72005215.519999996</v>
      </c>
      <c r="D20" s="46">
        <f>IF('Town Data'!E16&gt;9,'Town Data'!D16,"*")</f>
        <v>18732196.489999998</v>
      </c>
      <c r="E20" s="47">
        <f>IF('Town Data'!G16&gt;9,'Town Data'!F16,"*")</f>
        <v>514063.83333333326</v>
      </c>
      <c r="F20" s="48">
        <f>IF('Town Data'!I16&gt;9,'Town Data'!H16,"*")</f>
        <v>69156194.730000004</v>
      </c>
      <c r="G20" s="46">
        <f>IF('Town Data'!K16&gt;9,'Town Data'!J16,"*")</f>
        <v>19339546.940000001</v>
      </c>
      <c r="H20" s="47">
        <f>IF('Town Data'!M16&gt;9,'Town Data'!L16,"*")</f>
        <v>658166.50000000047</v>
      </c>
      <c r="I20" s="9">
        <f t="shared" si="0"/>
        <v>4.1196899296196882E-2</v>
      </c>
      <c r="J20" s="9">
        <f t="shared" si="1"/>
        <v>-3.1404585220340377E-2</v>
      </c>
      <c r="K20" s="9">
        <f t="shared" si="2"/>
        <v>-0.21894561128022638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3783652.98</v>
      </c>
      <c r="D21" s="50">
        <f>IF('Town Data'!E17&gt;9,'Town Data'!D17,"*")</f>
        <v>1446715.63</v>
      </c>
      <c r="E21" s="51" t="str">
        <f>IF('Town Data'!G17&gt;9,'Town Data'!F17,"*")</f>
        <v>*</v>
      </c>
      <c r="F21" s="50">
        <f>IF('Town Data'!I17&gt;9,'Town Data'!H17,"*")</f>
        <v>4248942.18</v>
      </c>
      <c r="G21" s="50">
        <f>IF('Town Data'!K17&gt;9,'Town Data'!J17,"*")</f>
        <v>1410417.88</v>
      </c>
      <c r="H21" s="51" t="str">
        <f>IF('Town Data'!M17&gt;9,'Town Data'!L17,"*")</f>
        <v>*</v>
      </c>
      <c r="I21" s="22">
        <f t="shared" si="0"/>
        <v>-0.10950706794508551</v>
      </c>
      <c r="J21" s="22">
        <f t="shared" si="1"/>
        <v>2.5735457919747871E-2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4000146.83</v>
      </c>
      <c r="D22" s="46">
        <f>IF('Town Data'!E18&gt;9,'Town Data'!D18,"*")</f>
        <v>1127177.54</v>
      </c>
      <c r="E22" s="47" t="str">
        <f>IF('Town Data'!G18&gt;9,'Town Data'!F18,"*")</f>
        <v>*</v>
      </c>
      <c r="F22" s="48">
        <f>IF('Town Data'!I18&gt;9,'Town Data'!H18,"*")</f>
        <v>3982856.1</v>
      </c>
      <c r="G22" s="46">
        <f>IF('Town Data'!K18&gt;9,'Town Data'!J18,"*")</f>
        <v>1059080.8</v>
      </c>
      <c r="H22" s="47" t="str">
        <f>IF('Town Data'!M18&gt;9,'Town Data'!L18,"*")</f>
        <v>*</v>
      </c>
      <c r="I22" s="9">
        <f t="shared" si="0"/>
        <v>4.3412891567937845E-3</v>
      </c>
      <c r="J22" s="9">
        <f t="shared" si="1"/>
        <v>6.4297964801174737E-2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947985.3</v>
      </c>
      <c r="D23" s="50">
        <f>IF('Town Data'!E19&gt;9,'Town Data'!D19,"*")</f>
        <v>294626.05</v>
      </c>
      <c r="E23" s="51" t="str">
        <f>IF('Town Data'!G19&gt;9,'Town Data'!F19,"*")</f>
        <v>*</v>
      </c>
      <c r="F23" s="50">
        <f>IF('Town Data'!I19&gt;9,'Town Data'!H19,"*")</f>
        <v>1016677.65</v>
      </c>
      <c r="G23" s="50">
        <f>IF('Town Data'!K19&gt;9,'Town Data'!J19,"*")</f>
        <v>318646.71999999997</v>
      </c>
      <c r="H23" s="51" t="str">
        <f>IF('Town Data'!M19&gt;9,'Town Data'!L19,"*")</f>
        <v>*</v>
      </c>
      <c r="I23" s="22">
        <f t="shared" si="0"/>
        <v>-6.7565515972540541E-2</v>
      </c>
      <c r="J23" s="22">
        <f t="shared" si="1"/>
        <v>-7.5383390106761455E-2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159443.76999999999</v>
      </c>
      <c r="G24" s="46">
        <f>IF('Town Data'!K20&gt;9,'Town Data'!J20,"*")</f>
        <v>83504.97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2399511.9700000002</v>
      </c>
      <c r="D25" s="50">
        <f>IF('Town Data'!E21&gt;9,'Town Data'!D21,"*")</f>
        <v>695983.93</v>
      </c>
      <c r="E25" s="51" t="str">
        <f>IF('Town Data'!G21&gt;9,'Town Data'!F21,"*")</f>
        <v>*</v>
      </c>
      <c r="F25" s="50">
        <f>IF('Town Data'!I21&gt;9,'Town Data'!H21,"*")</f>
        <v>2665471.7799999998</v>
      </c>
      <c r="G25" s="50">
        <f>IF('Town Data'!K21&gt;9,'Town Data'!J21,"*")</f>
        <v>671247.62</v>
      </c>
      <c r="H25" s="51" t="str">
        <f>IF('Town Data'!M21&gt;9,'Town Data'!L21,"*")</f>
        <v>*</v>
      </c>
      <c r="I25" s="22">
        <f t="shared" si="0"/>
        <v>-9.9779638259760384E-2</v>
      </c>
      <c r="J25" s="22">
        <f t="shared" si="1"/>
        <v>3.6851244254691072E-2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6635205.1699999999</v>
      </c>
      <c r="D26" s="46">
        <f>IF('Town Data'!E22&gt;9,'Town Data'!D22,"*")</f>
        <v>1637528.83</v>
      </c>
      <c r="E26" s="47" t="str">
        <f>IF('Town Data'!G22&gt;9,'Town Data'!F22,"*")</f>
        <v>*</v>
      </c>
      <c r="F26" s="48">
        <f>IF('Town Data'!I22&gt;9,'Town Data'!H22,"*")</f>
        <v>5671895.2300000004</v>
      </c>
      <c r="G26" s="46">
        <f>IF('Town Data'!K22&gt;9,'Town Data'!J22,"*")</f>
        <v>1550774.27</v>
      </c>
      <c r="H26" s="47" t="str">
        <f>IF('Town Data'!M22&gt;9,'Town Data'!L22,"*")</f>
        <v>*</v>
      </c>
      <c r="I26" s="9">
        <f t="shared" si="0"/>
        <v>0.16983916326677273</v>
      </c>
      <c r="J26" s="9">
        <f t="shared" si="1"/>
        <v>5.5942738848768783E-2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118895920.39</v>
      </c>
      <c r="D27" s="50">
        <f>IF('Town Data'!E23&gt;9,'Town Data'!D23,"*")</f>
        <v>30173049.649999999</v>
      </c>
      <c r="E27" s="51">
        <f>IF('Town Data'!G23&gt;9,'Town Data'!F23,"*")</f>
        <v>1530106.3333333367</v>
      </c>
      <c r="F27" s="50">
        <f>IF('Town Data'!I23&gt;9,'Town Data'!H23,"*")</f>
        <v>118210958.73999999</v>
      </c>
      <c r="G27" s="50">
        <f>IF('Town Data'!K23&gt;9,'Town Data'!J23,"*")</f>
        <v>29686507.719999999</v>
      </c>
      <c r="H27" s="51">
        <f>IF('Town Data'!M23&gt;9,'Town Data'!L23,"*")</f>
        <v>1036544.8333333337</v>
      </c>
      <c r="I27" s="22">
        <f t="shared" si="0"/>
        <v>5.7944005978883073E-3</v>
      </c>
      <c r="J27" s="22">
        <f t="shared" si="1"/>
        <v>1.6389328599679415E-2</v>
      </c>
      <c r="K27" s="22">
        <f t="shared" si="2"/>
        <v>0.47616030115436669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596565.37</v>
      </c>
      <c r="D28" s="46">
        <f>IF('Town Data'!E24&gt;9,'Town Data'!D24,"*")</f>
        <v>324458.58</v>
      </c>
      <c r="E28" s="47" t="str">
        <f>IF('Town Data'!G24&gt;9,'Town Data'!F24,"*")</f>
        <v>*</v>
      </c>
      <c r="F28" s="48">
        <f>IF('Town Data'!I24&gt;9,'Town Data'!H24,"*")</f>
        <v>497557.38</v>
      </c>
      <c r="G28" s="46">
        <f>IF('Town Data'!K24&gt;9,'Town Data'!J24,"*")</f>
        <v>311250.65999999997</v>
      </c>
      <c r="H28" s="47" t="str">
        <f>IF('Town Data'!M24&gt;9,'Town Data'!L24,"*")</f>
        <v>*</v>
      </c>
      <c r="I28" s="9">
        <f t="shared" si="0"/>
        <v>0.19898808455016784</v>
      </c>
      <c r="J28" s="9">
        <f t="shared" si="1"/>
        <v>4.2434994354710903E-2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1324898.3500000001</v>
      </c>
      <c r="D29" s="50">
        <f>IF('Town Data'!E25&gt;9,'Town Data'!D25,"*")</f>
        <v>536671.34</v>
      </c>
      <c r="E29" s="51" t="str">
        <f>IF('Town Data'!G25&gt;9,'Town Data'!F25,"*")</f>
        <v>*</v>
      </c>
      <c r="F29" s="50">
        <f>IF('Town Data'!I25&gt;9,'Town Data'!H25,"*")</f>
        <v>715836.7</v>
      </c>
      <c r="G29" s="50">
        <f>IF('Town Data'!K25&gt;9,'Town Data'!J25,"*")</f>
        <v>458703.17</v>
      </c>
      <c r="H29" s="51" t="str">
        <f>IF('Town Data'!M25&gt;9,'Town Data'!L25,"*")</f>
        <v>*</v>
      </c>
      <c r="I29" s="22">
        <f t="shared" si="0"/>
        <v>0.85083881561255548</v>
      </c>
      <c r="J29" s="22">
        <f t="shared" si="1"/>
        <v>0.16997521512659261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21291386.469999999</v>
      </c>
      <c r="D30" s="46">
        <f>IF('Town Data'!E26&gt;9,'Town Data'!D26,"*")</f>
        <v>8960952.7200000007</v>
      </c>
      <c r="E30" s="47">
        <f>IF('Town Data'!G26&gt;9,'Town Data'!F26,"*")</f>
        <v>107023.66666666666</v>
      </c>
      <c r="F30" s="48">
        <f>IF('Town Data'!I26&gt;9,'Town Data'!H26,"*")</f>
        <v>21478561.59</v>
      </c>
      <c r="G30" s="46">
        <f>IF('Town Data'!K26&gt;9,'Town Data'!J26,"*")</f>
        <v>7609003.6900000004</v>
      </c>
      <c r="H30" s="47">
        <f>IF('Town Data'!M26&gt;9,'Town Data'!L26,"*")</f>
        <v>77386.166666666642</v>
      </c>
      <c r="I30" s="9">
        <f t="shared" si="0"/>
        <v>-8.7145090799351354E-3</v>
      </c>
      <c r="J30" s="9">
        <f t="shared" si="1"/>
        <v>0.17767753638715875</v>
      </c>
      <c r="K30" s="9">
        <f t="shared" si="2"/>
        <v>0.38298188522065774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1876200.49</v>
      </c>
      <c r="D31" s="50">
        <f>IF('Town Data'!E27&gt;9,'Town Data'!D27,"*")</f>
        <v>571986.51</v>
      </c>
      <c r="E31" s="51" t="str">
        <f>IF('Town Data'!G27&gt;9,'Town Data'!F27,"*")</f>
        <v>*</v>
      </c>
      <c r="F31" s="50">
        <f>IF('Town Data'!I27&gt;9,'Town Data'!H27,"*")</f>
        <v>1739021.04</v>
      </c>
      <c r="G31" s="50">
        <f>IF('Town Data'!K27&gt;9,'Town Data'!J27,"*")</f>
        <v>506011.39</v>
      </c>
      <c r="H31" s="51" t="str">
        <f>IF('Town Data'!M27&gt;9,'Town Data'!L27,"*")</f>
        <v>*</v>
      </c>
      <c r="I31" s="22">
        <f t="shared" si="0"/>
        <v>7.8883145657628134E-2</v>
      </c>
      <c r="J31" s="22">
        <f t="shared" si="1"/>
        <v>0.13038267774960557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1120477.1299999999</v>
      </c>
      <c r="D32" s="46">
        <f>IF('Town Data'!E28&gt;9,'Town Data'!D28,"*")</f>
        <v>814067.37</v>
      </c>
      <c r="E32" s="47" t="str">
        <f>IF('Town Data'!G28&gt;9,'Town Data'!F28,"*")</f>
        <v>*</v>
      </c>
      <c r="F32" s="48">
        <f>IF('Town Data'!I28&gt;9,'Town Data'!H28,"*")</f>
        <v>2919169.17</v>
      </c>
      <c r="G32" s="46">
        <f>IF('Town Data'!K28&gt;9,'Town Data'!J28,"*")</f>
        <v>2578248</v>
      </c>
      <c r="H32" s="47" t="str">
        <f>IF('Town Data'!M28&gt;9,'Town Data'!L28,"*")</f>
        <v>*</v>
      </c>
      <c r="I32" s="9">
        <f t="shared" si="0"/>
        <v>-0.61616574280277159</v>
      </c>
      <c r="J32" s="9">
        <f t="shared" si="1"/>
        <v>-0.68425559915105139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1210824.6200000001</v>
      </c>
      <c r="D33" s="50">
        <f>IF('Town Data'!E29&gt;9,'Town Data'!D29,"*")</f>
        <v>245232.34</v>
      </c>
      <c r="E33" s="51" t="str">
        <f>IF('Town Data'!G29&gt;9,'Town Data'!F29,"*")</f>
        <v>*</v>
      </c>
      <c r="F33" s="50">
        <f>IF('Town Data'!I29&gt;9,'Town Data'!H29,"*")</f>
        <v>1157709.76</v>
      </c>
      <c r="G33" s="50">
        <f>IF('Town Data'!K29&gt;9,'Town Data'!J29,"*")</f>
        <v>209295.28</v>
      </c>
      <c r="H33" s="51" t="str">
        <f>IF('Town Data'!M29&gt;9,'Town Data'!L29,"*")</f>
        <v>*</v>
      </c>
      <c r="I33" s="22">
        <f t="shared" si="0"/>
        <v>4.5879253881387423E-2</v>
      </c>
      <c r="J33" s="22">
        <f t="shared" si="1"/>
        <v>0.17170506664077659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4967357.99</v>
      </c>
      <c r="D34" s="46">
        <f>IF('Town Data'!E30&gt;9,'Town Data'!D30,"*")</f>
        <v>1383256.32</v>
      </c>
      <c r="E34" s="47" t="str">
        <f>IF('Town Data'!G30&gt;9,'Town Data'!F30,"*")</f>
        <v>*</v>
      </c>
      <c r="F34" s="48">
        <f>IF('Town Data'!I30&gt;9,'Town Data'!H30,"*")</f>
        <v>3925965.87</v>
      </c>
      <c r="G34" s="46">
        <f>IF('Town Data'!K30&gt;9,'Town Data'!J30,"*")</f>
        <v>1129575.6399999999</v>
      </c>
      <c r="H34" s="47" t="str">
        <f>IF('Town Data'!M30&gt;9,'Town Data'!L30,"*")</f>
        <v>*</v>
      </c>
      <c r="I34" s="9">
        <f t="shared" si="0"/>
        <v>0.26525755813562385</v>
      </c>
      <c r="J34" s="9">
        <f t="shared" si="1"/>
        <v>0.22458051591834982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5449543.0999999996</v>
      </c>
      <c r="D35" s="50">
        <f>IF('Town Data'!E31&gt;9,'Town Data'!D31,"*")</f>
        <v>1763193.76</v>
      </c>
      <c r="E35" s="51" t="str">
        <f>IF('Town Data'!G31&gt;9,'Town Data'!F31,"*")</f>
        <v>*</v>
      </c>
      <c r="F35" s="50">
        <f>IF('Town Data'!I31&gt;9,'Town Data'!H31,"*")</f>
        <v>5416364.3200000003</v>
      </c>
      <c r="G35" s="50">
        <f>IF('Town Data'!K31&gt;9,'Town Data'!J31,"*")</f>
        <v>1688167.63</v>
      </c>
      <c r="H35" s="51" t="str">
        <f>IF('Town Data'!M31&gt;9,'Town Data'!L31,"*")</f>
        <v>*</v>
      </c>
      <c r="I35" s="22">
        <f t="shared" si="0"/>
        <v>6.1256551516459526E-3</v>
      </c>
      <c r="J35" s="22">
        <f t="shared" si="1"/>
        <v>4.4442346048300975E-2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35548199.909999996</v>
      </c>
      <c r="D36" s="46">
        <f>IF('Town Data'!E32&gt;9,'Town Data'!D32,"*")</f>
        <v>13567772.32</v>
      </c>
      <c r="E36" s="47">
        <f>IF('Town Data'!G32&gt;9,'Town Data'!F32,"*")</f>
        <v>152182.16666666669</v>
      </c>
      <c r="F36" s="48">
        <f>IF('Town Data'!I32&gt;9,'Town Data'!H32,"*")</f>
        <v>36934454.450000003</v>
      </c>
      <c r="G36" s="46">
        <f>IF('Town Data'!K32&gt;9,'Town Data'!J32,"*")</f>
        <v>12845734.359999999</v>
      </c>
      <c r="H36" s="47">
        <f>IF('Town Data'!M32&gt;9,'Town Data'!L32,"*")</f>
        <v>475974.83333333326</v>
      </c>
      <c r="I36" s="9">
        <f t="shared" si="0"/>
        <v>-3.7532828375105631E-2</v>
      </c>
      <c r="J36" s="9">
        <f t="shared" si="1"/>
        <v>5.6208383247308639E-2</v>
      </c>
      <c r="K36" s="9">
        <f t="shared" si="2"/>
        <v>-0.68027266147474874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4878130.18</v>
      </c>
      <c r="D37" s="50">
        <f>IF('Town Data'!E33&gt;9,'Town Data'!D33,"*")</f>
        <v>1191620.1599999999</v>
      </c>
      <c r="E37" s="51" t="str">
        <f>IF('Town Data'!G33&gt;9,'Town Data'!F33,"*")</f>
        <v>*</v>
      </c>
      <c r="F37" s="50">
        <f>IF('Town Data'!I33&gt;9,'Town Data'!H33,"*")</f>
        <v>5643090.0199999996</v>
      </c>
      <c r="G37" s="50">
        <f>IF('Town Data'!K33&gt;9,'Town Data'!J33,"*")</f>
        <v>1058637.4099999999</v>
      </c>
      <c r="H37" s="51" t="str">
        <f>IF('Town Data'!M33&gt;9,'Town Data'!L33,"*")</f>
        <v>*</v>
      </c>
      <c r="I37" s="22">
        <f t="shared" si="0"/>
        <v>-0.13555690894330263</v>
      </c>
      <c r="J37" s="22">
        <f t="shared" si="1"/>
        <v>0.12561690031339437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2939515.74</v>
      </c>
      <c r="D38" s="46">
        <f>IF('Town Data'!E34&gt;9,'Town Data'!D34,"*")</f>
        <v>1372931.25</v>
      </c>
      <c r="E38" s="47" t="str">
        <f>IF('Town Data'!G34&gt;9,'Town Data'!F34,"*")</f>
        <v>*</v>
      </c>
      <c r="F38" s="48">
        <f>IF('Town Data'!I34&gt;9,'Town Data'!H34,"*")</f>
        <v>3100239.8</v>
      </c>
      <c r="G38" s="46">
        <f>IF('Town Data'!K34&gt;9,'Town Data'!J34,"*")</f>
        <v>1146980.19</v>
      </c>
      <c r="H38" s="47" t="str">
        <f>IF('Town Data'!M34&gt;9,'Town Data'!L34,"*")</f>
        <v>*</v>
      </c>
      <c r="I38" s="9">
        <f t="shared" si="0"/>
        <v>-5.1842460702555847E-2</v>
      </c>
      <c r="J38" s="9">
        <f t="shared" si="1"/>
        <v>0.19699647994792313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1173287.55</v>
      </c>
      <c r="D39" s="50">
        <f>IF('Town Data'!E35&gt;9,'Town Data'!D35,"*")</f>
        <v>353874.61</v>
      </c>
      <c r="E39" s="51" t="str">
        <f>IF('Town Data'!G35&gt;9,'Town Data'!F35,"*")</f>
        <v>*</v>
      </c>
      <c r="F39" s="50">
        <f>IF('Town Data'!I35&gt;9,'Town Data'!H35,"*")</f>
        <v>997910.34</v>
      </c>
      <c r="G39" s="50">
        <f>IF('Town Data'!K35&gt;9,'Town Data'!J35,"*")</f>
        <v>297621</v>
      </c>
      <c r="H39" s="51" t="str">
        <f>IF('Town Data'!M35&gt;9,'Town Data'!L35,"*")</f>
        <v>*</v>
      </c>
      <c r="I39" s="22">
        <f t="shared" si="0"/>
        <v>0.17574445616025994</v>
      </c>
      <c r="J39" s="22">
        <f t="shared" si="1"/>
        <v>0.18901088968856358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1539219.46</v>
      </c>
      <c r="D40" s="46">
        <f>IF('Town Data'!E36&gt;9,'Town Data'!D36,"*")</f>
        <v>561179.74</v>
      </c>
      <c r="E40" s="47" t="str">
        <f>IF('Town Data'!G36&gt;9,'Town Data'!F36,"*")</f>
        <v>*</v>
      </c>
      <c r="F40" s="48">
        <f>IF('Town Data'!I36&gt;9,'Town Data'!H36,"*")</f>
        <v>1823629.05</v>
      </c>
      <c r="G40" s="46">
        <f>IF('Town Data'!K36&gt;9,'Town Data'!J36,"*")</f>
        <v>613938.79</v>
      </c>
      <c r="H40" s="47" t="str">
        <f>IF('Town Data'!M36&gt;9,'Town Data'!L36,"*")</f>
        <v>*</v>
      </c>
      <c r="I40" s="9">
        <f t="shared" si="0"/>
        <v>-0.15595802775789303</v>
      </c>
      <c r="J40" s="9">
        <f t="shared" si="1"/>
        <v>-8.593535847441737E-2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1233068.93</v>
      </c>
      <c r="D41" s="50">
        <f>IF('Town Data'!E37&gt;9,'Town Data'!D37,"*")</f>
        <v>560648.62</v>
      </c>
      <c r="E41" s="51" t="str">
        <f>IF('Town Data'!G37&gt;9,'Town Data'!F37,"*")</f>
        <v>*</v>
      </c>
      <c r="F41" s="50">
        <f>IF('Town Data'!I37&gt;9,'Town Data'!H37,"*")</f>
        <v>1080260.3500000001</v>
      </c>
      <c r="G41" s="50">
        <f>IF('Town Data'!K37&gt;9,'Town Data'!J37,"*")</f>
        <v>527370.02</v>
      </c>
      <c r="H41" s="51" t="str">
        <f>IF('Town Data'!M37&gt;9,'Town Data'!L37,"*")</f>
        <v>*</v>
      </c>
      <c r="I41" s="22">
        <f t="shared" si="0"/>
        <v>0.14145532602395322</v>
      </c>
      <c r="J41" s="22">
        <f t="shared" si="1"/>
        <v>6.3102942408444024E-2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8014052.1600000001</v>
      </c>
      <c r="D42" s="46">
        <f>IF('Town Data'!E38&gt;9,'Town Data'!D38,"*")</f>
        <v>1686932.09</v>
      </c>
      <c r="E42" s="47" t="str">
        <f>IF('Town Data'!G38&gt;9,'Town Data'!F38,"*")</f>
        <v>*</v>
      </c>
      <c r="F42" s="48">
        <f>IF('Town Data'!I38&gt;9,'Town Data'!H38,"*")</f>
        <v>8031166.3300000001</v>
      </c>
      <c r="G42" s="46">
        <f>IF('Town Data'!K38&gt;9,'Town Data'!J38,"*")</f>
        <v>1427586.8</v>
      </c>
      <c r="H42" s="47" t="str">
        <f>IF('Town Data'!M38&gt;9,'Town Data'!L38,"*")</f>
        <v>*</v>
      </c>
      <c r="I42" s="9">
        <f t="shared" si="0"/>
        <v>-2.1309694379097644E-3</v>
      </c>
      <c r="J42" s="9">
        <f t="shared" si="1"/>
        <v>0.1816669151045667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48772887.32</v>
      </c>
      <c r="D43" s="50">
        <f>IF('Town Data'!E39&gt;9,'Town Data'!D39,"*")</f>
        <v>7066566.5099999998</v>
      </c>
      <c r="E43" s="51">
        <f>IF('Town Data'!G39&gt;9,'Town Data'!F39,"*")</f>
        <v>59318.333333333336</v>
      </c>
      <c r="F43" s="50">
        <f>IF('Town Data'!I39&gt;9,'Town Data'!H39,"*")</f>
        <v>35117135.960000001</v>
      </c>
      <c r="G43" s="50">
        <f>IF('Town Data'!K39&gt;9,'Town Data'!J39,"*")</f>
        <v>6938047.4900000002</v>
      </c>
      <c r="H43" s="51">
        <f>IF('Town Data'!M39&gt;9,'Town Data'!L39,"*")</f>
        <v>148517.00000000009</v>
      </c>
      <c r="I43" s="22">
        <f t="shared" si="0"/>
        <v>0.3888629008799156</v>
      </c>
      <c r="J43" s="22">
        <f t="shared" si="1"/>
        <v>1.8523802292393872E-2</v>
      </c>
      <c r="K43" s="22">
        <f t="shared" si="2"/>
        <v>-0.60059566693824074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928786.65</v>
      </c>
      <c r="D44" s="46">
        <f>IF('Town Data'!E40&gt;9,'Town Data'!D40,"*")</f>
        <v>316622.78000000003</v>
      </c>
      <c r="E44" s="47" t="str">
        <f>IF('Town Data'!G40&gt;9,'Town Data'!F40,"*")</f>
        <v>*</v>
      </c>
      <c r="F44" s="48">
        <f>IF('Town Data'!I40&gt;9,'Town Data'!H40,"*")</f>
        <v>976998.11</v>
      </c>
      <c r="G44" s="46">
        <f>IF('Town Data'!K40&gt;9,'Town Data'!J40,"*")</f>
        <v>385259.84</v>
      </c>
      <c r="H44" s="47" t="str">
        <f>IF('Town Data'!M40&gt;9,'Town Data'!L40,"*")</f>
        <v>*</v>
      </c>
      <c r="I44" s="9">
        <f t="shared" si="0"/>
        <v>-4.9346523300848516E-2</v>
      </c>
      <c r="J44" s="9">
        <f t="shared" si="1"/>
        <v>-0.1781578375778799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1947117.3</v>
      </c>
      <c r="D45" s="50">
        <f>IF('Town Data'!E41&gt;9,'Town Data'!D41,"*")</f>
        <v>756057.06</v>
      </c>
      <c r="E45" s="51" t="str">
        <f>IF('Town Data'!G41&gt;9,'Town Data'!F41,"*")</f>
        <v>*</v>
      </c>
      <c r="F45" s="50">
        <f>IF('Town Data'!I41&gt;9,'Town Data'!H41,"*")</f>
        <v>1764801.17</v>
      </c>
      <c r="G45" s="50">
        <f>IF('Town Data'!K41&gt;9,'Town Data'!J41,"*")</f>
        <v>544427.67000000004</v>
      </c>
      <c r="H45" s="51" t="str">
        <f>IF('Town Data'!M41&gt;9,'Town Data'!L41,"*")</f>
        <v>*</v>
      </c>
      <c r="I45" s="22">
        <f t="shared" si="0"/>
        <v>0.10330689547310314</v>
      </c>
      <c r="J45" s="22">
        <f t="shared" si="1"/>
        <v>0.38871901936946002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5658612.2300000004</v>
      </c>
      <c r="D46" s="46">
        <f>IF('Town Data'!E42&gt;9,'Town Data'!D42,"*")</f>
        <v>1769966.61</v>
      </c>
      <c r="E46" s="47" t="str">
        <f>IF('Town Data'!G42&gt;9,'Town Data'!F42,"*")</f>
        <v>*</v>
      </c>
      <c r="F46" s="48">
        <f>IF('Town Data'!I42&gt;9,'Town Data'!H42,"*")</f>
        <v>6950970.2999999998</v>
      </c>
      <c r="G46" s="46">
        <f>IF('Town Data'!K42&gt;9,'Town Data'!J42,"*")</f>
        <v>1608431.74</v>
      </c>
      <c r="H46" s="47" t="str">
        <f>IF('Town Data'!M42&gt;9,'Town Data'!L42,"*")</f>
        <v>*</v>
      </c>
      <c r="I46" s="9">
        <f t="shared" si="0"/>
        <v>-0.18592484419045777</v>
      </c>
      <c r="J46" s="9">
        <f t="shared" si="1"/>
        <v>0.10043004373937567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2932197.56</v>
      </c>
      <c r="D47" s="50">
        <f>IF('Town Data'!E43&gt;9,'Town Data'!D43,"*")</f>
        <v>435445.8</v>
      </c>
      <c r="E47" s="51" t="str">
        <f>IF('Town Data'!G43&gt;9,'Town Data'!F43,"*")</f>
        <v>*</v>
      </c>
      <c r="F47" s="50">
        <f>IF('Town Data'!I43&gt;9,'Town Data'!H43,"*")</f>
        <v>2376939.9500000002</v>
      </c>
      <c r="G47" s="50">
        <f>IF('Town Data'!K43&gt;9,'Town Data'!J43,"*")</f>
        <v>329099.39</v>
      </c>
      <c r="H47" s="51" t="str">
        <f>IF('Town Data'!M43&gt;9,'Town Data'!L43,"*")</f>
        <v>*</v>
      </c>
      <c r="I47" s="22">
        <f t="shared" si="0"/>
        <v>0.23360186697186011</v>
      </c>
      <c r="J47" s="22">
        <f t="shared" si="1"/>
        <v>0.32314374693918446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1236367.43</v>
      </c>
      <c r="D48" s="46">
        <f>IF('Town Data'!E44&gt;9,'Town Data'!D44,"*")</f>
        <v>306729.99</v>
      </c>
      <c r="E48" s="47" t="str">
        <f>IF('Town Data'!G44&gt;9,'Town Data'!F44,"*")</f>
        <v>*</v>
      </c>
      <c r="F48" s="48">
        <f>IF('Town Data'!I44&gt;9,'Town Data'!H44,"*")</f>
        <v>1498234.14</v>
      </c>
      <c r="G48" s="46">
        <f>IF('Town Data'!K44&gt;9,'Town Data'!J44,"*")</f>
        <v>369504.98</v>
      </c>
      <c r="H48" s="47" t="str">
        <f>IF('Town Data'!M44&gt;9,'Town Data'!L44,"*")</f>
        <v>*</v>
      </c>
      <c r="I48" s="9">
        <f t="shared" si="0"/>
        <v>-0.1747835688752894</v>
      </c>
      <c r="J48" s="9">
        <f t="shared" si="1"/>
        <v>-0.16988942882447752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2506508.38</v>
      </c>
      <c r="D49" s="50">
        <f>IF('Town Data'!E45&gt;9,'Town Data'!D45,"*")</f>
        <v>873623.35</v>
      </c>
      <c r="E49" s="51" t="str">
        <f>IF('Town Data'!G45&gt;9,'Town Data'!F45,"*")</f>
        <v>*</v>
      </c>
      <c r="F49" s="50">
        <f>IF('Town Data'!I45&gt;9,'Town Data'!H45,"*")</f>
        <v>2269921.19</v>
      </c>
      <c r="G49" s="50">
        <f>IF('Town Data'!K45&gt;9,'Town Data'!J45,"*")</f>
        <v>733743.97</v>
      </c>
      <c r="H49" s="51" t="str">
        <f>IF('Town Data'!M45&gt;9,'Town Data'!L45,"*")</f>
        <v>*</v>
      </c>
      <c r="I49" s="22">
        <f t="shared" si="0"/>
        <v>0.10422705027922134</v>
      </c>
      <c r="J49" s="22">
        <f t="shared" si="1"/>
        <v>0.19063785968830518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9327364.5399999991</v>
      </c>
      <c r="D50" s="46">
        <f>IF('Town Data'!E46&gt;9,'Town Data'!D46,"*")</f>
        <v>2453782.2999999998</v>
      </c>
      <c r="E50" s="47" t="str">
        <f>IF('Town Data'!G46&gt;9,'Town Data'!F46,"*")</f>
        <v>*</v>
      </c>
      <c r="F50" s="48">
        <f>IF('Town Data'!I46&gt;9,'Town Data'!H46,"*")</f>
        <v>8881317.1500000004</v>
      </c>
      <c r="G50" s="46">
        <f>IF('Town Data'!K46&gt;9,'Town Data'!J46,"*")</f>
        <v>2237390.04</v>
      </c>
      <c r="H50" s="47" t="str">
        <f>IF('Town Data'!M46&gt;9,'Town Data'!L46,"*")</f>
        <v>*</v>
      </c>
      <c r="I50" s="9">
        <f t="shared" si="0"/>
        <v>5.0223112458043312E-2</v>
      </c>
      <c r="J50" s="9">
        <f t="shared" si="1"/>
        <v>9.6716377623634983E-2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4220402.28</v>
      </c>
      <c r="D51" s="50">
        <f>IF('Town Data'!E47&gt;9,'Town Data'!D47,"*")</f>
        <v>3318346.07</v>
      </c>
      <c r="E51" s="51" t="str">
        <f>IF('Town Data'!G47&gt;9,'Town Data'!F47,"*")</f>
        <v>*</v>
      </c>
      <c r="F51" s="50">
        <f>IF('Town Data'!I47&gt;9,'Town Data'!H47,"*")</f>
        <v>4779509.72</v>
      </c>
      <c r="G51" s="50">
        <f>IF('Town Data'!K47&gt;9,'Town Data'!J47,"*")</f>
        <v>3756967.83</v>
      </c>
      <c r="H51" s="51" t="str">
        <f>IF('Town Data'!M47&gt;9,'Town Data'!L47,"*")</f>
        <v>*</v>
      </c>
      <c r="I51" s="22">
        <f t="shared" si="0"/>
        <v>-0.11698008221646623</v>
      </c>
      <c r="J51" s="22">
        <f t="shared" si="1"/>
        <v>-0.11674887298675651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4542958.33</v>
      </c>
      <c r="D52" s="46">
        <f>IF('Town Data'!E48&gt;9,'Town Data'!D48,"*")</f>
        <v>1872880.23</v>
      </c>
      <c r="E52" s="47" t="str">
        <f>IF('Town Data'!G48&gt;9,'Town Data'!F48,"*")</f>
        <v>*</v>
      </c>
      <c r="F52" s="48">
        <f>IF('Town Data'!I48&gt;9,'Town Data'!H48,"*")</f>
        <v>3606974.72</v>
      </c>
      <c r="G52" s="46">
        <f>IF('Town Data'!K48&gt;9,'Town Data'!J48,"*")</f>
        <v>1198944.73</v>
      </c>
      <c r="H52" s="47" t="str">
        <f>IF('Town Data'!M48&gt;9,'Town Data'!L48,"*")</f>
        <v>*</v>
      </c>
      <c r="I52" s="9">
        <f t="shared" si="0"/>
        <v>0.25949270029816007</v>
      </c>
      <c r="J52" s="9">
        <f t="shared" si="1"/>
        <v>0.56210722907969246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6469828.8899999997</v>
      </c>
      <c r="D53" s="50">
        <f>IF('Town Data'!E49&gt;9,'Town Data'!D49,"*")</f>
        <v>3379240.82</v>
      </c>
      <c r="E53" s="51" t="str">
        <f>IF('Town Data'!G49&gt;9,'Town Data'!F49,"*")</f>
        <v>*</v>
      </c>
      <c r="F53" s="50">
        <f>IF('Town Data'!I49&gt;9,'Town Data'!H49,"*")</f>
        <v>6450279.0099999998</v>
      </c>
      <c r="G53" s="50">
        <f>IF('Town Data'!K49&gt;9,'Town Data'!J49,"*")</f>
        <v>3461780.42</v>
      </c>
      <c r="H53" s="51" t="str">
        <f>IF('Town Data'!M49&gt;9,'Town Data'!L49,"*")</f>
        <v>*</v>
      </c>
      <c r="I53" s="22">
        <f t="shared" si="0"/>
        <v>3.0308580403562869E-3</v>
      </c>
      <c r="J53" s="22">
        <f t="shared" si="1"/>
        <v>-2.384310672136741E-2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6200756.8099999996</v>
      </c>
      <c r="D54" s="46">
        <f>IF('Town Data'!E50&gt;9,'Town Data'!D50,"*")</f>
        <v>2899958.5</v>
      </c>
      <c r="E54" s="47">
        <f>IF('Town Data'!G50&gt;9,'Town Data'!F50,"*")</f>
        <v>47413.166666666635</v>
      </c>
      <c r="F54" s="48">
        <f>IF('Town Data'!I50&gt;9,'Town Data'!H50,"*")</f>
        <v>6779498.9400000004</v>
      </c>
      <c r="G54" s="46">
        <f>IF('Town Data'!K50&gt;9,'Town Data'!J50,"*")</f>
        <v>2994457.48</v>
      </c>
      <c r="H54" s="47">
        <f>IF('Town Data'!M50&gt;9,'Town Data'!L50,"*")</f>
        <v>46709.999999999964</v>
      </c>
      <c r="I54" s="9">
        <f t="shared" si="0"/>
        <v>-8.5366504976546367E-2</v>
      </c>
      <c r="J54" s="9">
        <f t="shared" si="1"/>
        <v>-3.1557963548041426E-2</v>
      </c>
      <c r="K54" s="9">
        <f t="shared" si="2"/>
        <v>1.5053878541354572E-2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22703819.960000001</v>
      </c>
      <c r="D55" s="50">
        <f>IF('Town Data'!E51&gt;9,'Town Data'!D51,"*")</f>
        <v>10402624.99</v>
      </c>
      <c r="E55" s="51">
        <f>IF('Town Data'!G51&gt;9,'Town Data'!F51,"*")</f>
        <v>350893.83333333331</v>
      </c>
      <c r="F55" s="50">
        <f>IF('Town Data'!I51&gt;9,'Town Data'!H51,"*")</f>
        <v>20303381.07</v>
      </c>
      <c r="G55" s="50">
        <f>IF('Town Data'!K51&gt;9,'Town Data'!J51,"*")</f>
        <v>7918933.8399999999</v>
      </c>
      <c r="H55" s="51">
        <f>IF('Town Data'!M51&gt;9,'Town Data'!L51,"*")</f>
        <v>274403.33333333308</v>
      </c>
      <c r="I55" s="22">
        <f t="shared" si="0"/>
        <v>0.11822852960913276</v>
      </c>
      <c r="J55" s="22">
        <f t="shared" si="1"/>
        <v>0.31363958838176131</v>
      </c>
      <c r="K55" s="22">
        <f t="shared" si="2"/>
        <v>0.27875208027113485</v>
      </c>
      <c r="L55" s="15"/>
    </row>
    <row r="56" spans="1:12" x14ac:dyDescent="0.25">
      <c r="A56" s="15"/>
      <c r="B56" s="15" t="str">
        <f>'Town Data'!A52</f>
        <v>MENDON</v>
      </c>
      <c r="C56" s="45" t="str">
        <f>IF('Town Data'!C52&gt;9,'Town Data'!B52,"*")</f>
        <v>*</v>
      </c>
      <c r="D56" s="46" t="str">
        <f>IF('Town Data'!E52&gt;9,'Town Data'!D52,"*")</f>
        <v>*</v>
      </c>
      <c r="E56" s="47" t="str">
        <f>IF('Town Data'!G52&gt;9,'Town Data'!F52,"*")</f>
        <v>*</v>
      </c>
      <c r="F56" s="48">
        <f>IF('Town Data'!I52&gt;9,'Town Data'!H52,"*")</f>
        <v>2563747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 t="str">
        <f t="shared" si="0"/>
        <v/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29993048.039999999</v>
      </c>
      <c r="D57" s="50">
        <f>IF('Town Data'!E53&gt;9,'Town Data'!D53,"*")</f>
        <v>8773967.8100000005</v>
      </c>
      <c r="E57" s="51">
        <f>IF('Town Data'!G53&gt;9,'Town Data'!F53,"*")</f>
        <v>88746.000000000044</v>
      </c>
      <c r="F57" s="50">
        <f>IF('Town Data'!I53&gt;9,'Town Data'!H53,"*")</f>
        <v>29498096.73</v>
      </c>
      <c r="G57" s="50">
        <f>IF('Town Data'!K53&gt;9,'Town Data'!J53,"*")</f>
        <v>8969465.0099999998</v>
      </c>
      <c r="H57" s="51">
        <f>IF('Town Data'!M53&gt;9,'Town Data'!L53,"*")</f>
        <v>105266.49999999999</v>
      </c>
      <c r="I57" s="22">
        <f t="shared" si="0"/>
        <v>1.6779093055743689E-2</v>
      </c>
      <c r="J57" s="22">
        <f t="shared" si="1"/>
        <v>-2.1795859594974803E-2</v>
      </c>
      <c r="K57" s="22">
        <f t="shared" si="2"/>
        <v>-0.15693976716239205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13272567.050000001</v>
      </c>
      <c r="D58" s="46">
        <f>IF('Town Data'!E54&gt;9,'Town Data'!D54,"*")</f>
        <v>3542561.93</v>
      </c>
      <c r="E58" s="47">
        <f>IF('Town Data'!G54&gt;9,'Town Data'!F54,"*")</f>
        <v>19905.333333333339</v>
      </c>
      <c r="F58" s="48">
        <f>IF('Town Data'!I54&gt;9,'Town Data'!H54,"*")</f>
        <v>12405461.9</v>
      </c>
      <c r="G58" s="46">
        <f>IF('Town Data'!K54&gt;9,'Town Data'!J54,"*")</f>
        <v>3352768.08</v>
      </c>
      <c r="H58" s="47">
        <f>IF('Town Data'!M54&gt;9,'Town Data'!L54,"*")</f>
        <v>1073786.0000000033</v>
      </c>
      <c r="I58" s="9">
        <f t="shared" si="0"/>
        <v>6.9897046719397074E-2</v>
      </c>
      <c r="J58" s="9">
        <f t="shared" si="1"/>
        <v>5.6608105741689146E-2</v>
      </c>
      <c r="K58" s="9">
        <f t="shared" si="2"/>
        <v>-0.98146247638418349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15065822.550000001</v>
      </c>
      <c r="D59" s="50">
        <f>IF('Town Data'!E55&gt;9,'Town Data'!D55,"*")</f>
        <v>5577793.8499999996</v>
      </c>
      <c r="E59" s="51">
        <f>IF('Town Data'!G55&gt;9,'Town Data'!F55,"*")</f>
        <v>116576.83333333334</v>
      </c>
      <c r="F59" s="50">
        <f>IF('Town Data'!I55&gt;9,'Town Data'!H55,"*")</f>
        <v>16708683.039999999</v>
      </c>
      <c r="G59" s="50">
        <f>IF('Town Data'!K55&gt;9,'Town Data'!J55,"*")</f>
        <v>5656309.8200000003</v>
      </c>
      <c r="H59" s="51">
        <f>IF('Town Data'!M55&gt;9,'Town Data'!L55,"*")</f>
        <v>93787.999999999985</v>
      </c>
      <c r="I59" s="22">
        <f t="shared" si="0"/>
        <v>-9.8323756939254173E-2</v>
      </c>
      <c r="J59" s="22">
        <f t="shared" si="1"/>
        <v>-1.3881129658488308E-2</v>
      </c>
      <c r="K59" s="22">
        <f t="shared" si="2"/>
        <v>0.24298240002274663</v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25216585.32</v>
      </c>
      <c r="D60" s="46">
        <f>IF('Town Data'!E56&gt;9,'Town Data'!D56,"*")</f>
        <v>7461195.3499999996</v>
      </c>
      <c r="E60" s="47">
        <f>IF('Town Data'!G56&gt;9,'Town Data'!F56,"*")</f>
        <v>208819.49999999994</v>
      </c>
      <c r="F60" s="48">
        <f>IF('Town Data'!I56&gt;9,'Town Data'!H56,"*")</f>
        <v>24121451.460000001</v>
      </c>
      <c r="G60" s="46">
        <f>IF('Town Data'!K56&gt;9,'Town Data'!J56,"*")</f>
        <v>7062125.6399999997</v>
      </c>
      <c r="H60" s="47">
        <f>IF('Town Data'!M56&gt;9,'Town Data'!L56,"*")</f>
        <v>159466.83333333334</v>
      </c>
      <c r="I60" s="9">
        <f t="shared" si="0"/>
        <v>4.5400827633280377E-2</v>
      </c>
      <c r="J60" s="9">
        <f t="shared" si="1"/>
        <v>5.6508440991146117E-2</v>
      </c>
      <c r="K60" s="9">
        <f t="shared" si="2"/>
        <v>0.30948546249429043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10771040.949999999</v>
      </c>
      <c r="D61" s="50">
        <f>IF('Town Data'!E57&gt;9,'Town Data'!D57,"*")</f>
        <v>845661.29</v>
      </c>
      <c r="E61" s="51" t="str">
        <f>IF('Town Data'!G57&gt;9,'Town Data'!F57,"*")</f>
        <v>*</v>
      </c>
      <c r="F61" s="50">
        <f>IF('Town Data'!I57&gt;9,'Town Data'!H57,"*")</f>
        <v>10698781.16</v>
      </c>
      <c r="G61" s="50">
        <f>IF('Town Data'!K57&gt;9,'Town Data'!J57,"*")</f>
        <v>574617.82999999996</v>
      </c>
      <c r="H61" s="51" t="str">
        <f>IF('Town Data'!M57&gt;9,'Town Data'!L57,"*")</f>
        <v>*</v>
      </c>
      <c r="I61" s="22">
        <f t="shared" si="0"/>
        <v>6.7540207542668446E-3</v>
      </c>
      <c r="J61" s="22">
        <f t="shared" si="1"/>
        <v>0.47169343840235534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3154973.05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3076839.28</v>
      </c>
      <c r="G62" s="46">
        <f>IF('Town Data'!K58&gt;9,'Town Data'!J58,"*")</f>
        <v>279219.74</v>
      </c>
      <c r="H62" s="47" t="str">
        <f>IF('Town Data'!M58&gt;9,'Town Data'!L58,"*")</f>
        <v>*</v>
      </c>
      <c r="I62" s="9">
        <f t="shared" si="0"/>
        <v>2.5394166834739586E-2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17831816.550000001</v>
      </c>
      <c r="D63" s="50">
        <f>IF('Town Data'!E59&gt;9,'Town Data'!D59,"*")</f>
        <v>3808185.06</v>
      </c>
      <c r="E63" s="51">
        <f>IF('Town Data'!G59&gt;9,'Town Data'!F59,"*")</f>
        <v>42887.66666666665</v>
      </c>
      <c r="F63" s="50">
        <f>IF('Town Data'!I59&gt;9,'Town Data'!H59,"*")</f>
        <v>16678425.58</v>
      </c>
      <c r="G63" s="50">
        <f>IF('Town Data'!K59&gt;9,'Town Data'!J59,"*")</f>
        <v>3770961.16</v>
      </c>
      <c r="H63" s="51">
        <f>IF('Town Data'!M59&gt;9,'Town Data'!L59,"*")</f>
        <v>53357.499999999964</v>
      </c>
      <c r="I63" s="22">
        <f t="shared" si="0"/>
        <v>6.9154667175725146E-2</v>
      </c>
      <c r="J63" s="22">
        <f t="shared" si="1"/>
        <v>9.8711968701369248E-3</v>
      </c>
      <c r="K63" s="22">
        <f t="shared" si="2"/>
        <v>-0.19622046260288284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5032793.66</v>
      </c>
      <c r="D64" s="46">
        <f>IF('Town Data'!E60&gt;9,'Town Data'!D60,"*")</f>
        <v>1470514.18</v>
      </c>
      <c r="E64" s="47" t="str">
        <f>IF('Town Data'!G60&gt;9,'Town Data'!F60,"*")</f>
        <v>*</v>
      </c>
      <c r="F64" s="48">
        <f>IF('Town Data'!I60&gt;9,'Town Data'!H60,"*")</f>
        <v>7144842.6299999999</v>
      </c>
      <c r="G64" s="46">
        <f>IF('Town Data'!K60&gt;9,'Town Data'!J60,"*")</f>
        <v>1350856.01</v>
      </c>
      <c r="H64" s="47" t="str">
        <f>IF('Town Data'!M60&gt;9,'Town Data'!L60,"*")</f>
        <v>*</v>
      </c>
      <c r="I64" s="9">
        <f t="shared" si="0"/>
        <v>-0.29560468709721599</v>
      </c>
      <c r="J64" s="9">
        <f t="shared" si="1"/>
        <v>8.8579514851475485E-2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1705974.07</v>
      </c>
      <c r="D65" s="50">
        <f>IF('Town Data'!E61&gt;9,'Town Data'!D61,"*")</f>
        <v>425379.38</v>
      </c>
      <c r="E65" s="51" t="str">
        <f>IF('Town Data'!G61&gt;9,'Town Data'!F61,"*")</f>
        <v>*</v>
      </c>
      <c r="F65" s="50">
        <f>IF('Town Data'!I61&gt;9,'Town Data'!H61,"*")</f>
        <v>11978802.59</v>
      </c>
      <c r="G65" s="50">
        <f>IF('Town Data'!K61&gt;9,'Town Data'!J61,"*")</f>
        <v>993136.05</v>
      </c>
      <c r="H65" s="51" t="str">
        <f>IF('Town Data'!M61&gt;9,'Town Data'!L61,"*")</f>
        <v>*</v>
      </c>
      <c r="I65" s="22">
        <f t="shared" si="0"/>
        <v>-0.85758392316906862</v>
      </c>
      <c r="J65" s="22">
        <f t="shared" si="1"/>
        <v>-0.57168065744869501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PITTSFORD</v>
      </c>
      <c r="C66" s="45">
        <f>IF('Town Data'!C62&gt;9,'Town Data'!B62,"*")</f>
        <v>2114736.35</v>
      </c>
      <c r="D66" s="46">
        <f>IF('Town Data'!E62&gt;9,'Town Data'!D62,"*")</f>
        <v>599683</v>
      </c>
      <c r="E66" s="47" t="str">
        <f>IF('Town Data'!G62&gt;9,'Town Data'!F62,"*")</f>
        <v>*</v>
      </c>
      <c r="F66" s="48">
        <f>IF('Town Data'!I62&gt;9,'Town Data'!H62,"*")</f>
        <v>2358437.79</v>
      </c>
      <c r="G66" s="46">
        <f>IF('Town Data'!K62&gt;9,'Town Data'!J62,"*")</f>
        <v>548660.79</v>
      </c>
      <c r="H66" s="47" t="str">
        <f>IF('Town Data'!M62&gt;9,'Town Data'!L62,"*")</f>
        <v>*</v>
      </c>
      <c r="I66" s="9">
        <f t="shared" si="0"/>
        <v>-0.10333172281809475</v>
      </c>
      <c r="J66" s="9">
        <f t="shared" si="1"/>
        <v>9.299408838747153E-2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PLAINFIELD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350422.58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2132806.9300000002</v>
      </c>
      <c r="D68" s="46">
        <f>IF('Town Data'!E64&gt;9,'Town Data'!D64,"*")</f>
        <v>720092.15</v>
      </c>
      <c r="E68" s="47" t="str">
        <f>IF('Town Data'!G64&gt;9,'Town Data'!F64,"*")</f>
        <v>*</v>
      </c>
      <c r="F68" s="48">
        <f>IF('Town Data'!I64&gt;9,'Town Data'!H64,"*")</f>
        <v>2036961.03</v>
      </c>
      <c r="G68" s="46">
        <f>IF('Town Data'!K64&gt;9,'Town Data'!J64,"*")</f>
        <v>625116.6</v>
      </c>
      <c r="H68" s="47" t="str">
        <f>IF('Town Data'!M64&gt;9,'Town Data'!L64,"*")</f>
        <v>*</v>
      </c>
      <c r="I68" s="9">
        <f t="shared" si="0"/>
        <v>4.7053379317718289E-2</v>
      </c>
      <c r="J68" s="9">
        <f t="shared" si="1"/>
        <v>0.15193253546618352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POWNAL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807876.01</v>
      </c>
      <c r="G69" s="50">
        <f>IF('Town Data'!K65&gt;9,'Town Data'!J65,"*")</f>
        <v>510607.47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PUTNEY</v>
      </c>
      <c r="C70" s="45">
        <f>IF('Town Data'!C66&gt;9,'Town Data'!B66,"*")</f>
        <v>676816.47</v>
      </c>
      <c r="D70" s="46">
        <f>IF('Town Data'!E66&gt;9,'Town Data'!D66,"*")</f>
        <v>180179.12</v>
      </c>
      <c r="E70" s="47" t="str">
        <f>IF('Town Data'!G66&gt;9,'Town Data'!F66,"*")</f>
        <v>*</v>
      </c>
      <c r="F70" s="48">
        <f>IF('Town Data'!I66&gt;9,'Town Data'!H66,"*")</f>
        <v>784414.68</v>
      </c>
      <c r="G70" s="46">
        <f>IF('Town Data'!K66&gt;9,'Town Data'!J66,"*")</f>
        <v>206668.75</v>
      </c>
      <c r="H70" s="47" t="str">
        <f>IF('Town Data'!M66&gt;9,'Town Data'!L66,"*")</f>
        <v>*</v>
      </c>
      <c r="I70" s="9">
        <f t="shared" ref="I70:I133" si="3">IFERROR((C70-F70)/F70,"")</f>
        <v>-0.13717006163117712</v>
      </c>
      <c r="J70" s="9">
        <f t="shared" ref="J70:J133" si="4">IFERROR((D70-G70)/G70,"")</f>
        <v>-0.12817433695224847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RANDOLPH</v>
      </c>
      <c r="C71" s="49">
        <f>IF('Town Data'!C67&gt;9,'Town Data'!B67,"*")</f>
        <v>6518289.1500000004</v>
      </c>
      <c r="D71" s="50">
        <f>IF('Town Data'!E67&gt;9,'Town Data'!D67,"*")</f>
        <v>1671150.84</v>
      </c>
      <c r="E71" s="51">
        <f>IF('Town Data'!G67&gt;9,'Town Data'!F67,"*")</f>
        <v>18740.500000000007</v>
      </c>
      <c r="F71" s="50">
        <f>IF('Town Data'!I67&gt;9,'Town Data'!H67,"*")</f>
        <v>6619504.0700000003</v>
      </c>
      <c r="G71" s="50">
        <f>IF('Town Data'!K67&gt;9,'Town Data'!J67,"*")</f>
        <v>1635971.55</v>
      </c>
      <c r="H71" s="51">
        <f>IF('Town Data'!M67&gt;9,'Town Data'!L67,"*")</f>
        <v>5624.4999999999964</v>
      </c>
      <c r="I71" s="22">
        <f t="shared" si="3"/>
        <v>-1.5290408303956209E-2</v>
      </c>
      <c r="J71" s="22">
        <f t="shared" si="4"/>
        <v>2.1503607443540223E-2</v>
      </c>
      <c r="K71" s="22">
        <f t="shared" si="5"/>
        <v>2.3319406169437316</v>
      </c>
      <c r="L71" s="15"/>
    </row>
    <row r="72" spans="1:12" x14ac:dyDescent="0.25">
      <c r="A72" s="15"/>
      <c r="B72" s="15" t="str">
        <f>'Town Data'!A68</f>
        <v>RICHFORD</v>
      </c>
      <c r="C72" s="45">
        <f>IF('Town Data'!C68&gt;9,'Town Data'!B68,"*")</f>
        <v>5336495.68</v>
      </c>
      <c r="D72" s="46">
        <f>IF('Town Data'!E68&gt;9,'Town Data'!D68,"*")</f>
        <v>300678.68</v>
      </c>
      <c r="E72" s="47" t="str">
        <f>IF('Town Data'!G68&gt;9,'Town Data'!F68,"*")</f>
        <v>*</v>
      </c>
      <c r="F72" s="48">
        <f>IF('Town Data'!I68&gt;9,'Town Data'!H68,"*")</f>
        <v>4509552.9000000004</v>
      </c>
      <c r="G72" s="46">
        <f>IF('Town Data'!K68&gt;9,'Town Data'!J68,"*")</f>
        <v>265077.09000000003</v>
      </c>
      <c r="H72" s="47" t="str">
        <f>IF('Town Data'!M68&gt;9,'Town Data'!L68,"*")</f>
        <v>*</v>
      </c>
      <c r="I72" s="9">
        <f t="shared" si="3"/>
        <v>0.18337577989161613</v>
      </c>
      <c r="J72" s="9">
        <f t="shared" si="4"/>
        <v>0.13430655210527612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49">
        <f>IF('Town Data'!C69&gt;9,'Town Data'!B69,"*")</f>
        <v>8322349.7800000003</v>
      </c>
      <c r="D73" s="50">
        <f>IF('Town Data'!E69&gt;9,'Town Data'!D69,"*")</f>
        <v>2330349.69</v>
      </c>
      <c r="E73" s="51" t="str">
        <f>IF('Town Data'!G69&gt;9,'Town Data'!F69,"*")</f>
        <v>*</v>
      </c>
      <c r="F73" s="50">
        <f>IF('Town Data'!I69&gt;9,'Town Data'!H69,"*")</f>
        <v>8143784.6100000003</v>
      </c>
      <c r="G73" s="50">
        <f>IF('Town Data'!K69&gt;9,'Town Data'!J69,"*")</f>
        <v>2478788.02</v>
      </c>
      <c r="H73" s="51" t="str">
        <f>IF('Town Data'!M69&gt;9,'Town Data'!L69,"*")</f>
        <v>*</v>
      </c>
      <c r="I73" s="22">
        <f t="shared" si="3"/>
        <v>2.1926558541434694E-2</v>
      </c>
      <c r="J73" s="22">
        <f t="shared" si="4"/>
        <v>-5.9883430451628562E-2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ROCHESTER</v>
      </c>
      <c r="C74" s="45">
        <f>IF('Town Data'!C70&gt;9,'Town Data'!B70,"*")</f>
        <v>1502636.02</v>
      </c>
      <c r="D74" s="46">
        <f>IF('Town Data'!E70&gt;9,'Town Data'!D70,"*")</f>
        <v>212583.16</v>
      </c>
      <c r="E74" s="47" t="str">
        <f>IF('Town Data'!G70&gt;9,'Town Data'!F70,"*")</f>
        <v>*</v>
      </c>
      <c r="F74" s="48">
        <f>IF('Town Data'!I70&gt;9,'Town Data'!H70,"*")</f>
        <v>1168356.48</v>
      </c>
      <c r="G74" s="46">
        <f>IF('Town Data'!K70&gt;9,'Town Data'!J70,"*")</f>
        <v>173364.95</v>
      </c>
      <c r="H74" s="47" t="str">
        <f>IF('Town Data'!M70&gt;9,'Town Data'!L70,"*")</f>
        <v>*</v>
      </c>
      <c r="I74" s="9">
        <f t="shared" si="3"/>
        <v>0.28611091368278285</v>
      </c>
      <c r="J74" s="9">
        <f t="shared" si="4"/>
        <v>0.22621764087838972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ROCKINGHAM</v>
      </c>
      <c r="C75" s="49">
        <f>IF('Town Data'!C71&gt;9,'Town Data'!B71,"*")</f>
        <v>6074620.1500000004</v>
      </c>
      <c r="D75" s="50">
        <f>IF('Town Data'!E71&gt;9,'Town Data'!D71,"*")</f>
        <v>1071506.6299999999</v>
      </c>
      <c r="E75" s="51" t="str">
        <f>IF('Town Data'!G71&gt;9,'Town Data'!F71,"*")</f>
        <v>*</v>
      </c>
      <c r="F75" s="50">
        <f>IF('Town Data'!I71&gt;9,'Town Data'!H71,"*")</f>
        <v>7369401.7599999998</v>
      </c>
      <c r="G75" s="50">
        <f>IF('Town Data'!K71&gt;9,'Town Data'!J71,"*")</f>
        <v>1224949.1499999999</v>
      </c>
      <c r="H75" s="51" t="str">
        <f>IF('Town Data'!M71&gt;9,'Town Data'!L71,"*")</f>
        <v>*</v>
      </c>
      <c r="I75" s="22">
        <f t="shared" si="3"/>
        <v>-0.17569697679231963</v>
      </c>
      <c r="J75" s="22">
        <f t="shared" si="4"/>
        <v>-0.12526439975079784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ROYALTON</v>
      </c>
      <c r="C76" s="45">
        <f>IF('Town Data'!C72&gt;9,'Town Data'!B72,"*")</f>
        <v>5528041.9299999997</v>
      </c>
      <c r="D76" s="46">
        <f>IF('Town Data'!E72&gt;9,'Town Data'!D72,"*")</f>
        <v>978374.45</v>
      </c>
      <c r="E76" s="47" t="str">
        <f>IF('Town Data'!G72&gt;9,'Town Data'!F72,"*")</f>
        <v>*</v>
      </c>
      <c r="F76" s="48">
        <f>IF('Town Data'!I72&gt;9,'Town Data'!H72,"*")</f>
        <v>6388317.3899999997</v>
      </c>
      <c r="G76" s="46">
        <f>IF('Town Data'!K72&gt;9,'Town Data'!J72,"*")</f>
        <v>1422414.26</v>
      </c>
      <c r="H76" s="47" t="str">
        <f>IF('Town Data'!M72&gt;9,'Town Data'!L72,"*")</f>
        <v>*</v>
      </c>
      <c r="I76" s="9">
        <f t="shared" si="3"/>
        <v>-0.13466385708177847</v>
      </c>
      <c r="J76" s="9">
        <f t="shared" si="4"/>
        <v>-0.31217333971328443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RUTLAND</v>
      </c>
      <c r="C77" s="49">
        <f>IF('Town Data'!C73&gt;9,'Town Data'!B73,"*")</f>
        <v>34435244.25</v>
      </c>
      <c r="D77" s="50">
        <f>IF('Town Data'!E73&gt;9,'Town Data'!D73,"*")</f>
        <v>14630581.699999999</v>
      </c>
      <c r="E77" s="51">
        <f>IF('Town Data'!G73&gt;9,'Town Data'!F73,"*")</f>
        <v>531754.16666666698</v>
      </c>
      <c r="F77" s="50">
        <f>IF('Town Data'!I73&gt;9,'Town Data'!H73,"*")</f>
        <v>38343388.210000001</v>
      </c>
      <c r="G77" s="50">
        <f>IF('Town Data'!K73&gt;9,'Town Data'!J73,"*")</f>
        <v>14802751.699999999</v>
      </c>
      <c r="H77" s="51">
        <f>IF('Town Data'!M73&gt;9,'Town Data'!L73,"*")</f>
        <v>554380.9999999993</v>
      </c>
      <c r="I77" s="22">
        <f t="shared" si="3"/>
        <v>-0.10192484656274461</v>
      </c>
      <c r="J77" s="22">
        <f t="shared" si="4"/>
        <v>-1.163094561668558E-2</v>
      </c>
      <c r="K77" s="22">
        <f t="shared" si="5"/>
        <v>-4.0814590206613058E-2</v>
      </c>
      <c r="L77" s="15"/>
    </row>
    <row r="78" spans="1:12" x14ac:dyDescent="0.25">
      <c r="A78" s="15"/>
      <c r="B78" s="15" t="str">
        <f>'Town Data'!A74</f>
        <v>RUTLAND TOWN</v>
      </c>
      <c r="C78" s="45">
        <f>IF('Town Data'!C74&gt;9,'Town Data'!B74,"*")</f>
        <v>23546484.309999999</v>
      </c>
      <c r="D78" s="46">
        <f>IF('Town Data'!E74&gt;9,'Town Data'!D74,"*")</f>
        <v>12573428.26</v>
      </c>
      <c r="E78" s="47">
        <f>IF('Town Data'!G74&gt;9,'Town Data'!F74,"*")</f>
        <v>472905.83333333326</v>
      </c>
      <c r="F78" s="48">
        <f>IF('Town Data'!I74&gt;9,'Town Data'!H74,"*")</f>
        <v>22999165.16</v>
      </c>
      <c r="G78" s="46">
        <f>IF('Town Data'!K74&gt;9,'Town Data'!J74,"*")</f>
        <v>10999967.83</v>
      </c>
      <c r="H78" s="47">
        <f>IF('Town Data'!M74&gt;9,'Town Data'!L74,"*")</f>
        <v>247905.1666666666</v>
      </c>
      <c r="I78" s="9">
        <f t="shared" si="3"/>
        <v>2.3797348564281475E-2</v>
      </c>
      <c r="J78" s="9">
        <f t="shared" si="4"/>
        <v>0.14304227560636418</v>
      </c>
      <c r="K78" s="9">
        <f t="shared" si="5"/>
        <v>0.90760781508520416</v>
      </c>
      <c r="L78" s="15"/>
    </row>
    <row r="79" spans="1:12" x14ac:dyDescent="0.25">
      <c r="A79" s="15"/>
      <c r="B79" s="27" t="str">
        <f>'Town Data'!A75</f>
        <v>SHAFTSBURY</v>
      </c>
      <c r="C79" s="49">
        <f>IF('Town Data'!C75&gt;9,'Town Data'!B75,"*")</f>
        <v>6258020.6200000001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4289389.99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>
        <f t="shared" si="3"/>
        <v>0.45895351893615061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SHELBURNE</v>
      </c>
      <c r="C80" s="45">
        <f>IF('Town Data'!C76&gt;9,'Town Data'!B76,"*")</f>
        <v>22849898.600000001</v>
      </c>
      <c r="D80" s="46">
        <f>IF('Town Data'!E76&gt;9,'Town Data'!D76,"*")</f>
        <v>5100906.99</v>
      </c>
      <c r="E80" s="47">
        <f>IF('Town Data'!G76&gt;9,'Town Data'!F76,"*")</f>
        <v>22634.166666666668</v>
      </c>
      <c r="F80" s="48">
        <f>IF('Town Data'!I76&gt;9,'Town Data'!H76,"*")</f>
        <v>18637981.379999999</v>
      </c>
      <c r="G80" s="46">
        <f>IF('Town Data'!K76&gt;9,'Town Data'!J76,"*")</f>
        <v>4247831.01</v>
      </c>
      <c r="H80" s="47">
        <f>IF('Town Data'!M76&gt;9,'Town Data'!L76,"*")</f>
        <v>55871.333333333336</v>
      </c>
      <c r="I80" s="9">
        <f t="shared" si="3"/>
        <v>0.22598569738457389</v>
      </c>
      <c r="J80" s="9">
        <f t="shared" si="4"/>
        <v>0.20082625179573715</v>
      </c>
      <c r="K80" s="9">
        <f t="shared" si="5"/>
        <v>-0.59488765854880865</v>
      </c>
      <c r="L80" s="15"/>
    </row>
    <row r="81" spans="1:12" x14ac:dyDescent="0.25">
      <c r="A81" s="15"/>
      <c r="B81" s="27" t="str">
        <f>'Town Data'!A77</f>
        <v>SOUTH BURLINGTON</v>
      </c>
      <c r="C81" s="49">
        <f>IF('Town Data'!C77&gt;9,'Town Data'!B77,"*")</f>
        <v>110942371.05</v>
      </c>
      <c r="D81" s="50">
        <f>IF('Town Data'!E77&gt;9,'Town Data'!D77,"*")</f>
        <v>27834819.399999999</v>
      </c>
      <c r="E81" s="51">
        <f>IF('Town Data'!G77&gt;9,'Town Data'!F77,"*")</f>
        <v>716781.66666666698</v>
      </c>
      <c r="F81" s="50">
        <f>IF('Town Data'!I77&gt;9,'Town Data'!H77,"*")</f>
        <v>113407004.08</v>
      </c>
      <c r="G81" s="50">
        <f>IF('Town Data'!K77&gt;9,'Town Data'!J77,"*")</f>
        <v>28423527.859999999</v>
      </c>
      <c r="H81" s="51">
        <f>IF('Town Data'!M77&gt;9,'Town Data'!L77,"*")</f>
        <v>956758.66666666709</v>
      </c>
      <c r="I81" s="22">
        <f t="shared" si="3"/>
        <v>-2.1732635034264643E-2</v>
      </c>
      <c r="J81" s="22">
        <f t="shared" si="4"/>
        <v>-2.0712012347646733E-2</v>
      </c>
      <c r="K81" s="22">
        <f t="shared" si="5"/>
        <v>-0.2508229173779804</v>
      </c>
      <c r="L81" s="15"/>
    </row>
    <row r="82" spans="1:12" x14ac:dyDescent="0.25">
      <c r="A82" s="15"/>
      <c r="B82" s="15" t="str">
        <f>'Town Data'!A78</f>
        <v>SOUTH HERO</v>
      </c>
      <c r="C82" s="45">
        <f>IF('Town Data'!C78&gt;9,'Town Data'!B78,"*")</f>
        <v>1003275.34</v>
      </c>
      <c r="D82" s="46">
        <f>IF('Town Data'!E78&gt;9,'Town Data'!D78,"*")</f>
        <v>383131</v>
      </c>
      <c r="E82" s="47" t="str">
        <f>IF('Town Data'!G78&gt;9,'Town Data'!F78,"*")</f>
        <v>*</v>
      </c>
      <c r="F82" s="48">
        <f>IF('Town Data'!I78&gt;9,'Town Data'!H78,"*")</f>
        <v>1260754.8400000001</v>
      </c>
      <c r="G82" s="46">
        <f>IF('Town Data'!K78&gt;9,'Town Data'!J78,"*")</f>
        <v>335386.62</v>
      </c>
      <c r="H82" s="47" t="str">
        <f>IF('Town Data'!M78&gt;9,'Town Data'!L78,"*")</f>
        <v>*</v>
      </c>
      <c r="I82" s="9">
        <f t="shared" si="3"/>
        <v>-0.20422646166482303</v>
      </c>
      <c r="J82" s="9">
        <f t="shared" si="4"/>
        <v>0.142356245457854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SPRINGFIELD</v>
      </c>
      <c r="C83" s="49">
        <f>IF('Town Data'!C79&gt;9,'Town Data'!B79,"*")</f>
        <v>11615308.26</v>
      </c>
      <c r="D83" s="50">
        <f>IF('Town Data'!E79&gt;9,'Town Data'!D79,"*")</f>
        <v>4713305.0999999996</v>
      </c>
      <c r="E83" s="51">
        <f>IF('Town Data'!G79&gt;9,'Town Data'!F79,"*")</f>
        <v>88767.666666666701</v>
      </c>
      <c r="F83" s="50">
        <f>IF('Town Data'!I79&gt;9,'Town Data'!H79,"*")</f>
        <v>11263234.09</v>
      </c>
      <c r="G83" s="50">
        <f>IF('Town Data'!K79&gt;9,'Town Data'!J79,"*")</f>
        <v>4506806.57</v>
      </c>
      <c r="H83" s="51">
        <f>IF('Town Data'!M79&gt;9,'Town Data'!L79,"*")</f>
        <v>92545.666666666672</v>
      </c>
      <c r="I83" s="22">
        <f t="shared" si="3"/>
        <v>3.125871017033971E-2</v>
      </c>
      <c r="J83" s="22">
        <f t="shared" si="4"/>
        <v>4.5819257337241195E-2</v>
      </c>
      <c r="K83" s="22">
        <f t="shared" si="5"/>
        <v>-4.0823089141576632E-2</v>
      </c>
      <c r="L83" s="15"/>
    </row>
    <row r="84" spans="1:12" x14ac:dyDescent="0.25">
      <c r="A84" s="15"/>
      <c r="B84" s="15" t="str">
        <f>'Town Data'!A80</f>
        <v>ST ALBANS</v>
      </c>
      <c r="C84" s="45">
        <f>IF('Town Data'!C80&gt;9,'Town Data'!B80,"*")</f>
        <v>37919289.729999997</v>
      </c>
      <c r="D84" s="48">
        <f>IF('Town Data'!E80&gt;9,'Town Data'!D80,"*")</f>
        <v>3613285.63</v>
      </c>
      <c r="E84" s="55">
        <f>IF('Town Data'!G80&gt;9,'Town Data'!F80,"*")</f>
        <v>250782.49999999965</v>
      </c>
      <c r="F84" s="48">
        <f>IF('Town Data'!I80&gt;9,'Town Data'!H80,"*")</f>
        <v>50512573.850000001</v>
      </c>
      <c r="G84" s="46">
        <f>IF('Town Data'!K80&gt;9,'Town Data'!J80,"*")</f>
        <v>3298317.83</v>
      </c>
      <c r="H84" s="47">
        <f>IF('Town Data'!M80&gt;9,'Town Data'!L80,"*")</f>
        <v>243471.83333333346</v>
      </c>
      <c r="I84" s="9">
        <f t="shared" si="3"/>
        <v>-0.24930988781914951</v>
      </c>
      <c r="J84" s="9">
        <f t="shared" si="4"/>
        <v>9.5493465528153729E-2</v>
      </c>
      <c r="K84" s="9">
        <f t="shared" si="5"/>
        <v>3.0026745051273642E-2</v>
      </c>
      <c r="L84" s="15"/>
    </row>
    <row r="85" spans="1:12" x14ac:dyDescent="0.25">
      <c r="A85" s="15"/>
      <c r="B85" s="27" t="str">
        <f>'Town Data'!A81</f>
        <v>ST ALBANS TOWN</v>
      </c>
      <c r="C85" s="49">
        <f>IF('Town Data'!C81&gt;9,'Town Data'!B81,"*")</f>
        <v>28604394.609999999</v>
      </c>
      <c r="D85" s="50">
        <f>IF('Town Data'!E81&gt;9,'Town Data'!D81,"*")</f>
        <v>8640328.1400000006</v>
      </c>
      <c r="E85" s="51">
        <f>IF('Town Data'!G81&gt;9,'Town Data'!F81,"*")</f>
        <v>51199.833333333307</v>
      </c>
      <c r="F85" s="50">
        <f>IF('Town Data'!I81&gt;9,'Town Data'!H81,"*")</f>
        <v>26183255.140000001</v>
      </c>
      <c r="G85" s="50">
        <f>IF('Town Data'!K81&gt;9,'Town Data'!J81,"*")</f>
        <v>7994988.9800000004</v>
      </c>
      <c r="H85" s="51">
        <f>IF('Town Data'!M81&gt;9,'Town Data'!L81,"*")</f>
        <v>81202.166666666642</v>
      </c>
      <c r="I85" s="22">
        <f t="shared" si="3"/>
        <v>9.2469001927160635E-2</v>
      </c>
      <c r="J85" s="22">
        <f t="shared" si="4"/>
        <v>8.071795491080215E-2</v>
      </c>
      <c r="K85" s="22">
        <f t="shared" si="5"/>
        <v>-0.3694770049239246</v>
      </c>
      <c r="L85" s="15"/>
    </row>
    <row r="86" spans="1:12" x14ac:dyDescent="0.25">
      <c r="A86" s="15"/>
      <c r="B86" s="15" t="str">
        <f>'Town Data'!A82</f>
        <v>ST JOHNSBURY</v>
      </c>
      <c r="C86" s="45">
        <f>IF('Town Data'!C82&gt;9,'Town Data'!B82,"*")</f>
        <v>20343088.879999999</v>
      </c>
      <c r="D86" s="46">
        <f>IF('Town Data'!E82&gt;9,'Town Data'!D82,"*")</f>
        <v>6799637.1500000004</v>
      </c>
      <c r="E86" s="47">
        <f>IF('Town Data'!G82&gt;9,'Town Data'!F82,"*")</f>
        <v>96031.000000000102</v>
      </c>
      <c r="F86" s="48">
        <f>IF('Town Data'!I82&gt;9,'Town Data'!H82,"*")</f>
        <v>21072356.469999999</v>
      </c>
      <c r="G86" s="46">
        <f>IF('Town Data'!K82&gt;9,'Town Data'!J82,"*")</f>
        <v>6976536.9100000001</v>
      </c>
      <c r="H86" s="47">
        <f>IF('Town Data'!M82&gt;9,'Town Data'!L82,"*")</f>
        <v>156175.8333333334</v>
      </c>
      <c r="I86" s="9">
        <f t="shared" si="3"/>
        <v>-3.460778537218813E-2</v>
      </c>
      <c r="J86" s="9">
        <f t="shared" si="4"/>
        <v>-2.5356385593894862E-2</v>
      </c>
      <c r="K86" s="9">
        <f t="shared" si="5"/>
        <v>-0.38510973208616317</v>
      </c>
      <c r="L86" s="15"/>
    </row>
    <row r="87" spans="1:12" x14ac:dyDescent="0.25">
      <c r="A87" s="15"/>
      <c r="B87" s="27" t="str">
        <f>'Town Data'!A83</f>
        <v>STOWE</v>
      </c>
      <c r="C87" s="49">
        <f>IF('Town Data'!C83&gt;9,'Town Data'!B83,"*")</f>
        <v>11891935.1</v>
      </c>
      <c r="D87" s="50">
        <f>IF('Town Data'!E83&gt;9,'Town Data'!D83,"*")</f>
        <v>5243837.95</v>
      </c>
      <c r="E87" s="51">
        <f>IF('Town Data'!G83&gt;9,'Town Data'!F83,"*")</f>
        <v>146105.16666666674</v>
      </c>
      <c r="F87" s="50">
        <f>IF('Town Data'!I83&gt;9,'Town Data'!H83,"*")</f>
        <v>12352645.779999999</v>
      </c>
      <c r="G87" s="50">
        <f>IF('Town Data'!K83&gt;9,'Town Data'!J83,"*")</f>
        <v>6695283.3799999999</v>
      </c>
      <c r="H87" s="51">
        <f>IF('Town Data'!M83&gt;9,'Town Data'!L83,"*")</f>
        <v>1055125.6666666633</v>
      </c>
      <c r="I87" s="22">
        <f t="shared" si="3"/>
        <v>-3.7296518349609772E-2</v>
      </c>
      <c r="J87" s="22">
        <f t="shared" si="4"/>
        <v>-0.21678625797015924</v>
      </c>
      <c r="K87" s="22">
        <f t="shared" si="5"/>
        <v>-0.86152818447849921</v>
      </c>
      <c r="L87" s="15"/>
    </row>
    <row r="88" spans="1:12" x14ac:dyDescent="0.25">
      <c r="A88" s="15"/>
      <c r="B88" s="15" t="str">
        <f>'Town Data'!A84</f>
        <v>SWANTON</v>
      </c>
      <c r="C88" s="45">
        <f>IF('Town Data'!C84&gt;9,'Town Data'!B84,"*")</f>
        <v>10068803.619999999</v>
      </c>
      <c r="D88" s="46">
        <f>IF('Town Data'!E84&gt;9,'Town Data'!D84,"*")</f>
        <v>1985261.83</v>
      </c>
      <c r="E88" s="47" t="str">
        <f>IF('Town Data'!G84&gt;9,'Town Data'!F84,"*")</f>
        <v>*</v>
      </c>
      <c r="F88" s="48">
        <f>IF('Town Data'!I84&gt;9,'Town Data'!H84,"*")</f>
        <v>10678292.220000001</v>
      </c>
      <c r="G88" s="46">
        <f>IF('Town Data'!K84&gt;9,'Town Data'!J84,"*")</f>
        <v>1683502.02</v>
      </c>
      <c r="H88" s="47" t="str">
        <f>IF('Town Data'!M84&gt;9,'Town Data'!L84,"*")</f>
        <v>*</v>
      </c>
      <c r="I88" s="9">
        <f t="shared" si="3"/>
        <v>-5.707734789823924E-2</v>
      </c>
      <c r="J88" s="9">
        <f t="shared" si="4"/>
        <v>0.1792452913124512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THETFORD</v>
      </c>
      <c r="C89" s="49">
        <f>IF('Town Data'!C85&gt;9,'Town Data'!B85,"*")</f>
        <v>974846.93</v>
      </c>
      <c r="D89" s="50">
        <f>IF('Town Data'!E85&gt;9,'Town Data'!D85,"*")</f>
        <v>489821.83</v>
      </c>
      <c r="E89" s="51" t="str">
        <f>IF('Town Data'!G85&gt;9,'Town Data'!F85,"*")</f>
        <v>*</v>
      </c>
      <c r="F89" s="50">
        <f>IF('Town Data'!I85&gt;9,'Town Data'!H85,"*")</f>
        <v>1056543.93</v>
      </c>
      <c r="G89" s="50">
        <f>IF('Town Data'!K85&gt;9,'Town Data'!J85,"*")</f>
        <v>462956.49</v>
      </c>
      <c r="H89" s="51" t="str">
        <f>IF('Town Data'!M85&gt;9,'Town Data'!L85,"*")</f>
        <v>*</v>
      </c>
      <c r="I89" s="22">
        <f t="shared" si="3"/>
        <v>-7.7324754494590572E-2</v>
      </c>
      <c r="J89" s="22">
        <f t="shared" si="4"/>
        <v>5.8029945751489578E-2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TROY</v>
      </c>
      <c r="C90" s="45">
        <f>IF('Town Data'!C86&gt;9,'Town Data'!B86,"*")</f>
        <v>1248388.0900000001</v>
      </c>
      <c r="D90" s="46">
        <f>IF('Town Data'!E86&gt;9,'Town Data'!D86,"*")</f>
        <v>278450.71999999997</v>
      </c>
      <c r="E90" s="47" t="str">
        <f>IF('Town Data'!G86&gt;9,'Town Data'!F86,"*")</f>
        <v>*</v>
      </c>
      <c r="F90" s="48">
        <f>IF('Town Data'!I86&gt;9,'Town Data'!H86,"*")</f>
        <v>1777483.1</v>
      </c>
      <c r="G90" s="46">
        <f>IF('Town Data'!K86&gt;9,'Town Data'!J86,"*")</f>
        <v>263012.18</v>
      </c>
      <c r="H90" s="47" t="str">
        <f>IF('Town Data'!M86&gt;9,'Town Data'!L86,"*")</f>
        <v>*</v>
      </c>
      <c r="I90" s="9">
        <f t="shared" si="3"/>
        <v>-0.29766528300606626</v>
      </c>
      <c r="J90" s="9">
        <f t="shared" si="4"/>
        <v>5.8698954550317706E-2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UNDERHILL</v>
      </c>
      <c r="C91" s="49">
        <f>IF('Town Data'!C87&gt;9,'Town Data'!B87,"*")</f>
        <v>2375832.06</v>
      </c>
      <c r="D91" s="50">
        <f>IF('Town Data'!E87&gt;9,'Town Data'!D87,"*")</f>
        <v>223378.81</v>
      </c>
      <c r="E91" s="51" t="str">
        <f>IF('Town Data'!G87&gt;9,'Town Data'!F87,"*")</f>
        <v>*</v>
      </c>
      <c r="F91" s="50">
        <f>IF('Town Data'!I87&gt;9,'Town Data'!H87,"*")</f>
        <v>2073938.05</v>
      </c>
      <c r="G91" s="50">
        <f>IF('Town Data'!K87&gt;9,'Town Data'!J87,"*")</f>
        <v>238677.84</v>
      </c>
      <c r="H91" s="51" t="str">
        <f>IF('Town Data'!M87&gt;9,'Town Data'!L87,"*")</f>
        <v>*</v>
      </c>
      <c r="I91" s="22">
        <f t="shared" si="3"/>
        <v>0.14556558716881635</v>
      </c>
      <c r="J91" s="22">
        <f t="shared" si="4"/>
        <v>-6.4099080165967645E-2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VERGENNES</v>
      </c>
      <c r="C92" s="45">
        <f>IF('Town Data'!C88&gt;9,'Town Data'!B88,"*")</f>
        <v>7406867.5499999998</v>
      </c>
      <c r="D92" s="46">
        <f>IF('Town Data'!E88&gt;9,'Town Data'!D88,"*")</f>
        <v>1540518.73</v>
      </c>
      <c r="E92" s="47">
        <f>IF('Town Data'!G88&gt;9,'Town Data'!F88,"*")</f>
        <v>404824.5</v>
      </c>
      <c r="F92" s="48">
        <f>IF('Town Data'!I88&gt;9,'Town Data'!H88,"*")</f>
        <v>7032864.1600000001</v>
      </c>
      <c r="G92" s="46">
        <f>IF('Town Data'!K88&gt;9,'Town Data'!J88,"*")</f>
        <v>1249871.78</v>
      </c>
      <c r="H92" s="47">
        <f>IF('Town Data'!M88&gt;9,'Town Data'!L88,"*")</f>
        <v>89908.5</v>
      </c>
      <c r="I92" s="9">
        <f t="shared" si="3"/>
        <v>5.3179384883782495E-2</v>
      </c>
      <c r="J92" s="9">
        <f t="shared" si="4"/>
        <v>0.23254141316799709</v>
      </c>
      <c r="K92" s="9">
        <f t="shared" si="5"/>
        <v>3.5026276714659903</v>
      </c>
      <c r="L92" s="15"/>
    </row>
    <row r="93" spans="1:12" x14ac:dyDescent="0.25">
      <c r="A93" s="15"/>
      <c r="B93" s="27" t="str">
        <f>'Town Data'!A89</f>
        <v>VERNON</v>
      </c>
      <c r="C93" s="49">
        <f>IF('Town Data'!C89&gt;9,'Town Data'!B89,"*")</f>
        <v>1281903.94</v>
      </c>
      <c r="D93" s="50">
        <f>IF('Town Data'!E89&gt;9,'Town Data'!D89,"*")</f>
        <v>689234.09</v>
      </c>
      <c r="E93" s="51" t="str">
        <f>IF('Town Data'!G89&gt;9,'Town Data'!F89,"*")</f>
        <v>*</v>
      </c>
      <c r="F93" s="50">
        <f>IF('Town Data'!I89&gt;9,'Town Data'!H89,"*")</f>
        <v>1670426.89</v>
      </c>
      <c r="G93" s="50">
        <f>IF('Town Data'!K89&gt;9,'Town Data'!J89,"*")</f>
        <v>468362.15</v>
      </c>
      <c r="H93" s="51" t="str">
        <f>IF('Town Data'!M89&gt;9,'Town Data'!L89,"*")</f>
        <v>*</v>
      </c>
      <c r="I93" s="22">
        <f t="shared" si="3"/>
        <v>-0.23258901800844453</v>
      </c>
      <c r="J93" s="22">
        <f t="shared" si="4"/>
        <v>0.47158366661353812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WAITSFIELD</v>
      </c>
      <c r="C94" s="45">
        <f>IF('Town Data'!C90&gt;9,'Town Data'!B90,"*")</f>
        <v>6943023.7800000003</v>
      </c>
      <c r="D94" s="46">
        <f>IF('Town Data'!E90&gt;9,'Town Data'!D90,"*")</f>
        <v>2571309.36</v>
      </c>
      <c r="E94" s="47" t="str">
        <f>IF('Town Data'!G90&gt;9,'Town Data'!F90,"*")</f>
        <v>*</v>
      </c>
      <c r="F94" s="48">
        <f>IF('Town Data'!I90&gt;9,'Town Data'!H90,"*")</f>
        <v>6947422.96</v>
      </c>
      <c r="G94" s="46">
        <f>IF('Town Data'!K90&gt;9,'Town Data'!J90,"*")</f>
        <v>2607692.2799999998</v>
      </c>
      <c r="H94" s="47" t="str">
        <f>IF('Town Data'!M90&gt;9,'Town Data'!L90,"*")</f>
        <v>*</v>
      </c>
      <c r="I94" s="9">
        <f t="shared" si="3"/>
        <v>-6.3321033213727096E-4</v>
      </c>
      <c r="J94" s="9">
        <f t="shared" si="4"/>
        <v>-1.3952152360553803E-2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WARREN</v>
      </c>
      <c r="C95" s="49">
        <f>IF('Town Data'!C91&gt;9,'Town Data'!B91,"*")</f>
        <v>3760558.18</v>
      </c>
      <c r="D95" s="50">
        <f>IF('Town Data'!E91&gt;9,'Town Data'!D91,"*")</f>
        <v>1509018.97</v>
      </c>
      <c r="E95" s="51" t="str">
        <f>IF('Town Data'!G91&gt;9,'Town Data'!F91,"*")</f>
        <v>*</v>
      </c>
      <c r="F95" s="50">
        <f>IF('Town Data'!I91&gt;9,'Town Data'!H91,"*")</f>
        <v>4420735.99</v>
      </c>
      <c r="G95" s="50">
        <f>IF('Town Data'!K91&gt;9,'Town Data'!J91,"*")</f>
        <v>2270122.0099999998</v>
      </c>
      <c r="H95" s="51" t="str">
        <f>IF('Town Data'!M91&gt;9,'Town Data'!L91,"*")</f>
        <v>*</v>
      </c>
      <c r="I95" s="22">
        <f t="shared" si="3"/>
        <v>-0.14933662889920735</v>
      </c>
      <c r="J95" s="22">
        <f t="shared" si="4"/>
        <v>-0.33526966244426654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WATERBURY</v>
      </c>
      <c r="C96" s="45">
        <f>IF('Town Data'!C92&gt;9,'Town Data'!B92,"*")</f>
        <v>8095486.7400000002</v>
      </c>
      <c r="D96" s="46">
        <f>IF('Town Data'!E92&gt;9,'Town Data'!D92,"*")</f>
        <v>3210265.92</v>
      </c>
      <c r="E96" s="47">
        <f>IF('Town Data'!G92&gt;9,'Town Data'!F92,"*")</f>
        <v>149155.49999999965</v>
      </c>
      <c r="F96" s="48">
        <f>IF('Town Data'!I92&gt;9,'Town Data'!H92,"*")</f>
        <v>7134856.3899999997</v>
      </c>
      <c r="G96" s="46">
        <f>IF('Town Data'!K92&gt;9,'Town Data'!J92,"*")</f>
        <v>2746812.24</v>
      </c>
      <c r="H96" s="47">
        <f>IF('Town Data'!M92&gt;9,'Town Data'!L92,"*")</f>
        <v>138666.83333333334</v>
      </c>
      <c r="I96" s="9">
        <f t="shared" si="3"/>
        <v>0.13463905893696629</v>
      </c>
      <c r="J96" s="9">
        <f t="shared" si="4"/>
        <v>0.16872419354007234</v>
      </c>
      <c r="K96" s="9">
        <f t="shared" si="5"/>
        <v>7.5639332164261636E-2</v>
      </c>
      <c r="L96" s="15"/>
    </row>
    <row r="97" spans="1:12" x14ac:dyDescent="0.25">
      <c r="A97" s="15"/>
      <c r="B97" s="27" t="str">
        <f>'Town Data'!A93</f>
        <v>WEATHERSFIELD</v>
      </c>
      <c r="C97" s="49">
        <f>IF('Town Data'!C93&gt;9,'Town Data'!B93,"*")</f>
        <v>1096209.1000000001</v>
      </c>
      <c r="D97" s="50">
        <f>IF('Town Data'!E93&gt;9,'Town Data'!D93,"*")</f>
        <v>272277.51</v>
      </c>
      <c r="E97" s="51" t="str">
        <f>IF('Town Data'!G93&gt;9,'Town Data'!F93,"*")</f>
        <v>*</v>
      </c>
      <c r="F97" s="50">
        <f>IF('Town Data'!I93&gt;9,'Town Data'!H93,"*")</f>
        <v>1318419.23</v>
      </c>
      <c r="G97" s="50">
        <f>IF('Town Data'!K93&gt;9,'Town Data'!J93,"*")</f>
        <v>309531.68</v>
      </c>
      <c r="H97" s="51" t="str">
        <f>IF('Town Data'!M93&gt;9,'Town Data'!L93,"*")</f>
        <v>*</v>
      </c>
      <c r="I97" s="22">
        <f t="shared" si="3"/>
        <v>-0.16854284657240617</v>
      </c>
      <c r="J97" s="22">
        <f t="shared" si="4"/>
        <v>-0.12035656576412464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 RUTLAND</v>
      </c>
      <c r="C98" s="45">
        <f>IF('Town Data'!C94&gt;9,'Town Data'!B94,"*")</f>
        <v>3529869</v>
      </c>
      <c r="D98" s="46">
        <f>IF('Town Data'!E94&gt;9,'Town Data'!D94,"*")</f>
        <v>769487.49</v>
      </c>
      <c r="E98" s="47" t="str">
        <f>IF('Town Data'!G94&gt;9,'Town Data'!F94,"*")</f>
        <v>*</v>
      </c>
      <c r="F98" s="48">
        <f>IF('Town Data'!I94&gt;9,'Town Data'!H94,"*")</f>
        <v>3379471.05</v>
      </c>
      <c r="G98" s="46">
        <f>IF('Town Data'!K94&gt;9,'Town Data'!J94,"*")</f>
        <v>748983.96</v>
      </c>
      <c r="H98" s="47" t="str">
        <f>IF('Town Data'!M94&gt;9,'Town Data'!L94,"*")</f>
        <v>*</v>
      </c>
      <c r="I98" s="9">
        <f t="shared" si="3"/>
        <v>4.4503399429919717E-2</v>
      </c>
      <c r="J98" s="9">
        <f t="shared" si="4"/>
        <v>2.7375125630193776E-2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WESTMINSTER</v>
      </c>
      <c r="C99" s="49">
        <f>IF('Town Data'!C95&gt;9,'Town Data'!B95,"*")</f>
        <v>7549752.0199999996</v>
      </c>
      <c r="D99" s="50">
        <f>IF('Town Data'!E95&gt;9,'Town Data'!D95,"*")</f>
        <v>544257.22</v>
      </c>
      <c r="E99" s="51" t="str">
        <f>IF('Town Data'!G95&gt;9,'Town Data'!F95,"*")</f>
        <v>*</v>
      </c>
      <c r="F99" s="50">
        <f>IF('Town Data'!I95&gt;9,'Town Data'!H95,"*")</f>
        <v>3592035.2</v>
      </c>
      <c r="G99" s="50">
        <f>IF('Town Data'!K95&gt;9,'Town Data'!J95,"*")</f>
        <v>523417.75</v>
      </c>
      <c r="H99" s="51" t="str">
        <f>IF('Town Data'!M95&gt;9,'Town Data'!L95,"*")</f>
        <v>*</v>
      </c>
      <c r="I99" s="22">
        <f t="shared" si="3"/>
        <v>1.1018034622823294</v>
      </c>
      <c r="J99" s="22">
        <f t="shared" si="4"/>
        <v>3.9814221050012102E-2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WHITINGHAM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315634.33</v>
      </c>
      <c r="G100" s="50">
        <f>IF('Town Data'!K96&gt;9,'Town Data'!J96,"*")</f>
        <v>93391.51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WILLIAMSTOWN</v>
      </c>
      <c r="C101" s="49">
        <f>IF('Town Data'!C97&gt;9,'Town Data'!B97,"*")</f>
        <v>1231878.1200000001</v>
      </c>
      <c r="D101" s="50">
        <f>IF('Town Data'!E97&gt;9,'Town Data'!D97,"*")</f>
        <v>453374.82</v>
      </c>
      <c r="E101" s="51" t="str">
        <f>IF('Town Data'!G97&gt;9,'Town Data'!F97,"*")</f>
        <v>*</v>
      </c>
      <c r="F101" s="50">
        <f>IF('Town Data'!I97&gt;9,'Town Data'!H97,"*")</f>
        <v>1259757.55</v>
      </c>
      <c r="G101" s="50">
        <f>IF('Town Data'!K97&gt;9,'Town Data'!J97,"*")</f>
        <v>389115.98</v>
      </c>
      <c r="H101" s="51" t="str">
        <f>IF('Town Data'!M97&gt;9,'Town Data'!L97,"*")</f>
        <v>*</v>
      </c>
      <c r="I101" s="22">
        <f t="shared" si="3"/>
        <v>-2.2130790166726869E-2</v>
      </c>
      <c r="J101" s="22">
        <f t="shared" si="4"/>
        <v>0.16514058353501707</v>
      </c>
      <c r="K101" s="22" t="str">
        <f t="shared" si="5"/>
        <v/>
      </c>
      <c r="L101" s="15"/>
    </row>
    <row r="102" spans="1:12" x14ac:dyDescent="0.25">
      <c r="B102" s="27" t="str">
        <f>'Town Data'!A98</f>
        <v>WILLISTON</v>
      </c>
      <c r="C102" s="49">
        <f>IF('Town Data'!C98&gt;9,'Town Data'!B98,"*")</f>
        <v>74419789.790000007</v>
      </c>
      <c r="D102" s="50">
        <f>IF('Town Data'!E98&gt;9,'Town Data'!D98,"*")</f>
        <v>37599969.5</v>
      </c>
      <c r="E102" s="51">
        <f>IF('Town Data'!G98&gt;9,'Town Data'!F98,"*")</f>
        <v>1672602.3333333335</v>
      </c>
      <c r="F102" s="50">
        <f>IF('Town Data'!I98&gt;9,'Town Data'!H98,"*")</f>
        <v>72474152.480000004</v>
      </c>
      <c r="G102" s="50">
        <f>IF('Town Data'!K98&gt;9,'Town Data'!J98,"*")</f>
        <v>36139893.18</v>
      </c>
      <c r="H102" s="51">
        <f>IF('Town Data'!M98&gt;9,'Town Data'!L98,"*")</f>
        <v>1507325.5</v>
      </c>
      <c r="I102" s="22">
        <f t="shared" si="3"/>
        <v>2.6845947740291563E-2</v>
      </c>
      <c r="J102" s="22">
        <f t="shared" si="4"/>
        <v>4.0400681671300953E-2</v>
      </c>
      <c r="K102" s="22">
        <f t="shared" si="5"/>
        <v>0.10964906606657519</v>
      </c>
      <c r="L102" s="15"/>
    </row>
    <row r="103" spans="1:12" x14ac:dyDescent="0.25">
      <c r="B103" s="27" t="str">
        <f>'Town Data'!A99</f>
        <v>WILMINGTON</v>
      </c>
      <c r="C103" s="49">
        <f>IF('Town Data'!C99&gt;9,'Town Data'!B99,"*")</f>
        <v>3699875.1</v>
      </c>
      <c r="D103" s="50">
        <f>IF('Town Data'!E99&gt;9,'Town Data'!D99,"*")</f>
        <v>1201965.6100000001</v>
      </c>
      <c r="E103" s="51" t="str">
        <f>IF('Town Data'!G99&gt;9,'Town Data'!F99,"*")</f>
        <v>*</v>
      </c>
      <c r="F103" s="50">
        <f>IF('Town Data'!I99&gt;9,'Town Data'!H99,"*")</f>
        <v>3552526.18</v>
      </c>
      <c r="G103" s="50">
        <f>IF('Town Data'!K99&gt;9,'Town Data'!J99,"*")</f>
        <v>1090145.81</v>
      </c>
      <c r="H103" s="51" t="str">
        <f>IF('Town Data'!M99&gt;9,'Town Data'!L99,"*")</f>
        <v>*</v>
      </c>
      <c r="I103" s="22">
        <f t="shared" si="3"/>
        <v>4.1477222836398611E-2</v>
      </c>
      <c r="J103" s="22">
        <f t="shared" si="4"/>
        <v>0.10257325118738018</v>
      </c>
      <c r="K103" s="22" t="str">
        <f t="shared" si="5"/>
        <v/>
      </c>
      <c r="L103" s="15"/>
    </row>
    <row r="104" spans="1:12" x14ac:dyDescent="0.25">
      <c r="B104" s="27" t="str">
        <f>'Town Data'!A100</f>
        <v>WINDSOR</v>
      </c>
      <c r="C104" s="49">
        <f>IF('Town Data'!C100&gt;9,'Town Data'!B100,"*")</f>
        <v>2990473.52</v>
      </c>
      <c r="D104" s="50">
        <f>IF('Town Data'!E100&gt;9,'Town Data'!D100,"*")</f>
        <v>969434.85</v>
      </c>
      <c r="E104" s="51">
        <f>IF('Town Data'!G100&gt;9,'Town Data'!F100,"*")</f>
        <v>36163.999999999964</v>
      </c>
      <c r="F104" s="50">
        <f>IF('Town Data'!I100&gt;9,'Town Data'!H100,"*")</f>
        <v>2833186.54</v>
      </c>
      <c r="G104" s="50">
        <f>IF('Town Data'!K100&gt;9,'Town Data'!J100,"*")</f>
        <v>929579.24</v>
      </c>
      <c r="H104" s="51">
        <f>IF('Town Data'!M100&gt;9,'Town Data'!L100,"*")</f>
        <v>24315.333333333343</v>
      </c>
      <c r="I104" s="22">
        <f t="shared" si="3"/>
        <v>5.551592801227976E-2</v>
      </c>
      <c r="J104" s="22">
        <f t="shared" si="4"/>
        <v>4.2874892515887067E-2</v>
      </c>
      <c r="K104" s="22">
        <f t="shared" si="5"/>
        <v>0.48729196940202135</v>
      </c>
      <c r="L104" s="15"/>
    </row>
    <row r="105" spans="1:12" x14ac:dyDescent="0.25">
      <c r="B105" s="27" t="str">
        <f>'Town Data'!A101</f>
        <v>WINHALL</v>
      </c>
      <c r="C105" s="49">
        <f>IF('Town Data'!C101&gt;9,'Town Data'!B101,"*")</f>
        <v>825606.04</v>
      </c>
      <c r="D105" s="50">
        <f>IF('Town Data'!E101&gt;9,'Town Data'!D101,"*")</f>
        <v>532834.23</v>
      </c>
      <c r="E105" s="51" t="str">
        <f>IF('Town Data'!G101&gt;9,'Town Data'!F101,"*")</f>
        <v>*</v>
      </c>
      <c r="F105" s="50">
        <f>IF('Town Data'!I101&gt;9,'Town Data'!H101,"*")</f>
        <v>853429.29</v>
      </c>
      <c r="G105" s="50">
        <f>IF('Town Data'!K101&gt;9,'Town Data'!J101,"*")</f>
        <v>552786.05000000005</v>
      </c>
      <c r="H105" s="51" t="str">
        <f>IF('Town Data'!M101&gt;9,'Town Data'!L101,"*")</f>
        <v>*</v>
      </c>
      <c r="I105" s="22">
        <f t="shared" si="3"/>
        <v>-3.2601705057486365E-2</v>
      </c>
      <c r="J105" s="22">
        <f t="shared" si="4"/>
        <v>-3.6093204595159488E-2</v>
      </c>
      <c r="K105" s="22" t="str">
        <f t="shared" si="5"/>
        <v/>
      </c>
      <c r="L105" s="15"/>
    </row>
    <row r="106" spans="1:12" x14ac:dyDescent="0.25">
      <c r="B106" s="27" t="str">
        <f>'Town Data'!A102</f>
        <v>WINOOSKI</v>
      </c>
      <c r="C106" s="49">
        <f>IF('Town Data'!C102&gt;9,'Town Data'!B102,"*")</f>
        <v>3892861.42</v>
      </c>
      <c r="D106" s="50">
        <f>IF('Town Data'!E102&gt;9,'Town Data'!D102,"*")</f>
        <v>1048376.08</v>
      </c>
      <c r="E106" s="51" t="str">
        <f>IF('Town Data'!G102&gt;9,'Town Data'!F102,"*")</f>
        <v>*</v>
      </c>
      <c r="F106" s="50">
        <f>IF('Town Data'!I102&gt;9,'Town Data'!H102,"*")</f>
        <v>5157189.26</v>
      </c>
      <c r="G106" s="50">
        <f>IF('Town Data'!K102&gt;9,'Town Data'!J102,"*")</f>
        <v>1249844.47</v>
      </c>
      <c r="H106" s="51">
        <f>IF('Town Data'!M102&gt;9,'Town Data'!L102,"*")</f>
        <v>211019.33333333366</v>
      </c>
      <c r="I106" s="22">
        <f t="shared" si="3"/>
        <v>-0.24515831711012287</v>
      </c>
      <c r="J106" s="22">
        <f t="shared" si="4"/>
        <v>-0.16119476849787559</v>
      </c>
      <c r="K106" s="22" t="str">
        <f t="shared" si="5"/>
        <v/>
      </c>
      <c r="L106" s="15"/>
    </row>
    <row r="107" spans="1:12" x14ac:dyDescent="0.25">
      <c r="B107" s="27" t="str">
        <f>'Town Data'!A103</f>
        <v>WOLCOTT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463773.62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WOODSTOCK</v>
      </c>
      <c r="C108" s="49">
        <f>IF('Town Data'!C104&gt;9,'Town Data'!B104,"*")</f>
        <v>6296599.6200000001</v>
      </c>
      <c r="D108" s="50">
        <f>IF('Town Data'!E104&gt;9,'Town Data'!D104,"*")</f>
        <v>1617851.31</v>
      </c>
      <c r="E108" s="51">
        <f>IF('Town Data'!G104&gt;9,'Town Data'!F104,"*")</f>
        <v>61677.833333333299</v>
      </c>
      <c r="F108" s="50">
        <f>IF('Town Data'!I104&gt;9,'Town Data'!H104,"*")</f>
        <v>6099594.1699999999</v>
      </c>
      <c r="G108" s="50">
        <f>IF('Town Data'!K104&gt;9,'Town Data'!J104,"*")</f>
        <v>1654861.48</v>
      </c>
      <c r="H108" s="51">
        <f>IF('Town Data'!M104&gt;9,'Town Data'!L104,"*")</f>
        <v>257230.33333333296</v>
      </c>
      <c r="I108" s="22">
        <f t="shared" si="3"/>
        <v>3.2298124188154011E-2</v>
      </c>
      <c r="J108" s="22">
        <f t="shared" si="4"/>
        <v>-2.2364512345770429E-2</v>
      </c>
      <c r="K108" s="22">
        <f t="shared" si="5"/>
        <v>-0.76022332773091794</v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1159240.3500000001</v>
      </c>
      <c r="C2" s="38">
        <v>12</v>
      </c>
      <c r="D2" s="41">
        <v>378685.44</v>
      </c>
      <c r="E2" s="38">
        <v>12</v>
      </c>
      <c r="F2" s="38">
        <v>0</v>
      </c>
      <c r="G2" s="38">
        <v>0</v>
      </c>
      <c r="H2" s="41">
        <v>1481824.5</v>
      </c>
      <c r="I2" s="38">
        <v>12</v>
      </c>
      <c r="J2" s="41">
        <v>319325.53999999998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13272042.51</v>
      </c>
      <c r="C3" s="38">
        <v>14</v>
      </c>
      <c r="D3" s="41">
        <v>471180.84</v>
      </c>
      <c r="E3" s="38">
        <v>12</v>
      </c>
      <c r="F3" s="38">
        <v>0</v>
      </c>
      <c r="G3" s="38">
        <v>0</v>
      </c>
      <c r="H3" s="41">
        <v>13491094.970000001</v>
      </c>
      <c r="I3" s="38">
        <v>13</v>
      </c>
      <c r="J3" s="41">
        <v>427678.08</v>
      </c>
      <c r="K3" s="38">
        <v>10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32950169.91</v>
      </c>
      <c r="C4" s="38">
        <v>148</v>
      </c>
      <c r="D4" s="41">
        <v>14912677.52</v>
      </c>
      <c r="E4" s="38">
        <v>140</v>
      </c>
      <c r="F4" s="41">
        <v>302966.33333333331</v>
      </c>
      <c r="G4" s="38">
        <v>38</v>
      </c>
      <c r="H4" s="41">
        <v>45212038.450000003</v>
      </c>
      <c r="I4" s="38">
        <v>158</v>
      </c>
      <c r="J4" s="41">
        <v>10718383.84</v>
      </c>
      <c r="K4" s="38">
        <v>149</v>
      </c>
      <c r="L4" s="41">
        <v>242444.6666666666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8444368.8399999999</v>
      </c>
      <c r="C5" s="38">
        <v>27</v>
      </c>
      <c r="D5" s="41">
        <v>1122702.6499999999</v>
      </c>
      <c r="E5" s="38">
        <v>25</v>
      </c>
      <c r="F5" s="38">
        <v>0</v>
      </c>
      <c r="G5" s="38">
        <v>0</v>
      </c>
      <c r="H5" s="41">
        <v>9099801.2899999991</v>
      </c>
      <c r="I5" s="38">
        <v>27</v>
      </c>
      <c r="J5" s="41">
        <v>1088663.75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16868411.280000001</v>
      </c>
      <c r="C6" s="38">
        <v>38</v>
      </c>
      <c r="D6" s="41">
        <v>1561494.11</v>
      </c>
      <c r="E6" s="38">
        <v>34</v>
      </c>
      <c r="F6" s="41">
        <v>62186.833333333358</v>
      </c>
      <c r="G6" s="38">
        <v>12</v>
      </c>
      <c r="H6" s="41">
        <v>17042396.48</v>
      </c>
      <c r="I6" s="38">
        <v>35</v>
      </c>
      <c r="J6" s="41">
        <v>1217677.71</v>
      </c>
      <c r="K6" s="38">
        <v>29</v>
      </c>
      <c r="L6" s="41">
        <v>75050.33333333327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36084741.460000001</v>
      </c>
      <c r="C7" s="38">
        <v>155</v>
      </c>
      <c r="D7" s="41">
        <v>12653686.6</v>
      </c>
      <c r="E7" s="38">
        <v>148</v>
      </c>
      <c r="F7" s="41">
        <v>199074</v>
      </c>
      <c r="G7" s="38">
        <v>40</v>
      </c>
      <c r="H7" s="41">
        <v>38737923.049999997</v>
      </c>
      <c r="I7" s="38">
        <v>165</v>
      </c>
      <c r="J7" s="41">
        <v>11926842.51</v>
      </c>
      <c r="K7" s="38">
        <v>156</v>
      </c>
      <c r="L7" s="41">
        <v>176911.66666666666</v>
      </c>
      <c r="M7" s="38">
        <v>38</v>
      </c>
      <c r="N7" s="34"/>
      <c r="O7" s="34"/>
      <c r="P7" s="34"/>
      <c r="Q7" s="34"/>
    </row>
    <row r="8" spans="1:17" x14ac:dyDescent="0.25">
      <c r="A8" s="37" t="s">
        <v>58</v>
      </c>
      <c r="B8" s="41">
        <v>15379029.49</v>
      </c>
      <c r="C8" s="38">
        <v>48</v>
      </c>
      <c r="D8" s="41">
        <v>6215650.1799999997</v>
      </c>
      <c r="E8" s="38">
        <v>47</v>
      </c>
      <c r="F8" s="41">
        <v>90695.000000000044</v>
      </c>
      <c r="G8" s="38">
        <v>22</v>
      </c>
      <c r="H8" s="41">
        <v>23539436.989999998</v>
      </c>
      <c r="I8" s="38">
        <v>47</v>
      </c>
      <c r="J8" s="41">
        <v>6789851.79</v>
      </c>
      <c r="K8" s="38">
        <v>46</v>
      </c>
      <c r="L8" s="41">
        <v>87316.666666666672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3435958.99</v>
      </c>
      <c r="C9" s="38">
        <v>20</v>
      </c>
      <c r="D9" s="41">
        <v>381342.92</v>
      </c>
      <c r="E9" s="38">
        <v>19</v>
      </c>
      <c r="F9" s="38">
        <v>0</v>
      </c>
      <c r="G9" s="38">
        <v>0</v>
      </c>
      <c r="H9" s="41">
        <v>3301382.8</v>
      </c>
      <c r="I9" s="38">
        <v>19</v>
      </c>
      <c r="J9" s="41">
        <v>400541.39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6946806.2999999998</v>
      </c>
      <c r="C10" s="38">
        <v>26</v>
      </c>
      <c r="D10" s="41">
        <v>1461319.07</v>
      </c>
      <c r="E10" s="38">
        <v>24</v>
      </c>
      <c r="F10" s="41">
        <v>64903.999999999971</v>
      </c>
      <c r="G10" s="38">
        <v>17</v>
      </c>
      <c r="H10" s="41">
        <v>7933230.5800000001</v>
      </c>
      <c r="I10" s="38">
        <v>26</v>
      </c>
      <c r="J10" s="41">
        <v>1728084.63</v>
      </c>
      <c r="K10" s="38">
        <v>24</v>
      </c>
      <c r="L10" s="41">
        <v>82763.666666666672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9122130.8300000001</v>
      </c>
      <c r="C11" s="38">
        <v>41</v>
      </c>
      <c r="D11" s="41">
        <v>1029096.68</v>
      </c>
      <c r="E11" s="38">
        <v>38</v>
      </c>
      <c r="F11" s="38">
        <v>0</v>
      </c>
      <c r="G11" s="38">
        <v>0</v>
      </c>
      <c r="H11" s="41">
        <v>5133397.53</v>
      </c>
      <c r="I11" s="38">
        <v>45</v>
      </c>
      <c r="J11" s="41">
        <v>929562.07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36977555.859999999</v>
      </c>
      <c r="C12" s="38">
        <v>171</v>
      </c>
      <c r="D12" s="41">
        <v>7605809.54</v>
      </c>
      <c r="E12" s="38">
        <v>157</v>
      </c>
      <c r="F12" s="41">
        <v>218885.83333333326</v>
      </c>
      <c r="G12" s="38">
        <v>48</v>
      </c>
      <c r="H12" s="41">
        <v>37561760.869999997</v>
      </c>
      <c r="I12" s="38">
        <v>192</v>
      </c>
      <c r="J12" s="41">
        <v>7517068.3099999996</v>
      </c>
      <c r="K12" s="38">
        <v>176</v>
      </c>
      <c r="L12" s="41">
        <v>639921.50000000035</v>
      </c>
      <c r="M12" s="38">
        <v>45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691931.7</v>
      </c>
      <c r="C13" s="38">
        <v>11</v>
      </c>
      <c r="D13" s="41">
        <v>374079.82</v>
      </c>
      <c r="E13" s="38">
        <v>10</v>
      </c>
      <c r="F13" s="38">
        <v>0</v>
      </c>
      <c r="G13" s="38">
        <v>0</v>
      </c>
      <c r="H13" s="38">
        <v>470834.8</v>
      </c>
      <c r="I13" s="38">
        <v>12</v>
      </c>
      <c r="J13" s="38">
        <v>244924.42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4170961.18</v>
      </c>
      <c r="C14" s="38">
        <v>37</v>
      </c>
      <c r="D14" s="41">
        <v>1423219.11</v>
      </c>
      <c r="E14" s="38">
        <v>36</v>
      </c>
      <c r="F14" s="38">
        <v>0</v>
      </c>
      <c r="G14" s="38">
        <v>0</v>
      </c>
      <c r="H14" s="41">
        <v>4031614.9</v>
      </c>
      <c r="I14" s="38">
        <v>41</v>
      </c>
      <c r="J14" s="41">
        <v>1288652.08</v>
      </c>
      <c r="K14" s="38">
        <v>39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582560.06999999995</v>
      </c>
      <c r="C15" s="38">
        <v>15</v>
      </c>
      <c r="D15" s="41">
        <v>293848.03000000003</v>
      </c>
      <c r="E15" s="38">
        <v>15</v>
      </c>
      <c r="F15" s="38">
        <v>0</v>
      </c>
      <c r="G15" s="38">
        <v>0</v>
      </c>
      <c r="H15" s="41">
        <v>643289.52</v>
      </c>
      <c r="I15" s="38">
        <v>15</v>
      </c>
      <c r="J15" s="41">
        <v>268373.94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72005215.519999996</v>
      </c>
      <c r="C16" s="38">
        <v>301</v>
      </c>
      <c r="D16" s="41">
        <v>18732196.489999998</v>
      </c>
      <c r="E16" s="38">
        <v>281</v>
      </c>
      <c r="F16" s="38">
        <v>514063.83333333326</v>
      </c>
      <c r="G16" s="38">
        <v>58</v>
      </c>
      <c r="H16" s="41">
        <v>69156194.730000004</v>
      </c>
      <c r="I16" s="38">
        <v>328</v>
      </c>
      <c r="J16" s="41">
        <v>19339546.940000001</v>
      </c>
      <c r="K16" s="38">
        <v>303</v>
      </c>
      <c r="L16" s="38">
        <v>658166.50000000047</v>
      </c>
      <c r="M16" s="38">
        <v>57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3783652.98</v>
      </c>
      <c r="C17" s="38">
        <v>38</v>
      </c>
      <c r="D17" s="41">
        <v>1446715.63</v>
      </c>
      <c r="E17" s="38">
        <v>37</v>
      </c>
      <c r="F17" s="41">
        <v>0</v>
      </c>
      <c r="G17" s="38">
        <v>0</v>
      </c>
      <c r="H17" s="41">
        <v>4248942.18</v>
      </c>
      <c r="I17" s="38">
        <v>40</v>
      </c>
      <c r="J17" s="41">
        <v>1410417.88</v>
      </c>
      <c r="K17" s="38">
        <v>40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4000146.83</v>
      </c>
      <c r="C18" s="38">
        <v>37</v>
      </c>
      <c r="D18" s="41">
        <v>1127177.54</v>
      </c>
      <c r="E18" s="38">
        <v>35</v>
      </c>
      <c r="F18" s="38">
        <v>0</v>
      </c>
      <c r="G18" s="38">
        <v>0</v>
      </c>
      <c r="H18" s="41">
        <v>3982856.1</v>
      </c>
      <c r="I18" s="38">
        <v>40</v>
      </c>
      <c r="J18" s="41">
        <v>1059080.8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947985.3</v>
      </c>
      <c r="C19" s="38">
        <v>21</v>
      </c>
      <c r="D19" s="41">
        <v>294626.05</v>
      </c>
      <c r="E19" s="38">
        <v>16</v>
      </c>
      <c r="F19" s="38">
        <v>0</v>
      </c>
      <c r="G19" s="38">
        <v>0</v>
      </c>
      <c r="H19" s="41">
        <v>1016677.65</v>
      </c>
      <c r="I19" s="38">
        <v>25</v>
      </c>
      <c r="J19" s="41">
        <v>318646.71999999997</v>
      </c>
      <c r="K19" s="38">
        <v>19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159443.76999999999</v>
      </c>
      <c r="I20" s="38">
        <v>11</v>
      </c>
      <c r="J20" s="41">
        <v>83504.97</v>
      </c>
      <c r="K20" s="38">
        <v>11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2399511.9700000002</v>
      </c>
      <c r="C21" s="38">
        <v>31</v>
      </c>
      <c r="D21" s="41">
        <v>695983.93</v>
      </c>
      <c r="E21" s="38">
        <v>28</v>
      </c>
      <c r="F21" s="38">
        <v>0</v>
      </c>
      <c r="G21" s="38">
        <v>0</v>
      </c>
      <c r="H21" s="41">
        <v>2665471.7799999998</v>
      </c>
      <c r="I21" s="38">
        <v>30</v>
      </c>
      <c r="J21" s="41">
        <v>671247.62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6635205.1699999999</v>
      </c>
      <c r="C22" s="38">
        <v>24</v>
      </c>
      <c r="D22" s="41">
        <v>1637528.83</v>
      </c>
      <c r="E22" s="38">
        <v>22</v>
      </c>
      <c r="F22" s="38">
        <v>0</v>
      </c>
      <c r="G22" s="38">
        <v>0</v>
      </c>
      <c r="H22" s="41">
        <v>5671895.2300000004</v>
      </c>
      <c r="I22" s="38">
        <v>26</v>
      </c>
      <c r="J22" s="41">
        <v>1550774.27</v>
      </c>
      <c r="K22" s="38">
        <v>25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118895920.39</v>
      </c>
      <c r="C23" s="38">
        <v>128</v>
      </c>
      <c r="D23" s="41">
        <v>30173049.649999999</v>
      </c>
      <c r="E23" s="38">
        <v>114</v>
      </c>
      <c r="F23" s="41">
        <v>1530106.3333333367</v>
      </c>
      <c r="G23" s="38">
        <v>33</v>
      </c>
      <c r="H23" s="41">
        <v>118210958.73999999</v>
      </c>
      <c r="I23" s="38">
        <v>136</v>
      </c>
      <c r="J23" s="41">
        <v>29686507.719999999</v>
      </c>
      <c r="K23" s="38">
        <v>127</v>
      </c>
      <c r="L23" s="41">
        <v>1036544.8333333337</v>
      </c>
      <c r="M23" s="38">
        <v>40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596565.37</v>
      </c>
      <c r="C24" s="38">
        <v>12</v>
      </c>
      <c r="D24" s="41">
        <v>324458.58</v>
      </c>
      <c r="E24" s="38">
        <v>12</v>
      </c>
      <c r="F24" s="38">
        <v>0</v>
      </c>
      <c r="G24" s="38">
        <v>0</v>
      </c>
      <c r="H24" s="41">
        <v>497557.38</v>
      </c>
      <c r="I24" s="38">
        <v>12</v>
      </c>
      <c r="J24" s="41">
        <v>311250.65999999997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1324898.3500000001</v>
      </c>
      <c r="C25" s="38">
        <v>15</v>
      </c>
      <c r="D25" s="38">
        <v>536671.34</v>
      </c>
      <c r="E25" s="38">
        <v>14</v>
      </c>
      <c r="F25" s="38">
        <v>0</v>
      </c>
      <c r="G25" s="38">
        <v>0</v>
      </c>
      <c r="H25" s="41">
        <v>715836.7</v>
      </c>
      <c r="I25" s="38">
        <v>16</v>
      </c>
      <c r="J25" s="41">
        <v>458703.17</v>
      </c>
      <c r="K25" s="38">
        <v>16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21291386.469999999</v>
      </c>
      <c r="C26" s="38">
        <v>51</v>
      </c>
      <c r="D26" s="41">
        <v>8960952.7200000007</v>
      </c>
      <c r="E26" s="38">
        <v>47</v>
      </c>
      <c r="F26" s="38">
        <v>107023.66666666666</v>
      </c>
      <c r="G26" s="38">
        <v>22</v>
      </c>
      <c r="H26" s="41">
        <v>21478561.59</v>
      </c>
      <c r="I26" s="38">
        <v>55</v>
      </c>
      <c r="J26" s="41">
        <v>7609003.6900000004</v>
      </c>
      <c r="K26" s="38">
        <v>52</v>
      </c>
      <c r="L26" s="38">
        <v>77386.166666666642</v>
      </c>
      <c r="M26" s="38">
        <v>24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1876200.49</v>
      </c>
      <c r="C27" s="38">
        <v>24</v>
      </c>
      <c r="D27" s="41">
        <v>571986.51</v>
      </c>
      <c r="E27" s="38">
        <v>22</v>
      </c>
      <c r="F27" s="41">
        <v>0</v>
      </c>
      <c r="G27" s="38">
        <v>0</v>
      </c>
      <c r="H27" s="41">
        <v>1739021.04</v>
      </c>
      <c r="I27" s="38">
        <v>28</v>
      </c>
      <c r="J27" s="41">
        <v>506011.39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1120477.1299999999</v>
      </c>
      <c r="C28" s="38">
        <v>26</v>
      </c>
      <c r="D28" s="41">
        <v>814067.37</v>
      </c>
      <c r="E28" s="38">
        <v>25</v>
      </c>
      <c r="F28" s="38">
        <v>0</v>
      </c>
      <c r="G28" s="38">
        <v>0</v>
      </c>
      <c r="H28" s="41">
        <v>2919169.17</v>
      </c>
      <c r="I28" s="38">
        <v>29</v>
      </c>
      <c r="J28" s="41">
        <v>2578248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1210824.6200000001</v>
      </c>
      <c r="C29" s="38">
        <v>13</v>
      </c>
      <c r="D29" s="41">
        <v>245232.34</v>
      </c>
      <c r="E29" s="38">
        <v>13</v>
      </c>
      <c r="F29" s="38">
        <v>0</v>
      </c>
      <c r="G29" s="38">
        <v>0</v>
      </c>
      <c r="H29" s="41">
        <v>1157709.76</v>
      </c>
      <c r="I29" s="38">
        <v>14</v>
      </c>
      <c r="J29" s="41">
        <v>209295.28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4967357.99</v>
      </c>
      <c r="C30" s="38">
        <v>25</v>
      </c>
      <c r="D30" s="41">
        <v>1383256.32</v>
      </c>
      <c r="E30" s="38">
        <v>23</v>
      </c>
      <c r="F30" s="38">
        <v>0</v>
      </c>
      <c r="G30" s="38">
        <v>0</v>
      </c>
      <c r="H30" s="41">
        <v>3925965.87</v>
      </c>
      <c r="I30" s="38">
        <v>25</v>
      </c>
      <c r="J30" s="41">
        <v>1129575.6399999999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5449543.0999999996</v>
      </c>
      <c r="C31" s="38">
        <v>37</v>
      </c>
      <c r="D31" s="41">
        <v>1763193.76</v>
      </c>
      <c r="E31" s="38">
        <v>37</v>
      </c>
      <c r="F31" s="38">
        <v>0</v>
      </c>
      <c r="G31" s="38">
        <v>0</v>
      </c>
      <c r="H31" s="41">
        <v>5416364.3200000003</v>
      </c>
      <c r="I31" s="38">
        <v>39</v>
      </c>
      <c r="J31" s="41">
        <v>1688167.63</v>
      </c>
      <c r="K31" s="38">
        <v>39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35548199.909999996</v>
      </c>
      <c r="C32" s="38">
        <v>160</v>
      </c>
      <c r="D32" s="41">
        <v>13567772.32</v>
      </c>
      <c r="E32" s="38">
        <v>155</v>
      </c>
      <c r="F32" s="41">
        <v>152182.16666666669</v>
      </c>
      <c r="G32" s="38">
        <v>35</v>
      </c>
      <c r="H32" s="41">
        <v>36934454.450000003</v>
      </c>
      <c r="I32" s="38">
        <v>169</v>
      </c>
      <c r="J32" s="41">
        <v>12845734.359999999</v>
      </c>
      <c r="K32" s="38">
        <v>164</v>
      </c>
      <c r="L32" s="41">
        <v>475974.83333333326</v>
      </c>
      <c r="M32" s="38">
        <v>34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4878130.18</v>
      </c>
      <c r="C33" s="38">
        <v>32</v>
      </c>
      <c r="D33" s="41">
        <v>1191620.1599999999</v>
      </c>
      <c r="E33" s="38">
        <v>30</v>
      </c>
      <c r="F33" s="41">
        <v>0</v>
      </c>
      <c r="G33" s="38">
        <v>0</v>
      </c>
      <c r="H33" s="41">
        <v>5643090.0199999996</v>
      </c>
      <c r="I33" s="38">
        <v>33</v>
      </c>
      <c r="J33" s="41">
        <v>1058637.4099999999</v>
      </c>
      <c r="K33" s="38">
        <v>31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2939515.74</v>
      </c>
      <c r="C34" s="38">
        <v>18</v>
      </c>
      <c r="D34" s="41">
        <v>1372931.25</v>
      </c>
      <c r="E34" s="38">
        <v>18</v>
      </c>
      <c r="F34" s="38">
        <v>0</v>
      </c>
      <c r="G34" s="38">
        <v>0</v>
      </c>
      <c r="H34" s="41">
        <v>3100239.8</v>
      </c>
      <c r="I34" s="38">
        <v>20</v>
      </c>
      <c r="J34" s="41">
        <v>1146980.19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1173287.55</v>
      </c>
      <c r="C35" s="38">
        <v>16</v>
      </c>
      <c r="D35" s="41">
        <v>353874.61</v>
      </c>
      <c r="E35" s="38">
        <v>13</v>
      </c>
      <c r="F35" s="38">
        <v>0</v>
      </c>
      <c r="G35" s="38">
        <v>0</v>
      </c>
      <c r="H35" s="41">
        <v>997910.34</v>
      </c>
      <c r="I35" s="38">
        <v>18</v>
      </c>
      <c r="J35" s="41">
        <v>297621</v>
      </c>
      <c r="K35" s="38">
        <v>17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1539219.46</v>
      </c>
      <c r="C36" s="38">
        <v>15</v>
      </c>
      <c r="D36" s="41">
        <v>561179.74</v>
      </c>
      <c r="E36" s="38">
        <v>14</v>
      </c>
      <c r="F36" s="38">
        <v>0</v>
      </c>
      <c r="G36" s="38">
        <v>0</v>
      </c>
      <c r="H36" s="41">
        <v>1823629.05</v>
      </c>
      <c r="I36" s="38">
        <v>14</v>
      </c>
      <c r="J36" s="41">
        <v>613938.79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1233068.93</v>
      </c>
      <c r="C37" s="38">
        <v>16</v>
      </c>
      <c r="D37" s="41">
        <v>560648.62</v>
      </c>
      <c r="E37" s="38">
        <v>15</v>
      </c>
      <c r="F37" s="38">
        <v>0</v>
      </c>
      <c r="G37" s="38">
        <v>0</v>
      </c>
      <c r="H37" s="41">
        <v>1080260.3500000001</v>
      </c>
      <c r="I37" s="38">
        <v>16</v>
      </c>
      <c r="J37" s="41">
        <v>527370.02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8014052.1600000001</v>
      </c>
      <c r="C38" s="38">
        <v>38</v>
      </c>
      <c r="D38" s="41">
        <v>1686932.09</v>
      </c>
      <c r="E38" s="38">
        <v>37</v>
      </c>
      <c r="F38" s="38">
        <v>0</v>
      </c>
      <c r="G38" s="38">
        <v>0</v>
      </c>
      <c r="H38" s="41">
        <v>8031166.3300000001</v>
      </c>
      <c r="I38" s="38">
        <v>38</v>
      </c>
      <c r="J38" s="41">
        <v>1427586.8</v>
      </c>
      <c r="K38" s="38">
        <v>37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48772887.32</v>
      </c>
      <c r="C39" s="38">
        <v>116</v>
      </c>
      <c r="D39" s="41">
        <v>7066566.5099999998</v>
      </c>
      <c r="E39" s="38">
        <v>110</v>
      </c>
      <c r="F39" s="38">
        <v>59318.333333333336</v>
      </c>
      <c r="G39" s="38">
        <v>37</v>
      </c>
      <c r="H39" s="41">
        <v>35117135.960000001</v>
      </c>
      <c r="I39" s="38">
        <v>121</v>
      </c>
      <c r="J39" s="41">
        <v>6938047.4900000002</v>
      </c>
      <c r="K39" s="38">
        <v>112</v>
      </c>
      <c r="L39" s="38">
        <v>148517.00000000009</v>
      </c>
      <c r="M39" s="38">
        <v>43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928786.65</v>
      </c>
      <c r="C40" s="38">
        <v>11</v>
      </c>
      <c r="D40" s="41">
        <v>316622.78000000003</v>
      </c>
      <c r="E40" s="38">
        <v>11</v>
      </c>
      <c r="F40" s="41">
        <v>0</v>
      </c>
      <c r="G40" s="38">
        <v>0</v>
      </c>
      <c r="H40" s="41">
        <v>976998.11</v>
      </c>
      <c r="I40" s="38">
        <v>14</v>
      </c>
      <c r="J40" s="41">
        <v>385259.84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1947117.3</v>
      </c>
      <c r="C41" s="38">
        <v>14</v>
      </c>
      <c r="D41" s="41">
        <v>756057.06</v>
      </c>
      <c r="E41" s="38">
        <v>14</v>
      </c>
      <c r="F41" s="38">
        <v>0</v>
      </c>
      <c r="G41" s="38">
        <v>0</v>
      </c>
      <c r="H41" s="41">
        <v>1764801.17</v>
      </c>
      <c r="I41" s="38">
        <v>14</v>
      </c>
      <c r="J41" s="41">
        <v>544427.67000000004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5658612.2300000004</v>
      </c>
      <c r="C42" s="38">
        <v>35</v>
      </c>
      <c r="D42" s="41">
        <v>1769966.61</v>
      </c>
      <c r="E42" s="38">
        <v>32</v>
      </c>
      <c r="F42" s="38">
        <v>0</v>
      </c>
      <c r="G42" s="38">
        <v>0</v>
      </c>
      <c r="H42" s="41">
        <v>6950970.2999999998</v>
      </c>
      <c r="I42" s="38">
        <v>34</v>
      </c>
      <c r="J42" s="41">
        <v>1608431.74</v>
      </c>
      <c r="K42" s="38">
        <v>30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2932197.56</v>
      </c>
      <c r="C43" s="38">
        <v>20</v>
      </c>
      <c r="D43" s="41">
        <v>435445.8</v>
      </c>
      <c r="E43" s="38">
        <v>18</v>
      </c>
      <c r="F43" s="38">
        <v>0</v>
      </c>
      <c r="G43" s="38">
        <v>0</v>
      </c>
      <c r="H43" s="41">
        <v>2376939.9500000002</v>
      </c>
      <c r="I43" s="38">
        <v>19</v>
      </c>
      <c r="J43" s="41">
        <v>329099.39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1236367.43</v>
      </c>
      <c r="C44" s="38">
        <v>11</v>
      </c>
      <c r="D44" s="41">
        <v>306729.99</v>
      </c>
      <c r="E44" s="38">
        <v>11</v>
      </c>
      <c r="F44" s="38">
        <v>0</v>
      </c>
      <c r="G44" s="38">
        <v>0</v>
      </c>
      <c r="H44" s="41">
        <v>1498234.14</v>
      </c>
      <c r="I44" s="38">
        <v>13</v>
      </c>
      <c r="J44" s="41">
        <v>369504.98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2506508.38</v>
      </c>
      <c r="C45" s="38">
        <v>22</v>
      </c>
      <c r="D45" s="41">
        <v>873623.35</v>
      </c>
      <c r="E45" s="38">
        <v>22</v>
      </c>
      <c r="F45" s="38">
        <v>0</v>
      </c>
      <c r="G45" s="38">
        <v>0</v>
      </c>
      <c r="H45" s="41">
        <v>2269921.19</v>
      </c>
      <c r="I45" s="38">
        <v>23</v>
      </c>
      <c r="J45" s="41">
        <v>733743.97</v>
      </c>
      <c r="K45" s="38">
        <v>23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9327364.5399999991</v>
      </c>
      <c r="C46" s="38">
        <v>23</v>
      </c>
      <c r="D46" s="41">
        <v>2453782.2999999998</v>
      </c>
      <c r="E46" s="38">
        <v>23</v>
      </c>
      <c r="F46" s="38">
        <v>0</v>
      </c>
      <c r="G46" s="38">
        <v>0</v>
      </c>
      <c r="H46" s="41">
        <v>8881317.1500000004</v>
      </c>
      <c r="I46" s="38">
        <v>25</v>
      </c>
      <c r="J46" s="41">
        <v>2237390.04</v>
      </c>
      <c r="K46" s="38">
        <v>25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4220402.28</v>
      </c>
      <c r="C47" s="38">
        <v>27</v>
      </c>
      <c r="D47" s="41">
        <v>3318346.07</v>
      </c>
      <c r="E47" s="38">
        <v>26</v>
      </c>
      <c r="F47" s="38">
        <v>0</v>
      </c>
      <c r="G47" s="38">
        <v>0</v>
      </c>
      <c r="H47" s="41">
        <v>4779509.72</v>
      </c>
      <c r="I47" s="38">
        <v>33</v>
      </c>
      <c r="J47" s="41">
        <v>3756967.83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4542958.33</v>
      </c>
      <c r="C48" s="38">
        <v>23</v>
      </c>
      <c r="D48" s="41">
        <v>1872880.23</v>
      </c>
      <c r="E48" s="38">
        <v>23</v>
      </c>
      <c r="F48" s="38">
        <v>0</v>
      </c>
      <c r="G48" s="38">
        <v>0</v>
      </c>
      <c r="H48" s="41">
        <v>3606974.72</v>
      </c>
      <c r="I48" s="38">
        <v>28</v>
      </c>
      <c r="J48" s="41">
        <v>1198944.73</v>
      </c>
      <c r="K48" s="38">
        <v>27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6469828.8899999997</v>
      </c>
      <c r="C49" s="38">
        <v>38</v>
      </c>
      <c r="D49" s="41">
        <v>3379240.82</v>
      </c>
      <c r="E49" s="38">
        <v>37</v>
      </c>
      <c r="F49" s="38">
        <v>0</v>
      </c>
      <c r="G49" s="38">
        <v>0</v>
      </c>
      <c r="H49" s="41">
        <v>6450279.0099999998</v>
      </c>
      <c r="I49" s="38">
        <v>41</v>
      </c>
      <c r="J49" s="41">
        <v>3461780.42</v>
      </c>
      <c r="K49" s="38">
        <v>41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6200756.8099999996</v>
      </c>
      <c r="C50" s="38">
        <v>52</v>
      </c>
      <c r="D50" s="41">
        <v>2899958.5</v>
      </c>
      <c r="E50" s="38">
        <v>48</v>
      </c>
      <c r="F50" s="38">
        <v>47413.166666666635</v>
      </c>
      <c r="G50" s="38">
        <v>14</v>
      </c>
      <c r="H50" s="41">
        <v>6779498.9400000004</v>
      </c>
      <c r="I50" s="38">
        <v>56</v>
      </c>
      <c r="J50" s="41">
        <v>2994457.48</v>
      </c>
      <c r="K50" s="38">
        <v>51</v>
      </c>
      <c r="L50" s="38">
        <v>46709.999999999964</v>
      </c>
      <c r="M50" s="38">
        <v>16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22703819.960000001</v>
      </c>
      <c r="C51" s="38">
        <v>131</v>
      </c>
      <c r="D51" s="41">
        <v>10402624.99</v>
      </c>
      <c r="E51" s="38">
        <v>127</v>
      </c>
      <c r="F51" s="41">
        <v>350893.83333333331</v>
      </c>
      <c r="G51" s="38">
        <v>23</v>
      </c>
      <c r="H51" s="41">
        <v>20303381.07</v>
      </c>
      <c r="I51" s="38">
        <v>138</v>
      </c>
      <c r="J51" s="41">
        <v>7918933.8399999999</v>
      </c>
      <c r="K51" s="38">
        <v>134</v>
      </c>
      <c r="L51" s="41">
        <v>274403.33333333308</v>
      </c>
      <c r="M51" s="38">
        <v>31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0</v>
      </c>
      <c r="C52" s="38">
        <v>0</v>
      </c>
      <c r="D52" s="41">
        <v>0</v>
      </c>
      <c r="E52" s="38">
        <v>0</v>
      </c>
      <c r="F52" s="41">
        <v>0</v>
      </c>
      <c r="G52" s="38">
        <v>0</v>
      </c>
      <c r="H52" s="41">
        <v>2563747</v>
      </c>
      <c r="I52" s="38">
        <v>10</v>
      </c>
      <c r="J52" s="41">
        <v>0</v>
      </c>
      <c r="K52" s="38">
        <v>0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29993048.039999999</v>
      </c>
      <c r="C53" s="38">
        <v>116</v>
      </c>
      <c r="D53" s="41">
        <v>8773967.8100000005</v>
      </c>
      <c r="E53" s="38">
        <v>113</v>
      </c>
      <c r="F53" s="41">
        <v>88746.000000000044</v>
      </c>
      <c r="G53" s="38">
        <v>30</v>
      </c>
      <c r="H53" s="41">
        <v>29498096.73</v>
      </c>
      <c r="I53" s="38">
        <v>126</v>
      </c>
      <c r="J53" s="41">
        <v>8969465.0099999998</v>
      </c>
      <c r="K53" s="38">
        <v>123</v>
      </c>
      <c r="L53" s="41">
        <v>105266.49999999999</v>
      </c>
      <c r="M53" s="38">
        <v>32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13272567.050000001</v>
      </c>
      <c r="C54" s="38">
        <v>66</v>
      </c>
      <c r="D54" s="41">
        <v>3542561.93</v>
      </c>
      <c r="E54" s="38">
        <v>63</v>
      </c>
      <c r="F54" s="41">
        <v>19905.333333333339</v>
      </c>
      <c r="G54" s="38">
        <v>15</v>
      </c>
      <c r="H54" s="41">
        <v>12405461.9</v>
      </c>
      <c r="I54" s="38">
        <v>71</v>
      </c>
      <c r="J54" s="41">
        <v>3352768.08</v>
      </c>
      <c r="K54" s="38">
        <v>66</v>
      </c>
      <c r="L54" s="41">
        <v>1073786.0000000033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15065822.550000001</v>
      </c>
      <c r="C55" s="38">
        <v>100</v>
      </c>
      <c r="D55" s="41">
        <v>5577793.8499999996</v>
      </c>
      <c r="E55" s="38">
        <v>97</v>
      </c>
      <c r="F55" s="41">
        <v>116576.83333333334</v>
      </c>
      <c r="G55" s="38">
        <v>24</v>
      </c>
      <c r="H55" s="41">
        <v>16708683.039999999</v>
      </c>
      <c r="I55" s="38">
        <v>103</v>
      </c>
      <c r="J55" s="41">
        <v>5656309.8200000003</v>
      </c>
      <c r="K55" s="38">
        <v>96</v>
      </c>
      <c r="L55" s="41">
        <v>93787.999999999985</v>
      </c>
      <c r="M55" s="38">
        <v>27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25216585.32</v>
      </c>
      <c r="C56" s="38">
        <v>85</v>
      </c>
      <c r="D56" s="41">
        <v>7461195.3499999996</v>
      </c>
      <c r="E56" s="38">
        <v>84</v>
      </c>
      <c r="F56" s="41">
        <v>208819.49999999994</v>
      </c>
      <c r="G56" s="38">
        <v>28</v>
      </c>
      <c r="H56" s="41">
        <v>24121451.460000001</v>
      </c>
      <c r="I56" s="38">
        <v>85</v>
      </c>
      <c r="J56" s="41">
        <v>7062125.6399999997</v>
      </c>
      <c r="K56" s="38">
        <v>83</v>
      </c>
      <c r="L56" s="41">
        <v>159466.83333333334</v>
      </c>
      <c r="M56" s="38">
        <v>33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10771040.949999999</v>
      </c>
      <c r="C57" s="38">
        <v>22</v>
      </c>
      <c r="D57" s="41">
        <v>845661.29</v>
      </c>
      <c r="E57" s="38">
        <v>21</v>
      </c>
      <c r="F57" s="38">
        <v>0</v>
      </c>
      <c r="G57" s="38">
        <v>0</v>
      </c>
      <c r="H57" s="41">
        <v>10698781.16</v>
      </c>
      <c r="I57" s="38">
        <v>23</v>
      </c>
      <c r="J57" s="41">
        <v>574617.82999999996</v>
      </c>
      <c r="K57" s="38">
        <v>22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3154973.05</v>
      </c>
      <c r="C58" s="38">
        <v>11</v>
      </c>
      <c r="D58" s="41">
        <v>0</v>
      </c>
      <c r="E58" s="38">
        <v>0</v>
      </c>
      <c r="F58" s="38">
        <v>0</v>
      </c>
      <c r="G58" s="38">
        <v>0</v>
      </c>
      <c r="H58" s="41">
        <v>3076839.28</v>
      </c>
      <c r="I58" s="38">
        <v>12</v>
      </c>
      <c r="J58" s="41">
        <v>279219.74</v>
      </c>
      <c r="K58" s="38">
        <v>11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17831816.550000001</v>
      </c>
      <c r="C59" s="38">
        <v>85</v>
      </c>
      <c r="D59" s="41">
        <v>3808185.06</v>
      </c>
      <c r="E59" s="38">
        <v>80</v>
      </c>
      <c r="F59" s="41">
        <v>42887.66666666665</v>
      </c>
      <c r="G59" s="38">
        <v>24</v>
      </c>
      <c r="H59" s="41">
        <v>16678425.58</v>
      </c>
      <c r="I59" s="38">
        <v>86</v>
      </c>
      <c r="J59" s="41">
        <v>3770961.16</v>
      </c>
      <c r="K59" s="38">
        <v>81</v>
      </c>
      <c r="L59" s="41">
        <v>53357.499999999964</v>
      </c>
      <c r="M59" s="38">
        <v>24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5032793.66</v>
      </c>
      <c r="C60" s="38">
        <v>33</v>
      </c>
      <c r="D60" s="41">
        <v>1470514.18</v>
      </c>
      <c r="E60" s="38">
        <v>32</v>
      </c>
      <c r="F60" s="38">
        <v>0</v>
      </c>
      <c r="G60" s="38">
        <v>0</v>
      </c>
      <c r="H60" s="41">
        <v>7144842.6299999999</v>
      </c>
      <c r="I60" s="38">
        <v>36</v>
      </c>
      <c r="J60" s="41">
        <v>1350856.01</v>
      </c>
      <c r="K60" s="38">
        <v>34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1705974.07</v>
      </c>
      <c r="C61" s="38">
        <v>15</v>
      </c>
      <c r="D61" s="41">
        <v>425379.38</v>
      </c>
      <c r="E61" s="38">
        <v>15</v>
      </c>
      <c r="F61" s="38">
        <v>0</v>
      </c>
      <c r="G61" s="38">
        <v>0</v>
      </c>
      <c r="H61" s="41">
        <v>11978802.59</v>
      </c>
      <c r="I61" s="38">
        <v>19</v>
      </c>
      <c r="J61" s="41">
        <v>993136.05</v>
      </c>
      <c r="K61" s="38">
        <v>19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2114736.35</v>
      </c>
      <c r="C62" s="38">
        <v>24</v>
      </c>
      <c r="D62" s="41">
        <v>599683</v>
      </c>
      <c r="E62" s="38">
        <v>23</v>
      </c>
      <c r="F62" s="38">
        <v>0</v>
      </c>
      <c r="G62" s="38">
        <v>0</v>
      </c>
      <c r="H62" s="41">
        <v>2358437.79</v>
      </c>
      <c r="I62" s="38">
        <v>27</v>
      </c>
      <c r="J62" s="41">
        <v>548660.79</v>
      </c>
      <c r="K62" s="38">
        <v>25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350422.58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2132806.9300000002</v>
      </c>
      <c r="C64" s="38">
        <v>29</v>
      </c>
      <c r="D64" s="41">
        <v>720092.15</v>
      </c>
      <c r="E64" s="38">
        <v>28</v>
      </c>
      <c r="F64" s="38">
        <v>0</v>
      </c>
      <c r="G64" s="38">
        <v>0</v>
      </c>
      <c r="H64" s="41">
        <v>2036961.03</v>
      </c>
      <c r="I64" s="38">
        <v>27</v>
      </c>
      <c r="J64" s="41">
        <v>625116.6</v>
      </c>
      <c r="K64" s="38">
        <v>27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807876.01</v>
      </c>
      <c r="I65" s="38">
        <v>10</v>
      </c>
      <c r="J65" s="41">
        <v>510607.47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676816.47</v>
      </c>
      <c r="C66" s="38">
        <v>15</v>
      </c>
      <c r="D66" s="41">
        <v>180179.12</v>
      </c>
      <c r="E66" s="38">
        <v>13</v>
      </c>
      <c r="F66" s="38">
        <v>0</v>
      </c>
      <c r="G66" s="38">
        <v>0</v>
      </c>
      <c r="H66" s="41">
        <v>784414.68</v>
      </c>
      <c r="I66" s="38">
        <v>16</v>
      </c>
      <c r="J66" s="41">
        <v>206668.75</v>
      </c>
      <c r="K66" s="38">
        <v>13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6518289.1500000004</v>
      </c>
      <c r="C67" s="38">
        <v>56</v>
      </c>
      <c r="D67" s="41">
        <v>1671150.84</v>
      </c>
      <c r="E67" s="38">
        <v>55</v>
      </c>
      <c r="F67" s="38">
        <v>18740.500000000007</v>
      </c>
      <c r="G67" s="38">
        <v>12</v>
      </c>
      <c r="H67" s="41">
        <v>6619504.0700000003</v>
      </c>
      <c r="I67" s="38">
        <v>57</v>
      </c>
      <c r="J67" s="41">
        <v>1635971.55</v>
      </c>
      <c r="K67" s="38">
        <v>54</v>
      </c>
      <c r="L67" s="38">
        <v>5624.4999999999964</v>
      </c>
      <c r="M67" s="38">
        <v>13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5336495.68</v>
      </c>
      <c r="C68" s="38">
        <v>13</v>
      </c>
      <c r="D68" s="41">
        <v>300678.68</v>
      </c>
      <c r="E68" s="38">
        <v>10</v>
      </c>
      <c r="F68" s="38">
        <v>0</v>
      </c>
      <c r="G68" s="38">
        <v>0</v>
      </c>
      <c r="H68" s="41">
        <v>4509552.9000000004</v>
      </c>
      <c r="I68" s="38">
        <v>14</v>
      </c>
      <c r="J68" s="41">
        <v>265077.09000000003</v>
      </c>
      <c r="K68" s="38">
        <v>11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8322349.7800000003</v>
      </c>
      <c r="C69" s="38">
        <v>31</v>
      </c>
      <c r="D69" s="41">
        <v>2330349.69</v>
      </c>
      <c r="E69" s="38">
        <v>30</v>
      </c>
      <c r="F69" s="38">
        <v>0</v>
      </c>
      <c r="G69" s="38">
        <v>0</v>
      </c>
      <c r="H69" s="41">
        <v>8143784.6100000003</v>
      </c>
      <c r="I69" s="38">
        <v>29</v>
      </c>
      <c r="J69" s="41">
        <v>2478788.02</v>
      </c>
      <c r="K69" s="38">
        <v>29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1502636.02</v>
      </c>
      <c r="C70" s="38">
        <v>10</v>
      </c>
      <c r="D70" s="41">
        <v>212583.16</v>
      </c>
      <c r="E70" s="38">
        <v>10</v>
      </c>
      <c r="F70" s="38">
        <v>0</v>
      </c>
      <c r="G70" s="38">
        <v>0</v>
      </c>
      <c r="H70" s="41">
        <v>1168356.48</v>
      </c>
      <c r="I70" s="38">
        <v>13</v>
      </c>
      <c r="J70" s="41">
        <v>173364.95</v>
      </c>
      <c r="K70" s="38">
        <v>13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6074620.1500000004</v>
      </c>
      <c r="C71" s="38">
        <v>43</v>
      </c>
      <c r="D71" s="41">
        <v>1071506.6299999999</v>
      </c>
      <c r="E71" s="38">
        <v>40</v>
      </c>
      <c r="F71" s="41">
        <v>0</v>
      </c>
      <c r="G71" s="38">
        <v>0</v>
      </c>
      <c r="H71" s="41">
        <v>7369401.7599999998</v>
      </c>
      <c r="I71" s="38">
        <v>40</v>
      </c>
      <c r="J71" s="41">
        <v>1224949.1499999999</v>
      </c>
      <c r="K71" s="38">
        <v>38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5528041.9299999997</v>
      </c>
      <c r="C72" s="38">
        <v>20</v>
      </c>
      <c r="D72" s="41">
        <v>978374.45</v>
      </c>
      <c r="E72" s="38">
        <v>18</v>
      </c>
      <c r="F72" s="41">
        <v>0</v>
      </c>
      <c r="G72" s="38">
        <v>0</v>
      </c>
      <c r="H72" s="41">
        <v>6388317.3899999997</v>
      </c>
      <c r="I72" s="38">
        <v>21</v>
      </c>
      <c r="J72" s="41">
        <v>1422414.26</v>
      </c>
      <c r="K72" s="38">
        <v>18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34435244.25</v>
      </c>
      <c r="C73" s="38">
        <v>194</v>
      </c>
      <c r="D73" s="38">
        <v>14630581.699999999</v>
      </c>
      <c r="E73" s="38">
        <v>185</v>
      </c>
      <c r="F73" s="38">
        <v>531754.16666666698</v>
      </c>
      <c r="G73" s="38">
        <v>49</v>
      </c>
      <c r="H73" s="41">
        <v>38343388.210000001</v>
      </c>
      <c r="I73" s="38">
        <v>205</v>
      </c>
      <c r="J73" s="38">
        <v>14802751.699999999</v>
      </c>
      <c r="K73" s="38">
        <v>193</v>
      </c>
      <c r="L73" s="38">
        <v>554380.9999999993</v>
      </c>
      <c r="M73" s="38">
        <v>53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23546484.309999999</v>
      </c>
      <c r="C74" s="38">
        <v>63</v>
      </c>
      <c r="D74" s="41">
        <v>12573428.26</v>
      </c>
      <c r="E74" s="38">
        <v>61</v>
      </c>
      <c r="F74" s="41">
        <v>472905.83333333326</v>
      </c>
      <c r="G74" s="38">
        <v>21</v>
      </c>
      <c r="H74" s="41">
        <v>22999165.16</v>
      </c>
      <c r="I74" s="38">
        <v>66</v>
      </c>
      <c r="J74" s="41">
        <v>10999967.83</v>
      </c>
      <c r="K74" s="38">
        <v>64</v>
      </c>
      <c r="L74" s="41">
        <v>247905.1666666666</v>
      </c>
      <c r="M74" s="38">
        <v>21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6258020.6200000001</v>
      </c>
      <c r="C75" s="38">
        <v>10</v>
      </c>
      <c r="D75" s="41">
        <v>0</v>
      </c>
      <c r="E75" s="38">
        <v>0</v>
      </c>
      <c r="F75" s="41">
        <v>0</v>
      </c>
      <c r="G75" s="38">
        <v>0</v>
      </c>
      <c r="H75" s="41">
        <v>4289389.99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22849898.600000001</v>
      </c>
      <c r="C76" s="38">
        <v>79</v>
      </c>
      <c r="D76" s="41">
        <v>5100906.99</v>
      </c>
      <c r="E76" s="38">
        <v>71</v>
      </c>
      <c r="F76" s="38">
        <v>22634.166666666668</v>
      </c>
      <c r="G76" s="38">
        <v>14</v>
      </c>
      <c r="H76" s="41">
        <v>18637981.379999999</v>
      </c>
      <c r="I76" s="38">
        <v>85</v>
      </c>
      <c r="J76" s="41">
        <v>4247831.01</v>
      </c>
      <c r="K76" s="38">
        <v>79</v>
      </c>
      <c r="L76" s="38">
        <v>55871.333333333336</v>
      </c>
      <c r="M76" s="38">
        <v>14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110942371.05</v>
      </c>
      <c r="C77" s="34">
        <v>307</v>
      </c>
      <c r="D77" s="39">
        <v>27834819.399999999</v>
      </c>
      <c r="E77" s="34">
        <v>281</v>
      </c>
      <c r="F77" s="39">
        <v>716781.66666666698</v>
      </c>
      <c r="G77" s="34">
        <v>100</v>
      </c>
      <c r="H77" s="39">
        <v>113407004.08</v>
      </c>
      <c r="I77" s="34">
        <v>323</v>
      </c>
      <c r="J77" s="39">
        <v>28423527.859999999</v>
      </c>
      <c r="K77" s="34">
        <v>304</v>
      </c>
      <c r="L77" s="39">
        <v>956758.66666666709</v>
      </c>
      <c r="M77" s="34">
        <v>122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1003275.34</v>
      </c>
      <c r="C78" s="34">
        <v>16</v>
      </c>
      <c r="D78" s="39">
        <v>383131</v>
      </c>
      <c r="E78" s="34">
        <v>15</v>
      </c>
      <c r="F78" s="39">
        <v>0</v>
      </c>
      <c r="G78" s="34">
        <v>0</v>
      </c>
      <c r="H78" s="39">
        <v>1260754.8400000001</v>
      </c>
      <c r="I78" s="34">
        <v>16</v>
      </c>
      <c r="J78" s="39">
        <v>335386.62</v>
      </c>
      <c r="K78" s="34">
        <v>15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11615308.26</v>
      </c>
      <c r="C79" s="34">
        <v>63</v>
      </c>
      <c r="D79" s="39">
        <v>4713305.0999999996</v>
      </c>
      <c r="E79" s="34">
        <v>61</v>
      </c>
      <c r="F79" s="39">
        <v>88767.666666666701</v>
      </c>
      <c r="G79" s="34">
        <v>20</v>
      </c>
      <c r="H79" s="39">
        <v>11263234.09</v>
      </c>
      <c r="I79" s="34">
        <v>69</v>
      </c>
      <c r="J79" s="39">
        <v>4506806.57</v>
      </c>
      <c r="K79" s="34">
        <v>67</v>
      </c>
      <c r="L79" s="39">
        <v>92545.666666666672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37919289.729999997</v>
      </c>
      <c r="C80" s="34">
        <v>73</v>
      </c>
      <c r="D80" s="39">
        <v>3613285.63</v>
      </c>
      <c r="E80" s="34">
        <v>68</v>
      </c>
      <c r="F80" s="39">
        <v>250782.49999999965</v>
      </c>
      <c r="G80" s="34">
        <v>21</v>
      </c>
      <c r="H80" s="39">
        <v>50512573.850000001</v>
      </c>
      <c r="I80" s="34">
        <v>84</v>
      </c>
      <c r="J80" s="39">
        <v>3298317.83</v>
      </c>
      <c r="K80" s="34">
        <v>79</v>
      </c>
      <c r="L80" s="39">
        <v>243471.83333333346</v>
      </c>
      <c r="M80" s="34">
        <v>24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28604394.609999999</v>
      </c>
      <c r="C81" s="34">
        <v>58</v>
      </c>
      <c r="D81" s="39">
        <v>8640328.1400000006</v>
      </c>
      <c r="E81" s="34">
        <v>55</v>
      </c>
      <c r="F81" s="39">
        <v>51199.833333333307</v>
      </c>
      <c r="G81" s="34">
        <v>19</v>
      </c>
      <c r="H81" s="39">
        <v>26183255.140000001</v>
      </c>
      <c r="I81" s="34">
        <v>61</v>
      </c>
      <c r="J81" s="39">
        <v>7994988.9800000004</v>
      </c>
      <c r="K81" s="34">
        <v>58</v>
      </c>
      <c r="L81" s="39">
        <v>81202.166666666642</v>
      </c>
      <c r="M81" s="34">
        <v>19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20343088.879999999</v>
      </c>
      <c r="C82" s="34">
        <v>106</v>
      </c>
      <c r="D82" s="39">
        <v>6799637.1500000004</v>
      </c>
      <c r="E82" s="34">
        <v>103</v>
      </c>
      <c r="F82" s="39">
        <v>96031.000000000102</v>
      </c>
      <c r="G82" s="34">
        <v>35</v>
      </c>
      <c r="H82" s="39">
        <v>21072356.469999999</v>
      </c>
      <c r="I82" s="34">
        <v>113</v>
      </c>
      <c r="J82" s="39">
        <v>6976536.9100000001</v>
      </c>
      <c r="K82" s="34">
        <v>108</v>
      </c>
      <c r="L82" s="39">
        <v>156175.8333333334</v>
      </c>
      <c r="M82" s="34">
        <v>40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11891935.1</v>
      </c>
      <c r="C83" s="34">
        <v>92</v>
      </c>
      <c r="D83" s="39">
        <v>5243837.95</v>
      </c>
      <c r="E83" s="34">
        <v>90</v>
      </c>
      <c r="F83" s="34">
        <v>146105.16666666674</v>
      </c>
      <c r="G83" s="34">
        <v>19</v>
      </c>
      <c r="H83" s="39">
        <v>12352645.779999999</v>
      </c>
      <c r="I83" s="34">
        <v>99</v>
      </c>
      <c r="J83" s="39">
        <v>6695283.3799999999</v>
      </c>
      <c r="K83" s="34">
        <v>97</v>
      </c>
      <c r="L83" s="34">
        <v>1055125.6666666633</v>
      </c>
      <c r="M83" s="34">
        <v>19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10068803.619999999</v>
      </c>
      <c r="C84" s="34">
        <v>51</v>
      </c>
      <c r="D84" s="39">
        <v>1985261.83</v>
      </c>
      <c r="E84" s="34">
        <v>47</v>
      </c>
      <c r="F84" s="34">
        <v>0</v>
      </c>
      <c r="G84" s="34">
        <v>0</v>
      </c>
      <c r="H84" s="39">
        <v>10678292.220000001</v>
      </c>
      <c r="I84" s="34">
        <v>48</v>
      </c>
      <c r="J84" s="39">
        <v>1683502.02</v>
      </c>
      <c r="K84" s="34">
        <v>44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974846.93</v>
      </c>
      <c r="C85" s="34">
        <v>19</v>
      </c>
      <c r="D85" s="39">
        <v>489821.83</v>
      </c>
      <c r="E85" s="34">
        <v>19</v>
      </c>
      <c r="F85" s="39">
        <v>0</v>
      </c>
      <c r="G85" s="34">
        <v>0</v>
      </c>
      <c r="H85" s="39">
        <v>1056543.93</v>
      </c>
      <c r="I85" s="34">
        <v>19</v>
      </c>
      <c r="J85" s="39">
        <v>462956.49</v>
      </c>
      <c r="K85" s="34">
        <v>18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1248388.0900000001</v>
      </c>
      <c r="C86" s="34">
        <v>11</v>
      </c>
      <c r="D86" s="39">
        <v>278450.71999999997</v>
      </c>
      <c r="E86" s="34">
        <v>11</v>
      </c>
      <c r="F86" s="34">
        <v>0</v>
      </c>
      <c r="G86" s="34">
        <v>0</v>
      </c>
      <c r="H86" s="39">
        <v>1777483.1</v>
      </c>
      <c r="I86" s="34">
        <v>12</v>
      </c>
      <c r="J86" s="39">
        <v>263012.18</v>
      </c>
      <c r="K86" s="34">
        <v>12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2375832.06</v>
      </c>
      <c r="C87" s="34">
        <v>11</v>
      </c>
      <c r="D87" s="39">
        <v>223378.81</v>
      </c>
      <c r="E87" s="34">
        <v>10</v>
      </c>
      <c r="F87" s="34">
        <v>0</v>
      </c>
      <c r="G87" s="34">
        <v>0</v>
      </c>
      <c r="H87" s="39">
        <v>2073938.05</v>
      </c>
      <c r="I87" s="34">
        <v>12</v>
      </c>
      <c r="J87" s="39">
        <v>238677.84</v>
      </c>
      <c r="K87" s="34">
        <v>11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7406867.5499999998</v>
      </c>
      <c r="C88" s="34">
        <v>39</v>
      </c>
      <c r="D88" s="39">
        <v>1540518.73</v>
      </c>
      <c r="E88" s="34">
        <v>34</v>
      </c>
      <c r="F88" s="39">
        <v>404824.5</v>
      </c>
      <c r="G88" s="34">
        <v>10</v>
      </c>
      <c r="H88" s="39">
        <v>7032864.1600000001</v>
      </c>
      <c r="I88" s="34">
        <v>41</v>
      </c>
      <c r="J88" s="39">
        <v>1249871.78</v>
      </c>
      <c r="K88" s="34">
        <v>35</v>
      </c>
      <c r="L88" s="39">
        <v>89908.5</v>
      </c>
      <c r="M88" s="34">
        <v>12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1281903.94</v>
      </c>
      <c r="C89" s="34">
        <v>11</v>
      </c>
      <c r="D89" s="39">
        <v>689234.09</v>
      </c>
      <c r="E89" s="34">
        <v>10</v>
      </c>
      <c r="F89" s="34">
        <v>0</v>
      </c>
      <c r="G89" s="34">
        <v>0</v>
      </c>
      <c r="H89" s="39">
        <v>1670426.89</v>
      </c>
      <c r="I89" s="34">
        <v>12</v>
      </c>
      <c r="J89" s="39">
        <v>468362.15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6943023.7800000003</v>
      </c>
      <c r="C90" s="34">
        <v>57</v>
      </c>
      <c r="D90" s="39">
        <v>2571309.36</v>
      </c>
      <c r="E90" s="34">
        <v>54</v>
      </c>
      <c r="F90" s="34">
        <v>0</v>
      </c>
      <c r="G90" s="34">
        <v>0</v>
      </c>
      <c r="H90" s="39">
        <v>6947422.96</v>
      </c>
      <c r="I90" s="34">
        <v>61</v>
      </c>
      <c r="J90" s="39">
        <v>2607692.2799999998</v>
      </c>
      <c r="K90" s="34">
        <v>58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3760558.18</v>
      </c>
      <c r="C91" s="34">
        <v>25</v>
      </c>
      <c r="D91" s="39">
        <v>1509018.97</v>
      </c>
      <c r="E91" s="34">
        <v>24</v>
      </c>
      <c r="F91" s="34">
        <v>0</v>
      </c>
      <c r="G91" s="34">
        <v>0</v>
      </c>
      <c r="H91" s="39">
        <v>4420735.99</v>
      </c>
      <c r="I91" s="34">
        <v>29</v>
      </c>
      <c r="J91" s="39">
        <v>2270122.0099999998</v>
      </c>
      <c r="K91" s="34">
        <v>28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8095486.7400000002</v>
      </c>
      <c r="C92" s="34">
        <v>64</v>
      </c>
      <c r="D92" s="39">
        <v>3210265.92</v>
      </c>
      <c r="E92" s="34">
        <v>62</v>
      </c>
      <c r="F92" s="34">
        <v>149155.49999999965</v>
      </c>
      <c r="G92" s="34">
        <v>12</v>
      </c>
      <c r="H92" s="39">
        <v>7134856.3899999997</v>
      </c>
      <c r="I92" s="34">
        <v>70</v>
      </c>
      <c r="J92" s="39">
        <v>2746812.24</v>
      </c>
      <c r="K92" s="34">
        <v>67</v>
      </c>
      <c r="L92" s="34">
        <v>138666.83333333334</v>
      </c>
      <c r="M92" s="34">
        <v>12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1096209.1000000001</v>
      </c>
      <c r="C93" s="34">
        <v>11</v>
      </c>
      <c r="D93" s="39">
        <v>272277.51</v>
      </c>
      <c r="E93" s="34">
        <v>10</v>
      </c>
      <c r="F93" s="34">
        <v>0</v>
      </c>
      <c r="G93" s="34">
        <v>0</v>
      </c>
      <c r="H93" s="39">
        <v>1318419.23</v>
      </c>
      <c r="I93" s="34">
        <v>15</v>
      </c>
      <c r="J93" s="39">
        <v>309531.68</v>
      </c>
      <c r="K93" s="34">
        <v>15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3529869</v>
      </c>
      <c r="C94" s="34">
        <v>19</v>
      </c>
      <c r="D94" s="39">
        <v>769487.49</v>
      </c>
      <c r="E94" s="34">
        <v>18</v>
      </c>
      <c r="F94" s="39">
        <v>0</v>
      </c>
      <c r="G94" s="34">
        <v>0</v>
      </c>
      <c r="H94" s="39">
        <v>3379471.05</v>
      </c>
      <c r="I94" s="34">
        <v>21</v>
      </c>
      <c r="J94" s="39">
        <v>748983.96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7549752.0199999996</v>
      </c>
      <c r="C95" s="34">
        <v>21</v>
      </c>
      <c r="D95" s="39">
        <v>544257.22</v>
      </c>
      <c r="E95" s="34">
        <v>20</v>
      </c>
      <c r="F95" s="34">
        <v>0</v>
      </c>
      <c r="G95" s="34">
        <v>0</v>
      </c>
      <c r="H95" s="39">
        <v>3592035.2</v>
      </c>
      <c r="I95" s="34">
        <v>22</v>
      </c>
      <c r="J95" s="39">
        <v>523417.75</v>
      </c>
      <c r="K95" s="34">
        <v>21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315634.33</v>
      </c>
      <c r="I96" s="34">
        <v>11</v>
      </c>
      <c r="J96" s="39">
        <v>93391.51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1231878.1200000001</v>
      </c>
      <c r="C97" s="34">
        <v>11</v>
      </c>
      <c r="D97" s="39">
        <v>453374.82</v>
      </c>
      <c r="E97" s="34">
        <v>11</v>
      </c>
      <c r="F97" s="34">
        <v>0</v>
      </c>
      <c r="G97" s="34">
        <v>0</v>
      </c>
      <c r="H97" s="39">
        <v>1259757.55</v>
      </c>
      <c r="I97" s="34">
        <v>12</v>
      </c>
      <c r="J97" s="39">
        <v>389115.98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74419789.790000007</v>
      </c>
      <c r="C98" s="34">
        <v>233</v>
      </c>
      <c r="D98" s="39">
        <v>37599969.5</v>
      </c>
      <c r="E98" s="34">
        <v>213</v>
      </c>
      <c r="F98" s="39">
        <v>1672602.3333333335</v>
      </c>
      <c r="G98" s="34">
        <v>79</v>
      </c>
      <c r="H98" s="39">
        <v>72474152.480000004</v>
      </c>
      <c r="I98" s="34">
        <v>244</v>
      </c>
      <c r="J98" s="39">
        <v>36139893.18</v>
      </c>
      <c r="K98" s="34">
        <v>222</v>
      </c>
      <c r="L98" s="39">
        <v>1507325.5</v>
      </c>
      <c r="M98" s="34">
        <v>82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3699875.1</v>
      </c>
      <c r="C99" s="34">
        <v>37</v>
      </c>
      <c r="D99" s="39">
        <v>1201965.6100000001</v>
      </c>
      <c r="E99" s="34">
        <v>35</v>
      </c>
      <c r="F99" s="39">
        <v>0</v>
      </c>
      <c r="G99" s="34">
        <v>0</v>
      </c>
      <c r="H99" s="39">
        <v>3552526.18</v>
      </c>
      <c r="I99" s="34">
        <v>38</v>
      </c>
      <c r="J99" s="39">
        <v>1090145.81</v>
      </c>
      <c r="K99" s="34">
        <v>36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2990473.52</v>
      </c>
      <c r="C100" s="34">
        <v>26</v>
      </c>
      <c r="D100" s="34">
        <v>969434.85</v>
      </c>
      <c r="E100" s="34">
        <v>23</v>
      </c>
      <c r="F100" s="34">
        <v>36163.999999999964</v>
      </c>
      <c r="G100" s="34">
        <v>10</v>
      </c>
      <c r="H100" s="34">
        <v>2833186.54</v>
      </c>
      <c r="I100" s="34">
        <v>30</v>
      </c>
      <c r="J100" s="34">
        <v>929579.24</v>
      </c>
      <c r="K100" s="34">
        <v>28</v>
      </c>
      <c r="L100" s="34">
        <v>24315.333333333343</v>
      </c>
      <c r="M100" s="34">
        <v>10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825606.04</v>
      </c>
      <c r="C101" s="34">
        <v>12</v>
      </c>
      <c r="D101" s="34">
        <v>532834.23</v>
      </c>
      <c r="E101" s="34">
        <v>10</v>
      </c>
      <c r="F101" s="34">
        <v>0</v>
      </c>
      <c r="G101" s="34">
        <v>0</v>
      </c>
      <c r="H101" s="34">
        <v>853429.29</v>
      </c>
      <c r="I101" s="34">
        <v>12</v>
      </c>
      <c r="J101" s="34">
        <v>552786.05000000005</v>
      </c>
      <c r="K101" s="34">
        <v>10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3892861.42</v>
      </c>
      <c r="C102" s="34">
        <v>38</v>
      </c>
      <c r="D102" s="34">
        <v>1048376.08</v>
      </c>
      <c r="E102" s="34">
        <v>33</v>
      </c>
      <c r="F102" s="34">
        <v>0</v>
      </c>
      <c r="G102" s="34">
        <v>0</v>
      </c>
      <c r="H102" s="34">
        <v>5157189.26</v>
      </c>
      <c r="I102" s="34">
        <v>46</v>
      </c>
      <c r="J102" s="34">
        <v>1249844.47</v>
      </c>
      <c r="K102" s="34">
        <v>41</v>
      </c>
      <c r="L102" s="34">
        <v>211019.33333333366</v>
      </c>
      <c r="M102" s="34">
        <v>10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463773.62</v>
      </c>
      <c r="I103" s="34">
        <v>12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6296599.6200000001</v>
      </c>
      <c r="C104" s="34">
        <v>56</v>
      </c>
      <c r="D104" s="34">
        <v>1617851.31</v>
      </c>
      <c r="E104" s="34">
        <v>50</v>
      </c>
      <c r="F104" s="34">
        <v>61677.833333333299</v>
      </c>
      <c r="G104" s="34">
        <v>10</v>
      </c>
      <c r="H104" s="34">
        <v>6099594.1699999999</v>
      </c>
      <c r="I104" s="34">
        <v>57</v>
      </c>
      <c r="J104" s="34">
        <v>1654861.48</v>
      </c>
      <c r="K104" s="34">
        <v>53</v>
      </c>
      <c r="L104" s="34">
        <v>257230.33333333296</v>
      </c>
      <c r="M104" s="34">
        <v>11</v>
      </c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155</v>
      </c>
      <c r="B2" s="39">
        <v>64356634.75</v>
      </c>
      <c r="C2" s="35">
        <v>307</v>
      </c>
      <c r="D2" s="39">
        <v>14547344.15</v>
      </c>
      <c r="E2" s="35">
        <v>290</v>
      </c>
      <c r="F2" s="39">
        <v>756684.99999999977</v>
      </c>
      <c r="G2" s="35">
        <v>65</v>
      </c>
      <c r="H2" s="39">
        <v>62242765.649999999</v>
      </c>
      <c r="I2" s="35">
        <v>322</v>
      </c>
      <c r="J2" s="39">
        <v>13898502.529999999</v>
      </c>
      <c r="K2" s="35">
        <v>301</v>
      </c>
      <c r="L2" s="39">
        <v>487753.99999999965</v>
      </c>
      <c r="M2" s="36">
        <v>66</v>
      </c>
      <c r="N2" s="34"/>
    </row>
    <row r="3" spans="1:14" x14ac:dyDescent="0.25">
      <c r="A3" s="34" t="s">
        <v>156</v>
      </c>
      <c r="B3" s="39">
        <v>82619435.450000003</v>
      </c>
      <c r="C3" s="35">
        <v>378</v>
      </c>
      <c r="D3" s="39">
        <v>26276497.920000002</v>
      </c>
      <c r="E3" s="35">
        <v>356</v>
      </c>
      <c r="F3" s="39">
        <v>691967</v>
      </c>
      <c r="G3" s="35">
        <v>82</v>
      </c>
      <c r="H3" s="39">
        <v>80986027.689999998</v>
      </c>
      <c r="I3" s="35">
        <v>397</v>
      </c>
      <c r="J3" s="39">
        <v>22947247.100000001</v>
      </c>
      <c r="K3" s="35">
        <v>372</v>
      </c>
      <c r="L3" s="39">
        <v>575853.33333333314</v>
      </c>
      <c r="M3" s="36">
        <v>90</v>
      </c>
      <c r="N3" s="34"/>
    </row>
    <row r="4" spans="1:14" x14ac:dyDescent="0.25">
      <c r="A4" s="34" t="s">
        <v>157</v>
      </c>
      <c r="B4" s="39">
        <v>39560141.859999999</v>
      </c>
      <c r="C4" s="35">
        <v>264</v>
      </c>
      <c r="D4" s="39">
        <v>13259749.130000001</v>
      </c>
      <c r="E4" s="35">
        <v>252</v>
      </c>
      <c r="F4" s="39">
        <v>245103.00000000006</v>
      </c>
      <c r="G4" s="35">
        <v>66</v>
      </c>
      <c r="H4" s="39">
        <v>40129627.740000002</v>
      </c>
      <c r="I4" s="35">
        <v>281</v>
      </c>
      <c r="J4" s="39">
        <v>12935570.58</v>
      </c>
      <c r="K4" s="35">
        <v>265</v>
      </c>
      <c r="L4" s="39">
        <v>279801</v>
      </c>
      <c r="M4" s="36">
        <v>72</v>
      </c>
      <c r="N4" s="34"/>
    </row>
    <row r="5" spans="1:14" x14ac:dyDescent="0.25">
      <c r="A5" s="34" t="s">
        <v>158</v>
      </c>
      <c r="B5" s="39">
        <v>473816498.58999997</v>
      </c>
      <c r="C5" s="40">
        <v>1451</v>
      </c>
      <c r="D5" s="39">
        <v>143842602.88</v>
      </c>
      <c r="E5" s="40">
        <v>1339</v>
      </c>
      <c r="F5" s="39">
        <v>4820459.3333333377</v>
      </c>
      <c r="G5" s="35">
        <v>363</v>
      </c>
      <c r="H5" s="39">
        <v>468308548.86000001</v>
      </c>
      <c r="I5" s="40">
        <v>1546</v>
      </c>
      <c r="J5" s="39">
        <v>141138274.11000001</v>
      </c>
      <c r="K5" s="40">
        <v>1435</v>
      </c>
      <c r="L5" s="39">
        <v>6226402.5000000047</v>
      </c>
      <c r="M5" s="36">
        <v>398</v>
      </c>
      <c r="N5" s="34"/>
    </row>
    <row r="6" spans="1:14" x14ac:dyDescent="0.25">
      <c r="A6" s="34" t="s">
        <v>159</v>
      </c>
      <c r="B6" s="39">
        <v>1403100.13</v>
      </c>
      <c r="C6" s="35">
        <v>28</v>
      </c>
      <c r="D6" s="39">
        <v>685705.93</v>
      </c>
      <c r="E6" s="35">
        <v>26</v>
      </c>
      <c r="F6" s="34">
        <v>0</v>
      </c>
      <c r="G6" s="35">
        <v>0</v>
      </c>
      <c r="H6" s="39">
        <v>1155009.19</v>
      </c>
      <c r="I6" s="35">
        <v>31</v>
      </c>
      <c r="J6" s="39">
        <v>622597.01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160</v>
      </c>
      <c r="B7" s="39">
        <v>96053098.780000001</v>
      </c>
      <c r="C7" s="35">
        <v>314</v>
      </c>
      <c r="D7" s="39">
        <v>19883473.850000001</v>
      </c>
      <c r="E7" s="35">
        <v>295</v>
      </c>
      <c r="F7" s="39">
        <v>528176.16666666593</v>
      </c>
      <c r="G7" s="35">
        <v>75</v>
      </c>
      <c r="H7" s="39">
        <v>105684889.53</v>
      </c>
      <c r="I7" s="35">
        <v>329</v>
      </c>
      <c r="J7" s="39">
        <v>17938566.59</v>
      </c>
      <c r="K7" s="35">
        <v>311</v>
      </c>
      <c r="L7" s="39">
        <v>672652.83333333337</v>
      </c>
      <c r="M7" s="36">
        <v>80</v>
      </c>
      <c r="N7" s="34"/>
    </row>
    <row r="8" spans="1:14" x14ac:dyDescent="0.25">
      <c r="A8" s="34" t="s">
        <v>161</v>
      </c>
      <c r="B8" s="39">
        <v>2843724.85</v>
      </c>
      <c r="C8" s="35">
        <v>44</v>
      </c>
      <c r="D8" s="39">
        <v>990505.17</v>
      </c>
      <c r="E8" s="35">
        <v>42</v>
      </c>
      <c r="F8" s="34">
        <v>0</v>
      </c>
      <c r="G8" s="35">
        <v>0</v>
      </c>
      <c r="H8" s="39">
        <v>3347593.49</v>
      </c>
      <c r="I8" s="35">
        <v>44</v>
      </c>
      <c r="J8" s="39">
        <v>911124.58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162</v>
      </c>
      <c r="B9" s="39">
        <v>54060624.700000003</v>
      </c>
      <c r="C9" s="35">
        <v>277</v>
      </c>
      <c r="D9" s="39">
        <v>17446098.300000001</v>
      </c>
      <c r="E9" s="35">
        <v>269</v>
      </c>
      <c r="F9" s="39">
        <v>450435.16666666663</v>
      </c>
      <c r="G9" s="35">
        <v>62</v>
      </c>
      <c r="H9" s="39">
        <v>52879135.950000003</v>
      </c>
      <c r="I9" s="35">
        <v>290</v>
      </c>
      <c r="J9" s="39">
        <v>18061202.210000001</v>
      </c>
      <c r="K9" s="35">
        <v>282</v>
      </c>
      <c r="L9" s="39">
        <v>1449804.9999999967</v>
      </c>
      <c r="M9" s="36">
        <v>68</v>
      </c>
      <c r="N9" s="34"/>
    </row>
    <row r="10" spans="1:14" x14ac:dyDescent="0.25">
      <c r="A10" s="34" t="s">
        <v>163</v>
      </c>
      <c r="B10" s="39">
        <v>21373345.420000002</v>
      </c>
      <c r="C10" s="35">
        <v>176</v>
      </c>
      <c r="D10" s="39">
        <v>5410092.8200000003</v>
      </c>
      <c r="E10" s="35">
        <v>166</v>
      </c>
      <c r="F10" s="39">
        <v>191057.66666666666</v>
      </c>
      <c r="G10" s="35">
        <v>56</v>
      </c>
      <c r="H10" s="39">
        <v>22149742.32</v>
      </c>
      <c r="I10" s="35">
        <v>185</v>
      </c>
      <c r="J10" s="39">
        <v>5336581.45</v>
      </c>
      <c r="K10" s="35">
        <v>175</v>
      </c>
      <c r="L10" s="39">
        <v>177943.66666666669</v>
      </c>
      <c r="M10" s="36">
        <v>57</v>
      </c>
      <c r="N10" s="34"/>
    </row>
    <row r="11" spans="1:14" x14ac:dyDescent="0.25">
      <c r="A11" s="34" t="s">
        <v>164</v>
      </c>
      <c r="B11" s="39">
        <v>62096600.710000001</v>
      </c>
      <c r="C11" s="35">
        <v>248</v>
      </c>
      <c r="D11" s="39">
        <v>16853955.530000001</v>
      </c>
      <c r="E11" s="35">
        <v>231</v>
      </c>
      <c r="F11" s="39">
        <v>564946.66666666709</v>
      </c>
      <c r="G11" s="35">
        <v>72</v>
      </c>
      <c r="H11" s="39">
        <v>61706290.149999999</v>
      </c>
      <c r="I11" s="35">
        <v>255</v>
      </c>
      <c r="J11" s="39">
        <v>14941511.560000001</v>
      </c>
      <c r="K11" s="35">
        <v>235</v>
      </c>
      <c r="L11" s="39">
        <v>452995.99999999988</v>
      </c>
      <c r="M11" s="36">
        <v>80</v>
      </c>
      <c r="N11" s="34"/>
    </row>
    <row r="12" spans="1:14" x14ac:dyDescent="0.25">
      <c r="A12" s="34" t="s">
        <v>165</v>
      </c>
      <c r="B12" s="39">
        <v>1000956756.63</v>
      </c>
      <c r="C12" s="35">
        <v>5448</v>
      </c>
      <c r="D12" s="39">
        <v>258786547.69</v>
      </c>
      <c r="E12" s="35">
        <v>4397</v>
      </c>
      <c r="F12" s="39">
        <v>3531352.3333333344</v>
      </c>
      <c r="G12" s="35">
        <v>258</v>
      </c>
      <c r="H12" s="39">
        <v>855150172.11000001</v>
      </c>
      <c r="I12" s="35">
        <v>4647</v>
      </c>
      <c r="J12" s="39">
        <v>192744575.24000001</v>
      </c>
      <c r="K12" s="35">
        <v>3717</v>
      </c>
      <c r="L12" s="39">
        <v>3303736.6666666679</v>
      </c>
      <c r="M12" s="36">
        <v>271</v>
      </c>
      <c r="N12" s="34"/>
    </row>
    <row r="13" spans="1:14" x14ac:dyDescent="0.25">
      <c r="A13" s="34" t="s">
        <v>166</v>
      </c>
      <c r="B13" s="39">
        <v>101864038.63</v>
      </c>
      <c r="C13" s="35">
        <v>563</v>
      </c>
      <c r="D13" s="39">
        <v>39512905.920000002</v>
      </c>
      <c r="E13" s="35">
        <v>533</v>
      </c>
      <c r="F13" s="39">
        <v>1396176.0000000007</v>
      </c>
      <c r="G13" s="35">
        <v>117</v>
      </c>
      <c r="H13" s="39">
        <v>102229945.23</v>
      </c>
      <c r="I13" s="35">
        <v>599</v>
      </c>
      <c r="J13" s="39">
        <v>38035061.579999998</v>
      </c>
      <c r="K13" s="35">
        <v>563</v>
      </c>
      <c r="L13" s="39">
        <v>1755873.8333333319</v>
      </c>
      <c r="M13" s="36">
        <v>120</v>
      </c>
      <c r="N13" s="34"/>
    </row>
    <row r="14" spans="1:14" x14ac:dyDescent="0.25">
      <c r="A14" s="34" t="s">
        <v>167</v>
      </c>
      <c r="B14" s="39">
        <v>204223690.34999999</v>
      </c>
      <c r="C14" s="35">
        <v>575</v>
      </c>
      <c r="D14" s="39">
        <v>39068016.219999999</v>
      </c>
      <c r="E14" s="35">
        <v>546</v>
      </c>
      <c r="F14" s="39">
        <v>1071878.4999999995</v>
      </c>
      <c r="G14" s="35">
        <v>130</v>
      </c>
      <c r="H14" s="39">
        <v>222967240.36000001</v>
      </c>
      <c r="I14" s="35">
        <v>614</v>
      </c>
      <c r="J14" s="39">
        <v>35407982.399999999</v>
      </c>
      <c r="K14" s="35">
        <v>577</v>
      </c>
      <c r="L14" s="39">
        <v>1005518.3333333334</v>
      </c>
      <c r="M14" s="36">
        <v>141</v>
      </c>
      <c r="N14" s="34"/>
    </row>
    <row r="15" spans="1:14" x14ac:dyDescent="0.25">
      <c r="A15" s="34" t="s">
        <v>168</v>
      </c>
      <c r="B15" s="39">
        <v>67543629.540000007</v>
      </c>
      <c r="C15" s="35">
        <v>422</v>
      </c>
      <c r="D15" s="39">
        <v>15820348.66</v>
      </c>
      <c r="E15" s="35">
        <v>397</v>
      </c>
      <c r="F15" s="39">
        <v>481398.16666666657</v>
      </c>
      <c r="G15" s="35">
        <v>98</v>
      </c>
      <c r="H15" s="39">
        <v>67811553.219999999</v>
      </c>
      <c r="I15" s="35">
        <v>464</v>
      </c>
      <c r="J15" s="39">
        <v>16666075.08</v>
      </c>
      <c r="K15" s="35">
        <v>431</v>
      </c>
      <c r="L15" s="39">
        <v>1237649.166666667</v>
      </c>
      <c r="M15" s="36">
        <v>101</v>
      </c>
      <c r="N15" s="34"/>
    </row>
    <row r="16" spans="1:14" x14ac:dyDescent="0.25">
      <c r="A16" s="34" t="s">
        <v>169</v>
      </c>
      <c r="B16" s="34">
        <v>95088028.849999994</v>
      </c>
      <c r="C16" s="35">
        <v>463</v>
      </c>
      <c r="D16" s="34">
        <v>21829269.800000001</v>
      </c>
      <c r="E16" s="35">
        <v>434</v>
      </c>
      <c r="F16" s="34">
        <v>597850.83333333314</v>
      </c>
      <c r="G16" s="35">
        <v>123</v>
      </c>
      <c r="H16" s="34">
        <v>92827035.010000005</v>
      </c>
      <c r="I16" s="35">
        <v>499</v>
      </c>
      <c r="J16" s="34">
        <v>22799460.670000002</v>
      </c>
      <c r="K16" s="35">
        <v>467</v>
      </c>
      <c r="L16" s="34">
        <v>809060.1666666664</v>
      </c>
      <c r="M16" s="36">
        <v>136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2021-03-01T17:06:16Z</dcterms:modified>
</cp:coreProperties>
</file>