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2D129C5-D27C-4DD2-B287-17C20298EEB7}" xr6:coauthVersionLast="47" xr6:coauthVersionMax="47" xr10:uidLastSave="{00000000-0000-0000-0000-000000000000}"/>
  <bookViews>
    <workbookView xWindow="29580" yWindow="780" windowWidth="25275" windowHeight="153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J348" i="3"/>
  <c r="H348" i="3"/>
  <c r="G348" i="3"/>
  <c r="F348" i="3"/>
  <c r="I348" i="3" s="1"/>
  <c r="E348" i="3"/>
  <c r="K348" i="3" s="1"/>
  <c r="D348" i="3"/>
  <c r="C348" i="3"/>
  <c r="B348" i="3"/>
  <c r="I347" i="3"/>
  <c r="H347" i="3"/>
  <c r="K347" i="3" s="1"/>
  <c r="G347" i="3"/>
  <c r="F347" i="3"/>
  <c r="E347" i="3"/>
  <c r="D347" i="3"/>
  <c r="J347" i="3" s="1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J344" i="3" s="1"/>
  <c r="F344" i="3"/>
  <c r="I344" i="3" s="1"/>
  <c r="E344" i="3"/>
  <c r="K344" i="3" s="1"/>
  <c r="D344" i="3"/>
  <c r="C344" i="3"/>
  <c r="B344" i="3"/>
  <c r="I343" i="3"/>
  <c r="H343" i="3"/>
  <c r="K343" i="3" s="1"/>
  <c r="G343" i="3"/>
  <c r="F343" i="3"/>
  <c r="E343" i="3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E341" i="3"/>
  <c r="K341" i="3" s="1"/>
  <c r="D341" i="3"/>
  <c r="C341" i="3"/>
  <c r="I341" i="3" s="1"/>
  <c r="B341" i="3"/>
  <c r="H340" i="3"/>
  <c r="G340" i="3"/>
  <c r="J340" i="3" s="1"/>
  <c r="F340" i="3"/>
  <c r="I340" i="3" s="1"/>
  <c r="E340" i="3"/>
  <c r="K340" i="3" s="1"/>
  <c r="D340" i="3"/>
  <c r="C340" i="3"/>
  <c r="B340" i="3"/>
  <c r="I339" i="3"/>
  <c r="H339" i="3"/>
  <c r="K339" i="3" s="1"/>
  <c r="G339" i="3"/>
  <c r="F339" i="3"/>
  <c r="E339" i="3"/>
  <c r="D339" i="3"/>
  <c r="J339" i="3" s="1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J337" i="3"/>
  <c r="H337" i="3"/>
  <c r="G337" i="3"/>
  <c r="F337" i="3"/>
  <c r="E337" i="3"/>
  <c r="K337" i="3" s="1"/>
  <c r="D337" i="3"/>
  <c r="C337" i="3"/>
  <c r="I337" i="3" s="1"/>
  <c r="B337" i="3"/>
  <c r="H336" i="3"/>
  <c r="G336" i="3"/>
  <c r="J336" i="3" s="1"/>
  <c r="F336" i="3"/>
  <c r="I336" i="3" s="1"/>
  <c r="E336" i="3"/>
  <c r="K336" i="3" s="1"/>
  <c r="D336" i="3"/>
  <c r="C336" i="3"/>
  <c r="B336" i="3"/>
  <c r="I335" i="3"/>
  <c r="H335" i="3"/>
  <c r="K335" i="3" s="1"/>
  <c r="G335" i="3"/>
  <c r="F335" i="3"/>
  <c r="E335" i="3"/>
  <c r="D335" i="3"/>
  <c r="J335" i="3" s="1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H332" i="3"/>
  <c r="G332" i="3"/>
  <c r="J332" i="3" s="1"/>
  <c r="F332" i="3"/>
  <c r="I332" i="3" s="1"/>
  <c r="E332" i="3"/>
  <c r="K332" i="3" s="1"/>
  <c r="D332" i="3"/>
  <c r="C332" i="3"/>
  <c r="B332" i="3"/>
  <c r="I331" i="3"/>
  <c r="H331" i="3"/>
  <c r="K331" i="3" s="1"/>
  <c r="G331" i="3"/>
  <c r="F331" i="3"/>
  <c r="E331" i="3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J328" i="3" s="1"/>
  <c r="F328" i="3"/>
  <c r="I328" i="3" s="1"/>
  <c r="E328" i="3"/>
  <c r="K328" i="3" s="1"/>
  <c r="D328" i="3"/>
  <c r="C328" i="3"/>
  <c r="B328" i="3"/>
  <c r="I327" i="3"/>
  <c r="H327" i="3"/>
  <c r="K327" i="3" s="1"/>
  <c r="G327" i="3"/>
  <c r="F327" i="3"/>
  <c r="E327" i="3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J325" i="3"/>
  <c r="H325" i="3"/>
  <c r="G325" i="3"/>
  <c r="F325" i="3"/>
  <c r="E325" i="3"/>
  <c r="K325" i="3" s="1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J320" i="3" s="1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K318" i="3"/>
  <c r="H318" i="3"/>
  <c r="G318" i="3"/>
  <c r="F318" i="3"/>
  <c r="E318" i="3"/>
  <c r="D318" i="3"/>
  <c r="J318" i="3" s="1"/>
  <c r="C318" i="3"/>
  <c r="B318" i="3"/>
  <c r="H317" i="3"/>
  <c r="G317" i="3"/>
  <c r="J317" i="3" s="1"/>
  <c r="F317" i="3"/>
  <c r="E317" i="3"/>
  <c r="K317" i="3" s="1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J312" i="3" s="1"/>
  <c r="F312" i="3"/>
  <c r="E312" i="3"/>
  <c r="K312" i="3" s="1"/>
  <c r="D312" i="3"/>
  <c r="C312" i="3"/>
  <c r="B312" i="3"/>
  <c r="K311" i="3"/>
  <c r="I311" i="3"/>
  <c r="H311" i="3"/>
  <c r="G311" i="3"/>
  <c r="F311" i="3"/>
  <c r="E311" i="3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B310" i="3"/>
  <c r="H309" i="3"/>
  <c r="G309" i="3"/>
  <c r="J309" i="3" s="1"/>
  <c r="F309" i="3"/>
  <c r="E309" i="3"/>
  <c r="K309" i="3" s="1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J305" i="3" s="1"/>
  <c r="F305" i="3"/>
  <c r="E305" i="3"/>
  <c r="K305" i="3" s="1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I303" i="3"/>
  <c r="H303" i="3"/>
  <c r="G303" i="3"/>
  <c r="F303" i="3"/>
  <c r="E303" i="3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H297" i="3"/>
  <c r="G297" i="3"/>
  <c r="F297" i="3"/>
  <c r="E297" i="3"/>
  <c r="K297" i="3" s="1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J293" i="3" s="1"/>
  <c r="F293" i="3"/>
  <c r="I293" i="3" s="1"/>
  <c r="E293" i="3"/>
  <c r="K293" i="3" s="1"/>
  <c r="D293" i="3"/>
  <c r="C293" i="3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I291" i="3"/>
  <c r="H291" i="3"/>
  <c r="G291" i="3"/>
  <c r="F291" i="3"/>
  <c r="E291" i="3"/>
  <c r="D291" i="3"/>
  <c r="J291" i="3" s="1"/>
  <c r="C291" i="3"/>
  <c r="B291" i="3"/>
  <c r="H290" i="3"/>
  <c r="G290" i="3"/>
  <c r="F290" i="3"/>
  <c r="E290" i="3"/>
  <c r="K290" i="3" s="1"/>
  <c r="D290" i="3"/>
  <c r="J290" i="3" s="1"/>
  <c r="C290" i="3"/>
  <c r="B290" i="3"/>
  <c r="H289" i="3"/>
  <c r="G289" i="3"/>
  <c r="J289" i="3" s="1"/>
  <c r="F289" i="3"/>
  <c r="I289" i="3" s="1"/>
  <c r="E289" i="3"/>
  <c r="K289" i="3" s="1"/>
  <c r="D289" i="3"/>
  <c r="C289" i="3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I287" i="3"/>
  <c r="H287" i="3"/>
  <c r="G287" i="3"/>
  <c r="F287" i="3"/>
  <c r="E287" i="3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K282" i="3"/>
  <c r="H282" i="3"/>
  <c r="G282" i="3"/>
  <c r="F282" i="3"/>
  <c r="E282" i="3"/>
  <c r="D282" i="3"/>
  <c r="J282" i="3" s="1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J277" i="3" s="1"/>
  <c r="F277" i="3"/>
  <c r="E277" i="3"/>
  <c r="K277" i="3" s="1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I275" i="3"/>
  <c r="H275" i="3"/>
  <c r="G275" i="3"/>
  <c r="F275" i="3"/>
  <c r="E275" i="3"/>
  <c r="D275" i="3"/>
  <c r="J275" i="3" s="1"/>
  <c r="C275" i="3"/>
  <c r="B275" i="3"/>
  <c r="H274" i="3"/>
  <c r="G274" i="3"/>
  <c r="F274" i="3"/>
  <c r="E274" i="3"/>
  <c r="K274" i="3" s="1"/>
  <c r="D274" i="3"/>
  <c r="J274" i="3" s="1"/>
  <c r="C274" i="3"/>
  <c r="B274" i="3"/>
  <c r="H273" i="3"/>
  <c r="G273" i="3"/>
  <c r="J273" i="3" s="1"/>
  <c r="F273" i="3"/>
  <c r="E273" i="3"/>
  <c r="K273" i="3" s="1"/>
  <c r="D273" i="3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J269" i="3" s="1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I267" i="3"/>
  <c r="H267" i="3"/>
  <c r="G267" i="3"/>
  <c r="F267" i="3"/>
  <c r="E267" i="3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J261" i="3" s="1"/>
  <c r="F261" i="3"/>
  <c r="E261" i="3"/>
  <c r="K261" i="3" s="1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I259" i="3"/>
  <c r="H259" i="3"/>
  <c r="G259" i="3"/>
  <c r="F259" i="3"/>
  <c r="E259" i="3"/>
  <c r="D259" i="3"/>
  <c r="J259" i="3" s="1"/>
  <c r="C259" i="3"/>
  <c r="B259" i="3"/>
  <c r="H258" i="3"/>
  <c r="G258" i="3"/>
  <c r="F258" i="3"/>
  <c r="E258" i="3"/>
  <c r="K258" i="3" s="1"/>
  <c r="D258" i="3"/>
  <c r="J258" i="3" s="1"/>
  <c r="C258" i="3"/>
  <c r="B258" i="3"/>
  <c r="H257" i="3"/>
  <c r="G257" i="3"/>
  <c r="J257" i="3" s="1"/>
  <c r="F257" i="3"/>
  <c r="E257" i="3"/>
  <c r="K257" i="3" s="1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I253" i="3" s="1"/>
  <c r="E253" i="3"/>
  <c r="D253" i="3"/>
  <c r="C253" i="3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K250" i="3"/>
  <c r="H250" i="3"/>
  <c r="G250" i="3"/>
  <c r="F250" i="3"/>
  <c r="E250" i="3"/>
  <c r="D250" i="3"/>
  <c r="J250" i="3" s="1"/>
  <c r="C250" i="3"/>
  <c r="I250" i="3" s="1"/>
  <c r="B250" i="3"/>
  <c r="J249" i="3"/>
  <c r="H249" i="3"/>
  <c r="G249" i="3"/>
  <c r="F249" i="3"/>
  <c r="I249" i="3" s="1"/>
  <c r="E249" i="3"/>
  <c r="K249" i="3" s="1"/>
  <c r="D249" i="3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J245" i="3" s="1"/>
  <c r="F245" i="3"/>
  <c r="E245" i="3"/>
  <c r="K245" i="3" s="1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H242" i="3"/>
  <c r="G242" i="3"/>
  <c r="F242" i="3"/>
  <c r="E242" i="3"/>
  <c r="K242" i="3" s="1"/>
  <c r="D242" i="3"/>
  <c r="J242" i="3" s="1"/>
  <c r="C242" i="3"/>
  <c r="B242" i="3"/>
  <c r="H241" i="3"/>
  <c r="G241" i="3"/>
  <c r="J241" i="3" s="1"/>
  <c r="F241" i="3"/>
  <c r="E241" i="3"/>
  <c r="K241" i="3" s="1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I239" i="3"/>
  <c r="H239" i="3"/>
  <c r="G239" i="3"/>
  <c r="F239" i="3"/>
  <c r="E239" i="3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J237" i="3" s="1"/>
  <c r="F237" i="3"/>
  <c r="E237" i="3"/>
  <c r="D237" i="3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I235" i="3"/>
  <c r="H235" i="3"/>
  <c r="G235" i="3"/>
  <c r="F235" i="3"/>
  <c r="E235" i="3"/>
  <c r="D235" i="3"/>
  <c r="J235" i="3" s="1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E233" i="3"/>
  <c r="K233" i="3" s="1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J229" i="3" s="1"/>
  <c r="F229" i="3"/>
  <c r="I229" i="3" s="1"/>
  <c r="E229" i="3"/>
  <c r="K229" i="3" s="1"/>
  <c r="D229" i="3"/>
  <c r="C229" i="3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I227" i="3"/>
  <c r="H227" i="3"/>
  <c r="G227" i="3"/>
  <c r="F227" i="3"/>
  <c r="E227" i="3"/>
  <c r="D227" i="3"/>
  <c r="J227" i="3" s="1"/>
  <c r="C227" i="3"/>
  <c r="B227" i="3"/>
  <c r="H226" i="3"/>
  <c r="G226" i="3"/>
  <c r="F226" i="3"/>
  <c r="E226" i="3"/>
  <c r="K226" i="3" s="1"/>
  <c r="D226" i="3"/>
  <c r="J226" i="3" s="1"/>
  <c r="C226" i="3"/>
  <c r="B226" i="3"/>
  <c r="H225" i="3"/>
  <c r="G225" i="3"/>
  <c r="J225" i="3" s="1"/>
  <c r="F225" i="3"/>
  <c r="E225" i="3"/>
  <c r="K225" i="3" s="1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I223" i="3"/>
  <c r="H223" i="3"/>
  <c r="G223" i="3"/>
  <c r="F223" i="3"/>
  <c r="E223" i="3"/>
  <c r="D223" i="3"/>
  <c r="J223" i="3" s="1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I221" i="3" s="1"/>
  <c r="E221" i="3"/>
  <c r="D221" i="3"/>
  <c r="C221" i="3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K218" i="3"/>
  <c r="H218" i="3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J213" i="3" s="1"/>
  <c r="F213" i="3"/>
  <c r="E213" i="3"/>
  <c r="K213" i="3" s="1"/>
  <c r="D213" i="3"/>
  <c r="C213" i="3"/>
  <c r="I213" i="3" s="1"/>
  <c r="B213" i="3"/>
  <c r="I212" i="3"/>
  <c r="H212" i="3"/>
  <c r="G212" i="3"/>
  <c r="F212" i="3"/>
  <c r="E212" i="3"/>
  <c r="D212" i="3"/>
  <c r="J212" i="3" s="1"/>
  <c r="C212" i="3"/>
  <c r="B212" i="3"/>
  <c r="K211" i="3"/>
  <c r="J211" i="3"/>
  <c r="H211" i="3"/>
  <c r="G211" i="3"/>
  <c r="F211" i="3"/>
  <c r="I211" i="3" s="1"/>
  <c r="E211" i="3"/>
  <c r="D211" i="3"/>
  <c r="C211" i="3"/>
  <c r="B211" i="3"/>
  <c r="H210" i="3"/>
  <c r="K210" i="3" s="1"/>
  <c r="G210" i="3"/>
  <c r="F210" i="3"/>
  <c r="E210" i="3"/>
  <c r="D210" i="3"/>
  <c r="J210" i="3" s="1"/>
  <c r="C210" i="3"/>
  <c r="B210" i="3"/>
  <c r="J209" i="3"/>
  <c r="H209" i="3"/>
  <c r="G209" i="3"/>
  <c r="F209" i="3"/>
  <c r="E209" i="3"/>
  <c r="D209" i="3"/>
  <c r="C209" i="3"/>
  <c r="B209" i="3"/>
  <c r="I208" i="3"/>
  <c r="H208" i="3"/>
  <c r="G208" i="3"/>
  <c r="J208" i="3" s="1"/>
  <c r="F208" i="3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K206" i="3"/>
  <c r="H206" i="3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I203" i="3" s="1"/>
  <c r="E203" i="3"/>
  <c r="D203" i="3"/>
  <c r="J203" i="3" s="1"/>
  <c r="C203" i="3"/>
  <c r="B203" i="3"/>
  <c r="H202" i="3"/>
  <c r="K202" i="3" s="1"/>
  <c r="G202" i="3"/>
  <c r="F202" i="3"/>
  <c r="E202" i="3"/>
  <c r="D202" i="3"/>
  <c r="J202" i="3" s="1"/>
  <c r="C202" i="3"/>
  <c r="B202" i="3"/>
  <c r="H201" i="3"/>
  <c r="G201" i="3"/>
  <c r="J201" i="3" s="1"/>
  <c r="F201" i="3"/>
  <c r="E201" i="3"/>
  <c r="D201" i="3"/>
  <c r="C201" i="3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J197" i="3" s="1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D196" i="3"/>
  <c r="C196" i="3"/>
  <c r="B196" i="3"/>
  <c r="K195" i="3"/>
  <c r="J195" i="3"/>
  <c r="H195" i="3"/>
  <c r="G195" i="3"/>
  <c r="F195" i="3"/>
  <c r="I195" i="3" s="1"/>
  <c r="E195" i="3"/>
  <c r="D195" i="3"/>
  <c r="C195" i="3"/>
  <c r="B195" i="3"/>
  <c r="H194" i="3"/>
  <c r="G194" i="3"/>
  <c r="F194" i="3"/>
  <c r="E194" i="3"/>
  <c r="K194" i="3" s="1"/>
  <c r="D194" i="3"/>
  <c r="J194" i="3" s="1"/>
  <c r="C194" i="3"/>
  <c r="B194" i="3"/>
  <c r="H193" i="3"/>
  <c r="G193" i="3"/>
  <c r="J193" i="3" s="1"/>
  <c r="F193" i="3"/>
  <c r="E193" i="3"/>
  <c r="K193" i="3" s="1"/>
  <c r="D193" i="3"/>
  <c r="C193" i="3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F190" i="3"/>
  <c r="E190" i="3"/>
  <c r="D190" i="3"/>
  <c r="J190" i="3" s="1"/>
  <c r="C190" i="3"/>
  <c r="B190" i="3"/>
  <c r="J189" i="3"/>
  <c r="H189" i="3"/>
  <c r="G189" i="3"/>
  <c r="F189" i="3"/>
  <c r="E189" i="3"/>
  <c r="K189" i="3" s="1"/>
  <c r="D189" i="3"/>
  <c r="C189" i="3"/>
  <c r="B189" i="3"/>
  <c r="J188" i="3"/>
  <c r="I188" i="3"/>
  <c r="H188" i="3"/>
  <c r="G188" i="3"/>
  <c r="F188" i="3"/>
  <c r="E188" i="3"/>
  <c r="D188" i="3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H186" i="3"/>
  <c r="G186" i="3"/>
  <c r="F186" i="3"/>
  <c r="E186" i="3"/>
  <c r="D186" i="3"/>
  <c r="J186" i="3" s="1"/>
  <c r="C186" i="3"/>
  <c r="I186" i="3" s="1"/>
  <c r="B186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B182" i="3"/>
  <c r="I181" i="3"/>
  <c r="H181" i="3"/>
  <c r="G181" i="3"/>
  <c r="J181" i="3" s="1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H174" i="3"/>
  <c r="G174" i="3"/>
  <c r="J174" i="3" s="1"/>
  <c r="F174" i="3"/>
  <c r="E174" i="3"/>
  <c r="K174" i="3" s="1"/>
  <c r="D174" i="3"/>
  <c r="C174" i="3"/>
  <c r="B174" i="3"/>
  <c r="I173" i="3"/>
  <c r="H173" i="3"/>
  <c r="G173" i="3"/>
  <c r="J173" i="3" s="1"/>
  <c r="F173" i="3"/>
  <c r="E173" i="3"/>
  <c r="K173" i="3" s="1"/>
  <c r="D173" i="3"/>
  <c r="C173" i="3"/>
  <c r="B173" i="3"/>
  <c r="K172" i="3"/>
  <c r="I172" i="3"/>
  <c r="H172" i="3"/>
  <c r="G172" i="3"/>
  <c r="J172" i="3" s="1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J169" i="3" s="1"/>
  <c r="F169" i="3"/>
  <c r="E169" i="3"/>
  <c r="D169" i="3"/>
  <c r="C169" i="3"/>
  <c r="B169" i="3"/>
  <c r="K168" i="3"/>
  <c r="J168" i="3"/>
  <c r="I168" i="3"/>
  <c r="H168" i="3"/>
  <c r="G168" i="3"/>
  <c r="F168" i="3"/>
  <c r="E168" i="3"/>
  <c r="D168" i="3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J166" i="3" s="1"/>
  <c r="F166" i="3"/>
  <c r="E166" i="3"/>
  <c r="K166" i="3" s="1"/>
  <c r="D166" i="3"/>
  <c r="C166" i="3"/>
  <c r="I166" i="3" s="1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I164" i="3"/>
  <c r="H164" i="3"/>
  <c r="G164" i="3"/>
  <c r="J164" i="3" s="1"/>
  <c r="F164" i="3"/>
  <c r="E164" i="3"/>
  <c r="D164" i="3"/>
  <c r="C164" i="3"/>
  <c r="B164" i="3"/>
  <c r="I163" i="3"/>
  <c r="H163" i="3"/>
  <c r="G163" i="3"/>
  <c r="F163" i="3"/>
  <c r="E163" i="3"/>
  <c r="K163" i="3" s="1"/>
  <c r="D163" i="3"/>
  <c r="J163" i="3" s="1"/>
  <c r="C163" i="3"/>
  <c r="B163" i="3"/>
  <c r="H162" i="3"/>
  <c r="G162" i="3"/>
  <c r="J162" i="3" s="1"/>
  <c r="F162" i="3"/>
  <c r="E162" i="3"/>
  <c r="K162" i="3" s="1"/>
  <c r="D162" i="3"/>
  <c r="C162" i="3"/>
  <c r="B162" i="3"/>
  <c r="I161" i="3"/>
  <c r="H161" i="3"/>
  <c r="G161" i="3"/>
  <c r="J161" i="3" s="1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J157" i="3" s="1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J154" i="3" s="1"/>
  <c r="F154" i="3"/>
  <c r="E154" i="3"/>
  <c r="K154" i="3" s="1"/>
  <c r="D154" i="3"/>
  <c r="C154" i="3"/>
  <c r="B154" i="3"/>
  <c r="I153" i="3"/>
  <c r="H153" i="3"/>
  <c r="G153" i="3"/>
  <c r="F153" i="3"/>
  <c r="E153" i="3"/>
  <c r="D153" i="3"/>
  <c r="J153" i="3" s="1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I151" i="3"/>
  <c r="H151" i="3"/>
  <c r="G151" i="3"/>
  <c r="F151" i="3"/>
  <c r="E151" i="3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B150" i="3"/>
  <c r="I149" i="3"/>
  <c r="H149" i="3"/>
  <c r="G149" i="3"/>
  <c r="F149" i="3"/>
  <c r="E149" i="3"/>
  <c r="D149" i="3"/>
  <c r="C149" i="3"/>
  <c r="B149" i="3"/>
  <c r="K148" i="3"/>
  <c r="J148" i="3"/>
  <c r="I148" i="3"/>
  <c r="H148" i="3"/>
  <c r="G148" i="3"/>
  <c r="F148" i="3"/>
  <c r="E148" i="3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H142" i="3"/>
  <c r="G142" i="3"/>
  <c r="J142" i="3" s="1"/>
  <c r="F142" i="3"/>
  <c r="E142" i="3"/>
  <c r="K142" i="3" s="1"/>
  <c r="D142" i="3"/>
  <c r="C142" i="3"/>
  <c r="B142" i="3"/>
  <c r="I141" i="3"/>
  <c r="H141" i="3"/>
  <c r="G141" i="3"/>
  <c r="F141" i="3"/>
  <c r="E141" i="3"/>
  <c r="K141" i="3" s="1"/>
  <c r="D141" i="3"/>
  <c r="C141" i="3"/>
  <c r="B141" i="3"/>
  <c r="K140" i="3"/>
  <c r="I140" i="3"/>
  <c r="H140" i="3"/>
  <c r="G140" i="3"/>
  <c r="J140" i="3" s="1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J134" i="3" s="1"/>
  <c r="F134" i="3"/>
  <c r="E134" i="3"/>
  <c r="K134" i="3" s="1"/>
  <c r="D134" i="3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I131" i="3"/>
  <c r="H131" i="3"/>
  <c r="G131" i="3"/>
  <c r="F131" i="3"/>
  <c r="E131" i="3"/>
  <c r="K131" i="3" s="1"/>
  <c r="D131" i="3"/>
  <c r="J131" i="3" s="1"/>
  <c r="C131" i="3"/>
  <c r="B131" i="3"/>
  <c r="H130" i="3"/>
  <c r="G130" i="3"/>
  <c r="J130" i="3" s="1"/>
  <c r="F130" i="3"/>
  <c r="E130" i="3"/>
  <c r="K130" i="3" s="1"/>
  <c r="D130" i="3"/>
  <c r="C130" i="3"/>
  <c r="B130" i="3"/>
  <c r="I129" i="3"/>
  <c r="H129" i="3"/>
  <c r="G129" i="3"/>
  <c r="J129" i="3" s="1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J125" i="3" s="1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J122" i="3" s="1"/>
  <c r="F122" i="3"/>
  <c r="E122" i="3"/>
  <c r="K122" i="3" s="1"/>
  <c r="D122" i="3"/>
  <c r="C122" i="3"/>
  <c r="B122" i="3"/>
  <c r="I121" i="3"/>
  <c r="H121" i="3"/>
  <c r="G121" i="3"/>
  <c r="J121" i="3" s="1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I119" i="3"/>
  <c r="H119" i="3"/>
  <c r="G119" i="3"/>
  <c r="F119" i="3"/>
  <c r="E119" i="3"/>
  <c r="D119" i="3"/>
  <c r="J119" i="3" s="1"/>
  <c r="C119" i="3"/>
  <c r="B119" i="3"/>
  <c r="K118" i="3"/>
  <c r="H118" i="3"/>
  <c r="G118" i="3"/>
  <c r="J118" i="3" s="1"/>
  <c r="F118" i="3"/>
  <c r="E118" i="3"/>
  <c r="D118" i="3"/>
  <c r="C118" i="3"/>
  <c r="B118" i="3"/>
  <c r="J117" i="3"/>
  <c r="I117" i="3"/>
  <c r="H117" i="3"/>
  <c r="G117" i="3"/>
  <c r="F117" i="3"/>
  <c r="E117" i="3"/>
  <c r="D117" i="3"/>
  <c r="C117" i="3"/>
  <c r="B117" i="3"/>
  <c r="K116" i="3"/>
  <c r="I116" i="3"/>
  <c r="H116" i="3"/>
  <c r="G116" i="3"/>
  <c r="F116" i="3"/>
  <c r="E116" i="3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C114" i="3"/>
  <c r="B114" i="3"/>
  <c r="J113" i="3"/>
  <c r="H113" i="3"/>
  <c r="G113" i="3"/>
  <c r="F113" i="3"/>
  <c r="I113" i="3" s="1"/>
  <c r="E113" i="3"/>
  <c r="D113" i="3"/>
  <c r="C113" i="3"/>
  <c r="B113" i="3"/>
  <c r="J112" i="3"/>
  <c r="H112" i="3"/>
  <c r="K112" i="3" s="1"/>
  <c r="G112" i="3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F109" i="3"/>
  <c r="I109" i="3" s="1"/>
  <c r="E109" i="3"/>
  <c r="D109" i="3"/>
  <c r="J109" i="3" s="1"/>
  <c r="C109" i="3"/>
  <c r="B109" i="3"/>
  <c r="J108" i="3"/>
  <c r="H108" i="3"/>
  <c r="K108" i="3" s="1"/>
  <c r="G108" i="3"/>
  <c r="F108" i="3"/>
  <c r="I108" i="3" s="1"/>
  <c r="E108" i="3"/>
  <c r="D108" i="3"/>
  <c r="C108" i="3"/>
  <c r="B108" i="3"/>
  <c r="J107" i="3"/>
  <c r="H107" i="3"/>
  <c r="K107" i="3" s="1"/>
  <c r="G107" i="3"/>
  <c r="F107" i="3"/>
  <c r="E107" i="3"/>
  <c r="D107" i="3"/>
  <c r="C107" i="3"/>
  <c r="I107" i="3" s="1"/>
  <c r="B107" i="3"/>
  <c r="J106" i="3"/>
  <c r="H106" i="3"/>
  <c r="G106" i="3"/>
  <c r="F106" i="3"/>
  <c r="E106" i="3"/>
  <c r="K106" i="3" s="1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D103" i="3"/>
  <c r="C103" i="3"/>
  <c r="B103" i="3"/>
  <c r="K102" i="3"/>
  <c r="J102" i="3"/>
  <c r="H102" i="3"/>
  <c r="G102" i="3"/>
  <c r="F102" i="3"/>
  <c r="E102" i="3"/>
  <c r="D102" i="3"/>
  <c r="C102" i="3"/>
  <c r="B102" i="3"/>
  <c r="J101" i="3"/>
  <c r="I101" i="3"/>
  <c r="H101" i="3"/>
  <c r="G101" i="3"/>
  <c r="F101" i="3"/>
  <c r="E101" i="3"/>
  <c r="D101" i="3"/>
  <c r="C101" i="3"/>
  <c r="B101" i="3"/>
  <c r="K100" i="3"/>
  <c r="I100" i="3"/>
  <c r="H100" i="3"/>
  <c r="G100" i="3"/>
  <c r="F100" i="3"/>
  <c r="E100" i="3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B99" i="3"/>
  <c r="H98" i="3"/>
  <c r="G98" i="3"/>
  <c r="F98" i="3"/>
  <c r="E98" i="3"/>
  <c r="K98" i="3" s="1"/>
  <c r="D98" i="3"/>
  <c r="C98" i="3"/>
  <c r="B98" i="3"/>
  <c r="K97" i="3"/>
  <c r="I97" i="3"/>
  <c r="H97" i="3"/>
  <c r="G97" i="3"/>
  <c r="J97" i="3" s="1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I93" i="3"/>
  <c r="H93" i="3"/>
  <c r="G93" i="3"/>
  <c r="J93" i="3" s="1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I90" i="3"/>
  <c r="H90" i="3"/>
  <c r="G90" i="3"/>
  <c r="F90" i="3"/>
  <c r="E90" i="3"/>
  <c r="K90" i="3" s="1"/>
  <c r="D90" i="3"/>
  <c r="C90" i="3"/>
  <c r="B90" i="3"/>
  <c r="K89" i="3"/>
  <c r="I89" i="3"/>
  <c r="H89" i="3"/>
  <c r="G89" i="3"/>
  <c r="J89" i="3" s="1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I87" i="3" s="1"/>
  <c r="B87" i="3"/>
  <c r="I86" i="3"/>
  <c r="H86" i="3"/>
  <c r="G86" i="3"/>
  <c r="F86" i="3"/>
  <c r="E86" i="3"/>
  <c r="K86" i="3" s="1"/>
  <c r="D86" i="3"/>
  <c r="C86" i="3"/>
  <c r="B86" i="3"/>
  <c r="K85" i="3"/>
  <c r="I85" i="3"/>
  <c r="H85" i="3"/>
  <c r="G85" i="3"/>
  <c r="J85" i="3" s="1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C82" i="3"/>
  <c r="B82" i="3"/>
  <c r="K81" i="3"/>
  <c r="I81" i="3"/>
  <c r="H81" i="3"/>
  <c r="G81" i="3"/>
  <c r="J81" i="3" s="1"/>
  <c r="F81" i="3"/>
  <c r="E81" i="3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C78" i="3"/>
  <c r="B78" i="3"/>
  <c r="K77" i="3"/>
  <c r="I77" i="3"/>
  <c r="H77" i="3"/>
  <c r="G77" i="3"/>
  <c r="J77" i="3" s="1"/>
  <c r="F77" i="3"/>
  <c r="E77" i="3"/>
  <c r="D77" i="3"/>
  <c r="C77" i="3"/>
  <c r="B77" i="3"/>
  <c r="K76" i="3"/>
  <c r="I76" i="3"/>
  <c r="H76" i="3"/>
  <c r="G76" i="3"/>
  <c r="F76" i="3"/>
  <c r="E76" i="3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C74" i="3"/>
  <c r="B74" i="3"/>
  <c r="K73" i="3"/>
  <c r="I73" i="3"/>
  <c r="H73" i="3"/>
  <c r="G73" i="3"/>
  <c r="J73" i="3" s="1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C70" i="3"/>
  <c r="B70" i="3"/>
  <c r="K69" i="3"/>
  <c r="I69" i="3"/>
  <c r="H69" i="3"/>
  <c r="G69" i="3"/>
  <c r="J69" i="3" s="1"/>
  <c r="F69" i="3"/>
  <c r="E69" i="3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J67" i="3" s="1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C66" i="3"/>
  <c r="B66" i="3"/>
  <c r="K65" i="3"/>
  <c r="I65" i="3"/>
  <c r="H65" i="3"/>
  <c r="G65" i="3"/>
  <c r="J65" i="3" s="1"/>
  <c r="F65" i="3"/>
  <c r="E65" i="3"/>
  <c r="D65" i="3"/>
  <c r="C65" i="3"/>
  <c r="B65" i="3"/>
  <c r="K64" i="3"/>
  <c r="I64" i="3"/>
  <c r="H64" i="3"/>
  <c r="G64" i="3"/>
  <c r="F64" i="3"/>
  <c r="E64" i="3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C62" i="3"/>
  <c r="B62" i="3"/>
  <c r="K61" i="3"/>
  <c r="I61" i="3"/>
  <c r="H61" i="3"/>
  <c r="G61" i="3"/>
  <c r="J61" i="3" s="1"/>
  <c r="F61" i="3"/>
  <c r="E61" i="3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C58" i="3"/>
  <c r="B58" i="3"/>
  <c r="K57" i="3"/>
  <c r="I57" i="3"/>
  <c r="H57" i="3"/>
  <c r="G57" i="3"/>
  <c r="J57" i="3" s="1"/>
  <c r="F57" i="3"/>
  <c r="E57" i="3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I54" i="3"/>
  <c r="H54" i="3"/>
  <c r="G54" i="3"/>
  <c r="F54" i="3"/>
  <c r="E54" i="3"/>
  <c r="K54" i="3" s="1"/>
  <c r="D54" i="3"/>
  <c r="C54" i="3"/>
  <c r="B54" i="3"/>
  <c r="K53" i="3"/>
  <c r="I53" i="3"/>
  <c r="H53" i="3"/>
  <c r="G53" i="3"/>
  <c r="J53" i="3" s="1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C50" i="3"/>
  <c r="B50" i="3"/>
  <c r="K49" i="3"/>
  <c r="I49" i="3"/>
  <c r="H49" i="3"/>
  <c r="G49" i="3"/>
  <c r="J49" i="3" s="1"/>
  <c r="F49" i="3"/>
  <c r="E49" i="3"/>
  <c r="D49" i="3"/>
  <c r="C49" i="3"/>
  <c r="B49" i="3"/>
  <c r="K48" i="3"/>
  <c r="I48" i="3"/>
  <c r="H48" i="3"/>
  <c r="G48" i="3"/>
  <c r="F48" i="3"/>
  <c r="E48" i="3"/>
  <c r="D48" i="3"/>
  <c r="J48" i="3" s="1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C46" i="3"/>
  <c r="B46" i="3"/>
  <c r="K45" i="3"/>
  <c r="I45" i="3"/>
  <c r="H45" i="3"/>
  <c r="G45" i="3"/>
  <c r="J45" i="3" s="1"/>
  <c r="F45" i="3"/>
  <c r="E45" i="3"/>
  <c r="D45" i="3"/>
  <c r="C45" i="3"/>
  <c r="B45" i="3"/>
  <c r="K44" i="3"/>
  <c r="I44" i="3"/>
  <c r="H44" i="3"/>
  <c r="G44" i="3"/>
  <c r="F44" i="3"/>
  <c r="E44" i="3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C42" i="3"/>
  <c r="B42" i="3"/>
  <c r="K41" i="3"/>
  <c r="I41" i="3"/>
  <c r="H41" i="3"/>
  <c r="G41" i="3"/>
  <c r="J41" i="3" s="1"/>
  <c r="F41" i="3"/>
  <c r="E41" i="3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F38" i="3"/>
  <c r="E38" i="3"/>
  <c r="K38" i="3" s="1"/>
  <c r="D38" i="3"/>
  <c r="C38" i="3"/>
  <c r="B38" i="3"/>
  <c r="K37" i="3"/>
  <c r="I37" i="3"/>
  <c r="H37" i="3"/>
  <c r="G37" i="3"/>
  <c r="J37" i="3" s="1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I35" i="3" s="1"/>
  <c r="B35" i="3"/>
  <c r="I34" i="3"/>
  <c r="H34" i="3"/>
  <c r="G34" i="3"/>
  <c r="F34" i="3"/>
  <c r="E34" i="3"/>
  <c r="K34" i="3" s="1"/>
  <c r="D34" i="3"/>
  <c r="C34" i="3"/>
  <c r="B34" i="3"/>
  <c r="K33" i="3"/>
  <c r="I33" i="3"/>
  <c r="H33" i="3"/>
  <c r="G33" i="3"/>
  <c r="J33" i="3" s="1"/>
  <c r="F33" i="3"/>
  <c r="E33" i="3"/>
  <c r="D33" i="3"/>
  <c r="C33" i="3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C26" i="3"/>
  <c r="B26" i="3"/>
  <c r="K25" i="3"/>
  <c r="I25" i="3"/>
  <c r="H25" i="3"/>
  <c r="G25" i="3"/>
  <c r="J25" i="3" s="1"/>
  <c r="F25" i="3"/>
  <c r="E25" i="3"/>
  <c r="D25" i="3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J23" i="3" s="1"/>
  <c r="F23" i="3"/>
  <c r="E23" i="3"/>
  <c r="K23" i="3" s="1"/>
  <c r="D23" i="3"/>
  <c r="C23" i="3"/>
  <c r="I23" i="3" s="1"/>
  <c r="B23" i="3"/>
  <c r="I22" i="3"/>
  <c r="H22" i="3"/>
  <c r="G22" i="3"/>
  <c r="F22" i="3"/>
  <c r="E22" i="3"/>
  <c r="K22" i="3" s="1"/>
  <c r="D22" i="3"/>
  <c r="C22" i="3"/>
  <c r="B22" i="3"/>
  <c r="K21" i="3"/>
  <c r="H21" i="3"/>
  <c r="G21" i="3"/>
  <c r="J21" i="3" s="1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I18" i="3"/>
  <c r="H18" i="3"/>
  <c r="G18" i="3"/>
  <c r="F18" i="3"/>
  <c r="E18" i="3"/>
  <c r="K18" i="3" s="1"/>
  <c r="D18" i="3"/>
  <c r="C18" i="3"/>
  <c r="B18" i="3"/>
  <c r="K17" i="3"/>
  <c r="I17" i="3"/>
  <c r="H17" i="3"/>
  <c r="G17" i="3"/>
  <c r="J17" i="3" s="1"/>
  <c r="F17" i="3"/>
  <c r="E17" i="3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C10" i="3"/>
  <c r="B10" i="3"/>
  <c r="K9" i="3"/>
  <c r="I9" i="3"/>
  <c r="H9" i="3"/>
  <c r="G9" i="3"/>
  <c r="J9" i="3" s="1"/>
  <c r="F9" i="3"/>
  <c r="E9" i="3"/>
  <c r="D9" i="3"/>
  <c r="C9" i="3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I7" i="3" s="1"/>
  <c r="B7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I227" i="2" s="1"/>
  <c r="B227" i="2"/>
  <c r="I226" i="2"/>
  <c r="H226" i="2"/>
  <c r="G226" i="2"/>
  <c r="F226" i="2"/>
  <c r="E226" i="2"/>
  <c r="K226" i="2" s="1"/>
  <c r="D226" i="2"/>
  <c r="C226" i="2"/>
  <c r="B226" i="2"/>
  <c r="K225" i="2"/>
  <c r="I225" i="2"/>
  <c r="H225" i="2"/>
  <c r="G225" i="2"/>
  <c r="J225" i="2" s="1"/>
  <c r="F225" i="2"/>
  <c r="E225" i="2"/>
  <c r="D225" i="2"/>
  <c r="C225" i="2"/>
  <c r="B225" i="2"/>
  <c r="K224" i="2"/>
  <c r="I224" i="2"/>
  <c r="H224" i="2"/>
  <c r="G224" i="2"/>
  <c r="F224" i="2"/>
  <c r="E224" i="2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B223" i="2"/>
  <c r="I222" i="2"/>
  <c r="H222" i="2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J219" i="2" s="1"/>
  <c r="F219" i="2"/>
  <c r="E219" i="2"/>
  <c r="K219" i="2" s="1"/>
  <c r="D219" i="2"/>
  <c r="C219" i="2"/>
  <c r="I219" i="2" s="1"/>
  <c r="B219" i="2"/>
  <c r="I218" i="2"/>
  <c r="H218" i="2"/>
  <c r="G218" i="2"/>
  <c r="F218" i="2"/>
  <c r="E218" i="2"/>
  <c r="K218" i="2" s="1"/>
  <c r="D218" i="2"/>
  <c r="C218" i="2"/>
  <c r="B218" i="2"/>
  <c r="K217" i="2"/>
  <c r="I217" i="2"/>
  <c r="H217" i="2"/>
  <c r="G217" i="2"/>
  <c r="J217" i="2" s="1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J215" i="2" s="1"/>
  <c r="F215" i="2"/>
  <c r="E215" i="2"/>
  <c r="K215" i="2" s="1"/>
  <c r="D215" i="2"/>
  <c r="C215" i="2"/>
  <c r="B215" i="2"/>
  <c r="I214" i="2"/>
  <c r="H214" i="2"/>
  <c r="G214" i="2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H212" i="2"/>
  <c r="G212" i="2"/>
  <c r="F212" i="2"/>
  <c r="E212" i="2"/>
  <c r="K212" i="2" s="1"/>
  <c r="D212" i="2"/>
  <c r="J212" i="2" s="1"/>
  <c r="C212" i="2"/>
  <c r="I212" i="2" s="1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H207" i="2"/>
  <c r="G207" i="2"/>
  <c r="J207" i="2" s="1"/>
  <c r="F207" i="2"/>
  <c r="E207" i="2"/>
  <c r="K207" i="2" s="1"/>
  <c r="D207" i="2"/>
  <c r="C207" i="2"/>
  <c r="B207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B203" i="2"/>
  <c r="I202" i="2"/>
  <c r="H202" i="2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J199" i="2"/>
  <c r="H199" i="2"/>
  <c r="G199" i="2"/>
  <c r="F199" i="2"/>
  <c r="E199" i="2"/>
  <c r="K199" i="2" s="1"/>
  <c r="D199" i="2"/>
  <c r="C199" i="2"/>
  <c r="B199" i="2"/>
  <c r="I198" i="2"/>
  <c r="H198" i="2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K195" i="2"/>
  <c r="J195" i="2"/>
  <c r="H195" i="2"/>
  <c r="G195" i="2"/>
  <c r="F195" i="2"/>
  <c r="E195" i="2"/>
  <c r="D195" i="2"/>
  <c r="C195" i="2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J191" i="2"/>
  <c r="H191" i="2"/>
  <c r="G191" i="2"/>
  <c r="F191" i="2"/>
  <c r="E191" i="2"/>
  <c r="K191" i="2" s="1"/>
  <c r="D191" i="2"/>
  <c r="C191" i="2"/>
  <c r="B191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J183" i="2"/>
  <c r="H183" i="2"/>
  <c r="G183" i="2"/>
  <c r="F183" i="2"/>
  <c r="E183" i="2"/>
  <c r="K183" i="2" s="1"/>
  <c r="D183" i="2"/>
  <c r="C183" i="2"/>
  <c r="B183" i="2"/>
  <c r="I182" i="2"/>
  <c r="H182" i="2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J175" i="2"/>
  <c r="H175" i="2"/>
  <c r="G175" i="2"/>
  <c r="F175" i="2"/>
  <c r="E175" i="2"/>
  <c r="K175" i="2" s="1"/>
  <c r="D175" i="2"/>
  <c r="C175" i="2"/>
  <c r="B175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K171" i="2"/>
  <c r="J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J167" i="2"/>
  <c r="H167" i="2"/>
  <c r="G167" i="2"/>
  <c r="F167" i="2"/>
  <c r="E167" i="2"/>
  <c r="K167" i="2" s="1"/>
  <c r="D167" i="2"/>
  <c r="C167" i="2"/>
  <c r="B167" i="2"/>
  <c r="I166" i="2"/>
  <c r="H166" i="2"/>
  <c r="G166" i="2"/>
  <c r="F166" i="2"/>
  <c r="E166" i="2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K163" i="2"/>
  <c r="J163" i="2"/>
  <c r="H163" i="2"/>
  <c r="G163" i="2"/>
  <c r="F163" i="2"/>
  <c r="E163" i="2"/>
  <c r="D163" i="2"/>
  <c r="C163" i="2"/>
  <c r="B163" i="2"/>
  <c r="I162" i="2"/>
  <c r="H162" i="2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J159" i="2"/>
  <c r="H159" i="2"/>
  <c r="G159" i="2"/>
  <c r="F159" i="2"/>
  <c r="E159" i="2"/>
  <c r="K159" i="2" s="1"/>
  <c r="D159" i="2"/>
  <c r="C159" i="2"/>
  <c r="B159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B155" i="2"/>
  <c r="I154" i="2"/>
  <c r="H154" i="2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J151" i="2"/>
  <c r="H151" i="2"/>
  <c r="G151" i="2"/>
  <c r="F151" i="2"/>
  <c r="E151" i="2"/>
  <c r="K151" i="2" s="1"/>
  <c r="D151" i="2"/>
  <c r="C151" i="2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B147" i="2"/>
  <c r="I146" i="2"/>
  <c r="H146" i="2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H140" i="2"/>
  <c r="G140" i="2"/>
  <c r="F140" i="2"/>
  <c r="E140" i="2"/>
  <c r="K140" i="2" s="1"/>
  <c r="D140" i="2"/>
  <c r="C140" i="2"/>
  <c r="I140" i="2" s="1"/>
  <c r="B140" i="2"/>
  <c r="H139" i="2"/>
  <c r="G139" i="2"/>
  <c r="J139" i="2" s="1"/>
  <c r="F139" i="2"/>
  <c r="E139" i="2"/>
  <c r="K139" i="2" s="1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B137" i="2"/>
  <c r="I136" i="2"/>
  <c r="H136" i="2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K134" i="2"/>
  <c r="H134" i="2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I132" i="2"/>
  <c r="H132" i="2"/>
  <c r="G132" i="2"/>
  <c r="F132" i="2"/>
  <c r="E132" i="2"/>
  <c r="D132" i="2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H128" i="2"/>
  <c r="G128" i="2"/>
  <c r="F128" i="2"/>
  <c r="E128" i="2"/>
  <c r="D128" i="2"/>
  <c r="J128" i="2" s="1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I124" i="2"/>
  <c r="H124" i="2"/>
  <c r="G124" i="2"/>
  <c r="F124" i="2"/>
  <c r="E124" i="2"/>
  <c r="K124" i="2" s="1"/>
  <c r="D124" i="2"/>
  <c r="C124" i="2"/>
  <c r="B124" i="2"/>
  <c r="H123" i="2"/>
  <c r="G123" i="2"/>
  <c r="J123" i="2" s="1"/>
  <c r="F123" i="2"/>
  <c r="E123" i="2"/>
  <c r="K123" i="2" s="1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B119" i="2"/>
  <c r="H118" i="2"/>
  <c r="G118" i="2"/>
  <c r="F118" i="2"/>
  <c r="E118" i="2"/>
  <c r="K118" i="2" s="1"/>
  <c r="D118" i="2"/>
  <c r="C118" i="2"/>
  <c r="I118" i="2" s="1"/>
  <c r="B118" i="2"/>
  <c r="J117" i="2"/>
  <c r="H117" i="2"/>
  <c r="G117" i="2"/>
  <c r="F117" i="2"/>
  <c r="I117" i="2" s="1"/>
  <c r="E117" i="2"/>
  <c r="K117" i="2" s="1"/>
  <c r="D117" i="2"/>
  <c r="C117" i="2"/>
  <c r="B117" i="2"/>
  <c r="K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K114" i="2"/>
  <c r="H114" i="2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B104" i="2"/>
  <c r="J103" i="2"/>
  <c r="I103" i="2"/>
  <c r="H103" i="2"/>
  <c r="G103" i="2"/>
  <c r="F103" i="2"/>
  <c r="E103" i="2"/>
  <c r="K103" i="2" s="1"/>
  <c r="D103" i="2"/>
  <c r="C103" i="2"/>
  <c r="B103" i="2"/>
  <c r="H102" i="2"/>
  <c r="K102" i="2" s="1"/>
  <c r="G102" i="2"/>
  <c r="F102" i="2"/>
  <c r="E102" i="2"/>
  <c r="D102" i="2"/>
  <c r="J102" i="2" s="1"/>
  <c r="C102" i="2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F96" i="2"/>
  <c r="E96" i="2"/>
  <c r="D96" i="2"/>
  <c r="J96" i="2" s="1"/>
  <c r="C96" i="2"/>
  <c r="B96" i="2"/>
  <c r="J95" i="2"/>
  <c r="I95" i="2"/>
  <c r="H95" i="2"/>
  <c r="G95" i="2"/>
  <c r="F95" i="2"/>
  <c r="E95" i="2"/>
  <c r="K95" i="2" s="1"/>
  <c r="D95" i="2"/>
  <c r="C95" i="2"/>
  <c r="B95" i="2"/>
  <c r="H94" i="2"/>
  <c r="K94" i="2" s="1"/>
  <c r="G94" i="2"/>
  <c r="F94" i="2"/>
  <c r="E94" i="2"/>
  <c r="D94" i="2"/>
  <c r="J94" i="2" s="1"/>
  <c r="C94" i="2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F92" i="2"/>
  <c r="E92" i="2"/>
  <c r="D92" i="2"/>
  <c r="J92" i="2" s="1"/>
  <c r="C92" i="2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F88" i="2"/>
  <c r="E88" i="2"/>
  <c r="D88" i="2"/>
  <c r="J88" i="2" s="1"/>
  <c r="C88" i="2"/>
  <c r="B88" i="2"/>
  <c r="J87" i="2"/>
  <c r="I87" i="2"/>
  <c r="H87" i="2"/>
  <c r="G87" i="2"/>
  <c r="F87" i="2"/>
  <c r="E87" i="2"/>
  <c r="K87" i="2" s="1"/>
  <c r="D87" i="2"/>
  <c r="C87" i="2"/>
  <c r="B87" i="2"/>
  <c r="H86" i="2"/>
  <c r="K86" i="2" s="1"/>
  <c r="G86" i="2"/>
  <c r="F86" i="2"/>
  <c r="E86" i="2"/>
  <c r="D86" i="2"/>
  <c r="J86" i="2" s="1"/>
  <c r="C86" i="2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F84" i="2"/>
  <c r="E84" i="2"/>
  <c r="D84" i="2"/>
  <c r="J84" i="2" s="1"/>
  <c r="C84" i="2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F80" i="2"/>
  <c r="E80" i="2"/>
  <c r="D80" i="2"/>
  <c r="J80" i="2" s="1"/>
  <c r="C80" i="2"/>
  <c r="B80" i="2"/>
  <c r="J79" i="2"/>
  <c r="I79" i="2"/>
  <c r="H79" i="2"/>
  <c r="G79" i="2"/>
  <c r="F79" i="2"/>
  <c r="E79" i="2"/>
  <c r="K79" i="2" s="1"/>
  <c r="D79" i="2"/>
  <c r="C79" i="2"/>
  <c r="B79" i="2"/>
  <c r="H78" i="2"/>
  <c r="K78" i="2" s="1"/>
  <c r="G78" i="2"/>
  <c r="F78" i="2"/>
  <c r="E78" i="2"/>
  <c r="D78" i="2"/>
  <c r="J78" i="2" s="1"/>
  <c r="C78" i="2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F76" i="2"/>
  <c r="E76" i="2"/>
  <c r="D76" i="2"/>
  <c r="J76" i="2" s="1"/>
  <c r="C76" i="2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F72" i="2"/>
  <c r="E72" i="2"/>
  <c r="D72" i="2"/>
  <c r="J72" i="2" s="1"/>
  <c r="C72" i="2"/>
  <c r="B72" i="2"/>
  <c r="J71" i="2"/>
  <c r="I71" i="2"/>
  <c r="H71" i="2"/>
  <c r="G71" i="2"/>
  <c r="F71" i="2"/>
  <c r="E71" i="2"/>
  <c r="K71" i="2" s="1"/>
  <c r="D71" i="2"/>
  <c r="C71" i="2"/>
  <c r="B71" i="2"/>
  <c r="H70" i="2"/>
  <c r="K70" i="2" s="1"/>
  <c r="G70" i="2"/>
  <c r="F70" i="2"/>
  <c r="E70" i="2"/>
  <c r="D70" i="2"/>
  <c r="J70" i="2" s="1"/>
  <c r="C70" i="2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F68" i="2"/>
  <c r="E68" i="2"/>
  <c r="D68" i="2"/>
  <c r="J68" i="2" s="1"/>
  <c r="C68" i="2"/>
  <c r="B68" i="2"/>
  <c r="J67" i="2"/>
  <c r="I67" i="2"/>
  <c r="H67" i="2"/>
  <c r="G67" i="2"/>
  <c r="F67" i="2"/>
  <c r="E67" i="2"/>
  <c r="K67" i="2" s="1"/>
  <c r="D67" i="2"/>
  <c r="C67" i="2"/>
  <c r="B67" i="2"/>
  <c r="H66" i="2"/>
  <c r="K66" i="2" s="1"/>
  <c r="G66" i="2"/>
  <c r="F66" i="2"/>
  <c r="E66" i="2"/>
  <c r="D66" i="2"/>
  <c r="J66" i="2" s="1"/>
  <c r="C66" i="2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F64" i="2"/>
  <c r="E64" i="2"/>
  <c r="D64" i="2"/>
  <c r="J64" i="2" s="1"/>
  <c r="C64" i="2"/>
  <c r="B64" i="2"/>
  <c r="J63" i="2"/>
  <c r="I63" i="2"/>
  <c r="H63" i="2"/>
  <c r="G63" i="2"/>
  <c r="F63" i="2"/>
  <c r="E63" i="2"/>
  <c r="K63" i="2" s="1"/>
  <c r="D63" i="2"/>
  <c r="C63" i="2"/>
  <c r="B63" i="2"/>
  <c r="H62" i="2"/>
  <c r="K62" i="2" s="1"/>
  <c r="G62" i="2"/>
  <c r="F62" i="2"/>
  <c r="E62" i="2"/>
  <c r="D62" i="2"/>
  <c r="J62" i="2" s="1"/>
  <c r="C62" i="2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F60" i="2"/>
  <c r="E60" i="2"/>
  <c r="D60" i="2"/>
  <c r="J60" i="2" s="1"/>
  <c r="C60" i="2"/>
  <c r="B60" i="2"/>
  <c r="I59" i="2"/>
  <c r="H59" i="2"/>
  <c r="G59" i="2"/>
  <c r="J59" i="2" s="1"/>
  <c r="F59" i="2"/>
  <c r="E59" i="2"/>
  <c r="K59" i="2" s="1"/>
  <c r="D59" i="2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K56" i="2" s="1"/>
  <c r="G56" i="2"/>
  <c r="F56" i="2"/>
  <c r="E56" i="2"/>
  <c r="D56" i="2"/>
  <c r="J56" i="2" s="1"/>
  <c r="C56" i="2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J43" i="2"/>
  <c r="H43" i="2"/>
  <c r="G43" i="2"/>
  <c r="F43" i="2"/>
  <c r="I43" i="2" s="1"/>
  <c r="E43" i="2"/>
  <c r="K43" i="2" s="1"/>
  <c r="D43" i="2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H39" i="2"/>
  <c r="G39" i="2"/>
  <c r="F39" i="2"/>
  <c r="I39" i="2" s="1"/>
  <c r="E39" i="2"/>
  <c r="K39" i="2" s="1"/>
  <c r="D39" i="2"/>
  <c r="C39" i="2"/>
  <c r="B39" i="2"/>
  <c r="H38" i="2"/>
  <c r="K38" i="2" s="1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H30" i="2"/>
  <c r="K30" i="2" s="1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J27" i="2"/>
  <c r="H27" i="2"/>
  <c r="G27" i="2"/>
  <c r="F27" i="2"/>
  <c r="I27" i="2" s="1"/>
  <c r="E27" i="2"/>
  <c r="K27" i="2" s="1"/>
  <c r="D27" i="2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J23" i="2"/>
  <c r="H23" i="2"/>
  <c r="G23" i="2"/>
  <c r="F23" i="2"/>
  <c r="I23" i="2" s="1"/>
  <c r="E23" i="2"/>
  <c r="K23" i="2" s="1"/>
  <c r="D23" i="2"/>
  <c r="C23" i="2"/>
  <c r="B23" i="2"/>
  <c r="H22" i="2"/>
  <c r="K22" i="2" s="1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J19" i="2"/>
  <c r="H19" i="2"/>
  <c r="G19" i="2"/>
  <c r="F19" i="2"/>
  <c r="I19" i="2" s="1"/>
  <c r="E19" i="2"/>
  <c r="K19" i="2" s="1"/>
  <c r="D19" i="2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H14" i="2"/>
  <c r="K14" i="2" s="1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J11" i="2"/>
  <c r="H11" i="2"/>
  <c r="G11" i="2"/>
  <c r="F11" i="2"/>
  <c r="I11" i="2" s="1"/>
  <c r="E11" i="2"/>
  <c r="K11" i="2" s="1"/>
  <c r="D11" i="2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K9" i="2" s="1"/>
  <c r="D9" i="2"/>
  <c r="C9" i="2"/>
  <c r="B9" i="2"/>
  <c r="H8" i="2"/>
  <c r="H6" i="2" s="1"/>
  <c r="G8" i="2"/>
  <c r="F8" i="2"/>
  <c r="E8" i="2"/>
  <c r="D8" i="2"/>
  <c r="J8" i="2" s="1"/>
  <c r="C8" i="2"/>
  <c r="I8" i="2" s="1"/>
  <c r="B8" i="2"/>
  <c r="J7" i="2"/>
  <c r="H7" i="2"/>
  <c r="G7" i="2"/>
  <c r="F7" i="2"/>
  <c r="I7" i="2" s="1"/>
  <c r="E7" i="2"/>
  <c r="K7" i="2" s="1"/>
  <c r="D7" i="2"/>
  <c r="C7" i="2"/>
  <c r="B7" i="2"/>
  <c r="G6" i="2"/>
  <c r="D6" i="2"/>
  <c r="J6" i="2" s="1"/>
  <c r="C6" i="2"/>
  <c r="F4" i="2"/>
  <c r="C4" i="2"/>
  <c r="I2" i="2"/>
  <c r="G2" i="2"/>
  <c r="E6" i="2" l="1"/>
  <c r="K6" i="2" s="1"/>
  <c r="I60" i="2"/>
  <c r="I68" i="2"/>
  <c r="I76" i="2"/>
  <c r="I84" i="2"/>
  <c r="I92" i="2"/>
  <c r="I100" i="2"/>
  <c r="I108" i="2"/>
  <c r="J116" i="2"/>
  <c r="I119" i="2"/>
  <c r="K128" i="2"/>
  <c r="K166" i="2"/>
  <c r="F6" i="2"/>
  <c r="I6" i="2" s="1"/>
  <c r="K8" i="2"/>
  <c r="I56" i="2"/>
  <c r="I62" i="2"/>
  <c r="I70" i="2"/>
  <c r="I78" i="2"/>
  <c r="I86" i="2"/>
  <c r="I94" i="2"/>
  <c r="I102" i="2"/>
  <c r="I110" i="2"/>
  <c r="J118" i="2"/>
  <c r="I121" i="2"/>
  <c r="K144" i="2"/>
  <c r="K146" i="2"/>
  <c r="K174" i="2"/>
  <c r="I64" i="2"/>
  <c r="I72" i="2"/>
  <c r="I80" i="2"/>
  <c r="I88" i="2"/>
  <c r="I96" i="2"/>
  <c r="I104" i="2"/>
  <c r="I112" i="2"/>
  <c r="I137" i="2"/>
  <c r="K150" i="2"/>
  <c r="I66" i="2"/>
  <c r="I74" i="2"/>
  <c r="I82" i="2"/>
  <c r="I90" i="2"/>
  <c r="I98" i="2"/>
  <c r="I106" i="2"/>
  <c r="J114" i="2"/>
  <c r="K136" i="2"/>
  <c r="K158" i="2"/>
  <c r="J124" i="2"/>
  <c r="J140" i="2"/>
  <c r="I147" i="2"/>
  <c r="I155" i="2"/>
  <c r="I163" i="2"/>
  <c r="I171" i="2"/>
  <c r="I179" i="2"/>
  <c r="I187" i="2"/>
  <c r="I195" i="2"/>
  <c r="I203" i="2"/>
  <c r="J210" i="2"/>
  <c r="I223" i="2"/>
  <c r="J6" i="3"/>
  <c r="J22" i="3"/>
  <c r="J38" i="3"/>
  <c r="J54" i="3"/>
  <c r="J70" i="3"/>
  <c r="J86" i="3"/>
  <c r="J98" i="3"/>
  <c r="K154" i="2"/>
  <c r="K162" i="2"/>
  <c r="K170" i="2"/>
  <c r="K178" i="2"/>
  <c r="K186" i="2"/>
  <c r="K194" i="2"/>
  <c r="K202" i="2"/>
  <c r="I215" i="2"/>
  <c r="K222" i="2"/>
  <c r="J10" i="3"/>
  <c r="J26" i="3"/>
  <c r="J42" i="3"/>
  <c r="J58" i="3"/>
  <c r="J74" i="3"/>
  <c r="J90" i="3"/>
  <c r="J126" i="2"/>
  <c r="J142" i="2"/>
  <c r="J214" i="2"/>
  <c r="J114" i="3"/>
  <c r="J132" i="2"/>
  <c r="I151" i="2"/>
  <c r="I159" i="2"/>
  <c r="I167" i="2"/>
  <c r="I175" i="2"/>
  <c r="I183" i="2"/>
  <c r="I191" i="2"/>
  <c r="I199" i="2"/>
  <c r="I207" i="2"/>
  <c r="K214" i="2"/>
  <c r="J226" i="2"/>
  <c r="J14" i="3"/>
  <c r="J30" i="3"/>
  <c r="J46" i="3"/>
  <c r="J62" i="3"/>
  <c r="J78" i="3"/>
  <c r="K103" i="3"/>
  <c r="K182" i="2"/>
  <c r="K190" i="2"/>
  <c r="K198" i="2"/>
  <c r="K206" i="2"/>
  <c r="J218" i="2"/>
  <c r="J18" i="3"/>
  <c r="J34" i="3"/>
  <c r="J50" i="3"/>
  <c r="J66" i="3"/>
  <c r="J82" i="3"/>
  <c r="I99" i="3"/>
  <c r="K109" i="3"/>
  <c r="K121" i="3"/>
  <c r="I146" i="3"/>
  <c r="K153" i="3"/>
  <c r="I102" i="3"/>
  <c r="I118" i="3"/>
  <c r="K125" i="3"/>
  <c r="J137" i="3"/>
  <c r="I150" i="3"/>
  <c r="K157" i="3"/>
  <c r="I182" i="3"/>
  <c r="K101" i="3"/>
  <c r="K117" i="3"/>
  <c r="I130" i="3"/>
  <c r="K137" i="3"/>
  <c r="J149" i="3"/>
  <c r="I162" i="3"/>
  <c r="K169" i="3"/>
  <c r="K186" i="3"/>
  <c r="I98" i="3"/>
  <c r="I114" i="3"/>
  <c r="I142" i="3"/>
  <c r="K149" i="3"/>
  <c r="I174" i="3"/>
  <c r="K181" i="3"/>
  <c r="K113" i="3"/>
  <c r="I122" i="3"/>
  <c r="K129" i="3"/>
  <c r="J141" i="3"/>
  <c r="I154" i="3"/>
  <c r="K161" i="3"/>
  <c r="I193" i="3"/>
  <c r="I194" i="3"/>
  <c r="K201" i="3"/>
  <c r="K212" i="3"/>
  <c r="I318" i="3"/>
  <c r="K313" i="3"/>
  <c r="K185" i="3"/>
  <c r="K196" i="3"/>
  <c r="I209" i="3"/>
  <c r="I210" i="3"/>
  <c r="K321" i="3"/>
  <c r="I189" i="3"/>
  <c r="I190" i="3"/>
  <c r="K197" i="3"/>
  <c r="K208" i="3"/>
  <c r="K221" i="3"/>
  <c r="I226" i="3"/>
  <c r="K237" i="3"/>
  <c r="I242" i="3"/>
  <c r="K253" i="3"/>
  <c r="I258" i="3"/>
  <c r="K269" i="3"/>
  <c r="I274" i="3"/>
  <c r="K285" i="3"/>
  <c r="I290" i="3"/>
  <c r="K188" i="3"/>
  <c r="I201" i="3"/>
  <c r="I202" i="3"/>
  <c r="K209" i="3"/>
  <c r="I310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<sst xmlns="http://schemas.openxmlformats.org/spreadsheetml/2006/main" count="160" uniqueCount="124">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</sst>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M4" sqref="M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8" t="s">
        <v>0</v>
      </c>
      <c r="E3" s="48"/>
      <c r="F3" s="48"/>
      <c r="G3" s="48"/>
      <c r="H3" s="4"/>
    </row>
    <row r="4" spans="2:18" ht="36" x14ac:dyDescent="0.25">
      <c r="D4" s="48" t="s">
        <v>14</v>
      </c>
      <c r="E4" s="48"/>
      <c r="F4" s="48"/>
      <c r="G4" s="48"/>
      <c r="H4" s="4"/>
    </row>
    <row r="5" spans="2:18" ht="36" x14ac:dyDescent="0.25">
      <c r="D5" s="48" t="s">
        <v>1</v>
      </c>
      <c r="E5" s="48"/>
      <c r="F5" s="48"/>
      <c r="G5" s="48"/>
      <c r="H5" s="4"/>
      <c r="O5" s="1" t="s">
        <v>32</v>
      </c>
      <c r="R5" s="1" t="s">
        <v>12</v>
      </c>
    </row>
    <row r="6" spans="2:18" x14ac:dyDescent="0.25">
      <c r="E6" s="47"/>
      <c r="F6" s="47"/>
      <c r="G6" s="47"/>
      <c r="H6" s="47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44866</v>
      </c>
      <c r="F7" s="3" t="s">
        <v>3</v>
      </c>
      <c r="G7" s="5">
        <v>44895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9" t="s">
        <v>37</v>
      </c>
      <c r="D12" s="49"/>
      <c r="E12" s="49"/>
      <c r="F12" s="49"/>
      <c r="G12" s="49"/>
      <c r="H12" s="49"/>
    </row>
    <row r="14" spans="2:18" ht="18.75" x14ac:dyDescent="0.25">
      <c r="C14" s="46" t="s">
        <v>4</v>
      </c>
      <c r="D14" s="46"/>
      <c r="E14" s="46"/>
      <c r="F14" s="46"/>
      <c r="G14" s="46"/>
      <c r="H14" s="46"/>
    </row>
    <row r="15" spans="2:18" ht="16.5" customHeight="1" x14ac:dyDescent="0.25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25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25">
      <c r="B17" s="2" t="s">
        <v>7</v>
      </c>
      <c r="C17" s="45" t="s">
        <v>40</v>
      </c>
      <c r="D17" s="45"/>
      <c r="E17" s="45"/>
      <c r="F17" s="45"/>
      <c r="G17" s="45"/>
      <c r="H17" s="45"/>
    </row>
    <row r="18" spans="2:8" ht="16.5" customHeight="1" x14ac:dyDescent="0.25">
      <c r="B18" s="2" t="s">
        <v>8</v>
      </c>
      <c r="C18" s="45" t="s">
        <v>39</v>
      </c>
      <c r="D18" s="45"/>
      <c r="E18" s="45"/>
      <c r="F18" s="45"/>
      <c r="G18" s="45"/>
      <c r="H18" s="45"/>
    </row>
    <row r="19" spans="2:8" ht="16.5" customHeight="1" x14ac:dyDescent="0.25">
      <c r="B19" s="2" t="s">
        <v>9</v>
      </c>
      <c r="C19" s="45" t="s">
        <v>38</v>
      </c>
      <c r="D19" s="45"/>
      <c r="E19" s="45"/>
      <c r="F19" s="45"/>
      <c r="G19" s="45"/>
      <c r="H19" s="45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11/01/2022 - 11/30/2022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11/01/2021 - 11/30/2021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91915202.959999979</v>
      </c>
      <c r="D6" s="32">
        <f t="shared" si="0"/>
        <v>48324808.440000005</v>
      </c>
      <c r="E6" s="33">
        <f t="shared" si="0"/>
        <v>15735837.580000002</v>
      </c>
      <c r="F6" s="31">
        <f t="shared" si="0"/>
        <v>83656982.310000002</v>
      </c>
      <c r="G6" s="32">
        <f t="shared" si="0"/>
        <v>48445631.380000003</v>
      </c>
      <c r="H6" s="33">
        <f t="shared" si="0"/>
        <v>13729486.869999997</v>
      </c>
      <c r="I6" s="17">
        <f t="shared" ref="I6:I69" si="1">IFERROR((C6-F6)/F6,"")</f>
        <v>9.8715258690520849E-2</v>
      </c>
      <c r="J6" s="17">
        <f t="shared" ref="J6:J69" si="2">IFERROR((D6-G6)/G6,"")</f>
        <v>-2.4939904085939401E-3</v>
      </c>
      <c r="K6" s="17">
        <f t="shared" ref="K6:K69" si="3">IFERROR((E6-H6)/H6,"")</f>
        <v>0.14613442796496917</v>
      </c>
    </row>
    <row r="7" spans="2:11" x14ac:dyDescent="0.25">
      <c r="B7" s="18" t="str">
        <f>'County Data'!A2</f>
        <v>Addison</v>
      </c>
      <c r="C7" s="34">
        <f>IF('County Data'!C2&gt;9,'County Data'!B2,"*")</f>
        <v>3556839.63</v>
      </c>
      <c r="D7" s="34">
        <f>IF('County Data'!E2&gt;9,'County Data'!D2,"*")</f>
        <v>617449.59</v>
      </c>
      <c r="E7" s="35">
        <f>IF('County Data'!G2&gt;9,'County Data'!F2,"*")</f>
        <v>460564.72</v>
      </c>
      <c r="F7" s="34">
        <f>IF('County Data'!I2&gt;9,'County Data'!H2,"*")</f>
        <v>3090859.17</v>
      </c>
      <c r="G7" s="34">
        <f>IF('County Data'!K2&gt;9,'County Data'!J2,"*")</f>
        <v>553652.28</v>
      </c>
      <c r="H7" s="35">
        <f>IF('County Data'!M2&gt;9,'County Data'!L2,"*")</f>
        <v>324681.95</v>
      </c>
      <c r="I7" s="19">
        <f t="shared" si="1"/>
        <v>0.15076081903789876</v>
      </c>
      <c r="J7" s="19">
        <f t="shared" si="2"/>
        <v>0.11522992373480326</v>
      </c>
      <c r="K7" s="19">
        <f t="shared" si="3"/>
        <v>0.4185103914769514</v>
      </c>
    </row>
    <row r="8" spans="2:11" x14ac:dyDescent="0.25">
      <c r="B8" s="18" t="str">
        <f>'County Data'!A3</f>
        <v>Bennington</v>
      </c>
      <c r="C8" s="34">
        <f>IF('County Data'!C3&gt;9,'County Data'!B3,"*")</f>
        <v>5975865.5899999999</v>
      </c>
      <c r="D8" s="34">
        <f>IF('County Data'!E3&gt;9,'County Data'!D3,"*")</f>
        <v>2502288.9900000002</v>
      </c>
      <c r="E8" s="35">
        <f>IF('County Data'!G3&gt;9,'County Data'!F3,"*")</f>
        <v>1070242.7</v>
      </c>
      <c r="F8" s="34">
        <f>IF('County Data'!I3&gt;9,'County Data'!H3,"*")</f>
        <v>5328375.96</v>
      </c>
      <c r="G8" s="34">
        <f>IF('County Data'!K3&gt;9,'County Data'!J3,"*")</f>
        <v>2841069.73</v>
      </c>
      <c r="H8" s="35">
        <f>IF('County Data'!M3&gt;9,'County Data'!L3,"*")</f>
        <v>951693.23</v>
      </c>
      <c r="I8" s="19">
        <f t="shared" si="1"/>
        <v>0.12151725682659974</v>
      </c>
      <c r="J8" s="19">
        <f t="shared" si="2"/>
        <v>-0.11924407782838888</v>
      </c>
      <c r="K8" s="19">
        <f t="shared" si="3"/>
        <v>0.12456689431320214</v>
      </c>
    </row>
    <row r="9" spans="2:11" x14ac:dyDescent="0.25">
      <c r="B9" s="9" t="str">
        <f>'County Data'!A4</f>
        <v>Caledonia</v>
      </c>
      <c r="C9" s="36">
        <f>IF('County Data'!C4&gt;9,'County Data'!B4,"*")</f>
        <v>2918303.05</v>
      </c>
      <c r="D9" s="36">
        <f>IF('County Data'!E4&gt;9,'County Data'!D4,"*")</f>
        <v>423446.49</v>
      </c>
      <c r="E9" s="37">
        <f>IF('County Data'!G4&gt;9,'County Data'!F4,"*")</f>
        <v>275521.05</v>
      </c>
      <c r="F9" s="36">
        <f>IF('County Data'!I4&gt;9,'County Data'!H4,"*")</f>
        <v>2770949.01</v>
      </c>
      <c r="G9" s="36">
        <f>IF('County Data'!K4&gt;9,'County Data'!J4,"*")</f>
        <v>372470.28</v>
      </c>
      <c r="H9" s="37">
        <f>IF('County Data'!M4&gt;9,'County Data'!L4,"*")</f>
        <v>222292.64</v>
      </c>
      <c r="I9" s="8">
        <f t="shared" si="1"/>
        <v>5.3178185332251944E-2</v>
      </c>
      <c r="J9" s="8">
        <f t="shared" si="2"/>
        <v>0.13685980529775413</v>
      </c>
      <c r="K9" s="8">
        <f t="shared" si="3"/>
        <v>0.23945196746055097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29114594.390000001</v>
      </c>
      <c r="D10" s="34">
        <f>IF('County Data'!E5&gt;9,'County Data'!D5,"*")</f>
        <v>8386829.0700000003</v>
      </c>
      <c r="E10" s="35">
        <f>IF('County Data'!G5&gt;9,'County Data'!F5,"*")</f>
        <v>5196794.92</v>
      </c>
      <c r="F10" s="34">
        <f>IF('County Data'!I5&gt;9,'County Data'!H5,"*")</f>
        <v>26833989.940000001</v>
      </c>
      <c r="G10" s="34">
        <f>IF('County Data'!K5&gt;9,'County Data'!J5,"*")</f>
        <v>8143140.29</v>
      </c>
      <c r="H10" s="35">
        <f>IF('County Data'!M5&gt;9,'County Data'!L5,"*")</f>
        <v>4801492.46</v>
      </c>
      <c r="I10" s="19">
        <f t="shared" si="1"/>
        <v>8.4989390511786084E-2</v>
      </c>
      <c r="J10" s="19">
        <f t="shared" si="2"/>
        <v>2.9925651692290844E-2</v>
      </c>
      <c r="K10" s="19">
        <f t="shared" si="3"/>
        <v>8.2329080654226408E-2</v>
      </c>
    </row>
    <row r="11" spans="2:11" x14ac:dyDescent="0.25">
      <c r="B11" s="9" t="str">
        <f>'County Data'!A6</f>
        <v>Essex</v>
      </c>
      <c r="C11" s="36">
        <f>IF('County Data'!C6&gt;9,'County Data'!B6,"*")</f>
        <v>208712.69</v>
      </c>
      <c r="D11" s="36" t="str">
        <f>IF('County Data'!E6&gt;9,'County Data'!D6,"*")</f>
        <v>*</v>
      </c>
      <c r="E11" s="37">
        <f>IF('County Data'!G6&gt;9,'County Data'!F6,"*")</f>
        <v>56420.35</v>
      </c>
      <c r="F11" s="36">
        <f>IF('County Data'!I6&gt;9,'County Data'!H6,"*")</f>
        <v>178391.22</v>
      </c>
      <c r="G11" s="36" t="str">
        <f>IF('County Data'!K6&gt;9,'County Data'!J6,"*")</f>
        <v>*</v>
      </c>
      <c r="H11" s="37">
        <f>IF('County Data'!M6&gt;9,'County Data'!L6,"*")</f>
        <v>47835.89</v>
      </c>
      <c r="I11" s="8">
        <f t="shared" si="1"/>
        <v>0.16997176206317777</v>
      </c>
      <c r="J11" s="8" t="str">
        <f t="shared" si="2"/>
        <v/>
      </c>
      <c r="K11" s="8">
        <f t="shared" si="3"/>
        <v>0.17945647086319497</v>
      </c>
    </row>
    <row r="12" spans="2:11" x14ac:dyDescent="0.25">
      <c r="B12" s="18" t="str">
        <f>'County Data'!A7</f>
        <v>Franklin</v>
      </c>
      <c r="C12" s="34">
        <f>IF('County Data'!C7&gt;9,'County Data'!B7,"*")</f>
        <v>4542536.1900000004</v>
      </c>
      <c r="D12" s="34">
        <f>IF('County Data'!E7&gt;9,'County Data'!D7,"*")</f>
        <v>336341.3</v>
      </c>
      <c r="E12" s="35">
        <f>IF('County Data'!G7&gt;9,'County Data'!F7,"*")</f>
        <v>405149.82</v>
      </c>
      <c r="F12" s="34">
        <f>IF('County Data'!I7&gt;9,'County Data'!H7,"*")</f>
        <v>4063275.59</v>
      </c>
      <c r="G12" s="34">
        <f>IF('County Data'!K7&gt;9,'County Data'!J7,"*")</f>
        <v>409875.47</v>
      </c>
      <c r="H12" s="35">
        <f>IF('County Data'!M7&gt;9,'County Data'!L7,"*")</f>
        <v>327401.34000000003</v>
      </c>
      <c r="I12" s="19">
        <f t="shared" si="1"/>
        <v>0.11794932176874584</v>
      </c>
      <c r="J12" s="19">
        <f t="shared" si="2"/>
        <v>-0.17940612547513515</v>
      </c>
      <c r="K12" s="19">
        <f t="shared" si="3"/>
        <v>0.23747147766713469</v>
      </c>
    </row>
    <row r="13" spans="2:11" x14ac:dyDescent="0.25">
      <c r="B13" s="9" t="str">
        <f>'County Data'!A8</f>
        <v>Grand Isle</v>
      </c>
      <c r="C13" s="36">
        <f>IF('County Data'!C8&gt;9,'County Data'!B8,"*")</f>
        <v>254927.99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248835.68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2.4483265422386363E-2</v>
      </c>
      <c r="J13" s="8" t="str">
        <f t="shared" si="2"/>
        <v/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34">
        <f>IF('County Data'!C9&gt;9,'County Data'!B9,"*")</f>
        <v>5311884.59</v>
      </c>
      <c r="D14" s="34">
        <f>IF('County Data'!E9&gt;9,'County Data'!D9,"*")</f>
        <v>3360002.15</v>
      </c>
      <c r="E14" s="35">
        <f>IF('County Data'!G9&gt;9,'County Data'!F9,"*")</f>
        <v>1472907.44</v>
      </c>
      <c r="F14" s="34">
        <f>IF('County Data'!I9&gt;9,'County Data'!H9,"*")</f>
        <v>5043115.4800000004</v>
      </c>
      <c r="G14" s="34">
        <f>IF('County Data'!K9&gt;9,'County Data'!J9,"*")</f>
        <v>3946235.01</v>
      </c>
      <c r="H14" s="35">
        <f>IF('County Data'!M9&gt;9,'County Data'!L9,"*")</f>
        <v>1180334.56</v>
      </c>
      <c r="I14" s="19">
        <f t="shared" si="1"/>
        <v>5.3294260475669174E-2</v>
      </c>
      <c r="J14" s="19">
        <f t="shared" si="2"/>
        <v>-0.14855497924336744</v>
      </c>
      <c r="K14" s="19">
        <f t="shared" si="3"/>
        <v>0.24787284039196469</v>
      </c>
    </row>
    <row r="15" spans="2:11" x14ac:dyDescent="0.25">
      <c r="B15" s="21" t="str">
        <f>'County Data'!A10</f>
        <v>Orange</v>
      </c>
      <c r="C15" s="38">
        <f>IF('County Data'!C10&gt;9,'County Data'!B10,"*")</f>
        <v>1628750.19</v>
      </c>
      <c r="D15" s="38">
        <f>IF('County Data'!E10&gt;9,'County Data'!D10,"*")</f>
        <v>113185.52</v>
      </c>
      <c r="E15" s="39">
        <f>IF('County Data'!G10&gt;9,'County Data'!F10,"*")</f>
        <v>164684.92000000001</v>
      </c>
      <c r="F15" s="38">
        <f>IF('County Data'!I10&gt;9,'County Data'!H10,"*")</f>
        <v>1418615.43</v>
      </c>
      <c r="G15" s="38">
        <f>IF('County Data'!K10&gt;9,'County Data'!J10,"*")</f>
        <v>37502.839999999997</v>
      </c>
      <c r="H15" s="39">
        <f>IF('County Data'!M10&gt;9,'County Data'!L10,"*")</f>
        <v>126458.61</v>
      </c>
      <c r="I15" s="20">
        <f t="shared" si="1"/>
        <v>0.14812665614387122</v>
      </c>
      <c r="J15" s="20">
        <f t="shared" si="2"/>
        <v>2.0180519661977603</v>
      </c>
      <c r="K15" s="20">
        <f t="shared" si="3"/>
        <v>0.30228317391753723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2671433.25</v>
      </c>
      <c r="D16" s="34">
        <f>IF('County Data'!E11&gt;9,'County Data'!D11,"*")</f>
        <v>157153.64000000001</v>
      </c>
      <c r="E16" s="35">
        <f>IF('County Data'!G11&gt;9,'County Data'!F11,"*")</f>
        <v>381354.74</v>
      </c>
      <c r="F16" s="34">
        <f>IF('County Data'!I11&gt;9,'County Data'!H11,"*")</f>
        <v>2431535.41</v>
      </c>
      <c r="G16" s="34">
        <f>IF('County Data'!K11&gt;9,'County Data'!J11,"*")</f>
        <v>315164.88</v>
      </c>
      <c r="H16" s="35">
        <f>IF('County Data'!M11&gt;9,'County Data'!L11,"*")</f>
        <v>312861.38</v>
      </c>
      <c r="I16" s="19">
        <f t="shared" si="1"/>
        <v>9.8661051372474079E-2</v>
      </c>
      <c r="J16" s="19">
        <f t="shared" si="2"/>
        <v>-0.50136055768650356</v>
      </c>
      <c r="K16" s="19">
        <f t="shared" si="3"/>
        <v>0.21892558295306369</v>
      </c>
    </row>
    <row r="17" spans="2:11" x14ac:dyDescent="0.25">
      <c r="B17" s="9" t="str">
        <f>'County Data'!A12</f>
        <v>Other</v>
      </c>
      <c r="C17" s="36">
        <f>IF('County Data'!C12&gt;9,'County Data'!B12,"*")</f>
        <v>5026260.6500000004</v>
      </c>
      <c r="D17" s="36">
        <f>IF('County Data'!E12&gt;9,'County Data'!D12,"*")</f>
        <v>22640465.870000001</v>
      </c>
      <c r="E17" s="37">
        <f>IF('County Data'!G12&gt;9,'County Data'!F12,"*")</f>
        <v>468029.18</v>
      </c>
      <c r="F17" s="36">
        <f>IF('County Data'!I12&gt;9,'County Data'!H12,"*")</f>
        <v>3796553.8</v>
      </c>
      <c r="G17" s="36">
        <f>IF('County Data'!K12&gt;9,'County Data'!J12,"*")</f>
        <v>22185771.800000001</v>
      </c>
      <c r="H17" s="37">
        <f>IF('County Data'!M12&gt;9,'County Data'!L12,"*")</f>
        <v>408386.25</v>
      </c>
      <c r="I17" s="8">
        <f t="shared" si="1"/>
        <v>0.32390080972907603</v>
      </c>
      <c r="J17" s="8">
        <f t="shared" si="2"/>
        <v>2.0494850217471373E-2</v>
      </c>
      <c r="K17" s="8">
        <f t="shared" si="3"/>
        <v>0.14604539207674105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8943519.1999999993</v>
      </c>
      <c r="D18" s="34">
        <f>IF('County Data'!E13&gt;9,'County Data'!D13,"*")</f>
        <v>2452325.8199999998</v>
      </c>
      <c r="E18" s="35">
        <f>IF('County Data'!G13&gt;9,'County Data'!F13,"*")</f>
        <v>1971721.32</v>
      </c>
      <c r="F18" s="34">
        <f>IF('County Data'!I13&gt;9,'County Data'!H13,"*")</f>
        <v>8377102.7599999998</v>
      </c>
      <c r="G18" s="34">
        <f>IF('County Data'!K13&gt;9,'County Data'!J13,"*")</f>
        <v>2500069.2599999998</v>
      </c>
      <c r="H18" s="35">
        <f>IF('County Data'!M13&gt;9,'County Data'!L13,"*")</f>
        <v>1800203.1</v>
      </c>
      <c r="I18" s="19">
        <f t="shared" si="1"/>
        <v>6.7614837280568288E-2</v>
      </c>
      <c r="J18" s="19">
        <f t="shared" si="2"/>
        <v>-1.9096846940952327E-2</v>
      </c>
      <c r="K18" s="19">
        <f t="shared" si="3"/>
        <v>9.5277149561624447E-2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8140926.7300000004</v>
      </c>
      <c r="D19" s="36">
        <f>IF('County Data'!E14&gt;9,'County Data'!D14,"*")</f>
        <v>1490097.54</v>
      </c>
      <c r="E19" s="37">
        <f>IF('County Data'!G14&gt;9,'County Data'!F14,"*")</f>
        <v>1250038.71</v>
      </c>
      <c r="F19" s="36">
        <f>IF('County Data'!I14&gt;9,'County Data'!H14,"*")</f>
        <v>7609466.29</v>
      </c>
      <c r="G19" s="36">
        <f>IF('County Data'!K14&gt;9,'County Data'!J14,"*")</f>
        <v>1382453</v>
      </c>
      <c r="H19" s="37">
        <f>IF('County Data'!M14&gt;9,'County Data'!L14,"*")</f>
        <v>1106340.68</v>
      </c>
      <c r="I19" s="8">
        <f t="shared" si="1"/>
        <v>6.9842012533575526E-2</v>
      </c>
      <c r="J19" s="8">
        <f t="shared" si="2"/>
        <v>7.7864882205760363E-2</v>
      </c>
      <c r="K19" s="8">
        <f t="shared" si="3"/>
        <v>0.12988587746768929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6011751.21</v>
      </c>
      <c r="D20" s="34">
        <f>IF('County Data'!E15&gt;9,'County Data'!D15,"*")</f>
        <v>1321736.43</v>
      </c>
      <c r="E20" s="35">
        <f>IF('County Data'!G15&gt;9,'County Data'!F15,"*")</f>
        <v>1033412.66</v>
      </c>
      <c r="F20" s="34">
        <f>IF('County Data'!I15&gt;9,'County Data'!H15,"*")</f>
        <v>5667716.6399999997</v>
      </c>
      <c r="G20" s="34">
        <f>IF('County Data'!K15&gt;9,'County Data'!J15,"*")</f>
        <v>1272843.8400000001</v>
      </c>
      <c r="H20" s="35">
        <f>IF('County Data'!M15&gt;9,'County Data'!L15,"*")</f>
        <v>839125.87</v>
      </c>
      <c r="I20" s="19">
        <f t="shared" si="1"/>
        <v>6.0700735737558027E-2</v>
      </c>
      <c r="J20" s="19">
        <f t="shared" si="2"/>
        <v>3.8412088320276469E-2</v>
      </c>
      <c r="K20" s="19">
        <f t="shared" si="3"/>
        <v>0.23153473983587233</v>
      </c>
    </row>
    <row r="21" spans="2:11" x14ac:dyDescent="0.25">
      <c r="B21" s="9" t="str">
        <f>'County Data'!A16</f>
        <v>Windsor</v>
      </c>
      <c r="C21" s="36">
        <f>IF('County Data'!C16&gt;9,'County Data'!B16,"*")</f>
        <v>7608897.6100000003</v>
      </c>
      <c r="D21" s="36">
        <f>IF('County Data'!E16&gt;9,'County Data'!D16,"*")</f>
        <v>4523486.03</v>
      </c>
      <c r="E21" s="37">
        <f>IF('County Data'!G16&gt;9,'County Data'!F16,"*")</f>
        <v>1528995.05</v>
      </c>
      <c r="F21" s="36">
        <f>IF('County Data'!I16&gt;9,'County Data'!H16,"*")</f>
        <v>6798199.9299999997</v>
      </c>
      <c r="G21" s="36">
        <f>IF('County Data'!K16&gt;9,'County Data'!J16,"*")</f>
        <v>4485382.7</v>
      </c>
      <c r="H21" s="37">
        <f>IF('County Data'!M16&gt;9,'County Data'!L16,"*")</f>
        <v>1280378.9099999999</v>
      </c>
      <c r="I21" s="8">
        <f t="shared" si="1"/>
        <v>0.11925181494331261</v>
      </c>
      <c r="J21" s="8">
        <f t="shared" si="2"/>
        <v>8.4950008836481381E-3</v>
      </c>
      <c r="K21" s="8">
        <f t="shared" si="3"/>
        <v>0.19417387935576053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H32" sqref="H32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11/01/2022 - 11/30/2022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11/01/2021 - 11/30/2021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1328845.1200000001</v>
      </c>
      <c r="D6" s="32" t="str">
        <f>IF('Town Data'!E2&gt;9,'Town Data'!D2,"*")</f>
        <v>*</v>
      </c>
      <c r="E6" s="33">
        <f>IF('Town Data'!G2&gt;9,'Town Data'!F2,"*")</f>
        <v>249886.13</v>
      </c>
      <c r="F6" s="32">
        <f>IF('Town Data'!I2&gt;9,'Town Data'!H2,"*")</f>
        <v>1351293.06</v>
      </c>
      <c r="G6" s="32" t="str">
        <f>IF('Town Data'!K2&gt;9,'Town Data'!J2,"*")</f>
        <v>*</v>
      </c>
      <c r="H6" s="33">
        <f>IF('Town Data'!M2&gt;9,'Town Data'!L2,"*")</f>
        <v>219928.57</v>
      </c>
      <c r="I6" s="17">
        <f t="shared" ref="I6:I69" si="0">IFERROR((C6-F6)/F6,"")</f>
        <v>-1.6612192176876824E-2</v>
      </c>
      <c r="J6" s="17" t="str">
        <f t="shared" ref="J6:J69" si="1">IFERROR((D6-G6)/G6,"")</f>
        <v/>
      </c>
      <c r="K6" s="17">
        <f t="shared" ref="K6:K69" si="2">IFERROR((E6-H6)/H6,"")</f>
        <v>0.13621495379158785</v>
      </c>
    </row>
    <row r="7" spans="2:11" x14ac:dyDescent="0.25">
      <c r="B7" t="str">
        <f>'Town Data'!A3</f>
        <v>BARTON</v>
      </c>
      <c r="C7" s="40">
        <f>IF('Town Data'!C3&gt;9,'Town Data'!B3,"*")</f>
        <v>185188.66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186415.33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-6.5803064587015656E-3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BENNINGTON</v>
      </c>
      <c r="C8" s="41">
        <f>IF('Town Data'!C4&gt;9,'Town Data'!B4,"*")</f>
        <v>2726939.54</v>
      </c>
      <c r="D8" s="34">
        <f>IF('Town Data'!E4&gt;9,'Town Data'!D4,"*")</f>
        <v>453238.01</v>
      </c>
      <c r="E8" s="35">
        <f>IF('Town Data'!G4&gt;9,'Town Data'!F4,"*")</f>
        <v>320803.31</v>
      </c>
      <c r="F8" s="34">
        <f>IF('Town Data'!I4&gt;9,'Town Data'!H4,"*")</f>
        <v>2273779.6</v>
      </c>
      <c r="G8" s="34">
        <f>IF('Town Data'!K4&gt;9,'Town Data'!J4,"*")</f>
        <v>491280.61</v>
      </c>
      <c r="H8" s="35">
        <f>IF('Town Data'!M4&gt;9,'Town Data'!L4,"*")</f>
        <v>272612.90000000002</v>
      </c>
      <c r="I8" s="19">
        <f t="shared" si="0"/>
        <v>0.1992980937994166</v>
      </c>
      <c r="J8" s="19">
        <f t="shared" si="1"/>
        <v>-7.7435582080066179E-2</v>
      </c>
      <c r="K8" s="19">
        <f t="shared" si="2"/>
        <v>0.17677230241122108</v>
      </c>
    </row>
    <row r="9" spans="2:11" x14ac:dyDescent="0.25">
      <c r="B9" t="str">
        <f>'Town Data'!A5</f>
        <v>BERLIN</v>
      </c>
      <c r="C9" s="40">
        <f>IF('Town Data'!C5&gt;9,'Town Data'!B5,"*")</f>
        <v>1711987.82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1639380.59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4.4289428850685597E-2</v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BRANDON</v>
      </c>
      <c r="C10" s="41">
        <f>IF('Town Data'!C6&gt;9,'Town Data'!B6,"*")</f>
        <v>323542.28999999998</v>
      </c>
      <c r="D10" s="34" t="str">
        <f>IF('Town Data'!E6&gt;9,'Town Data'!D6,"*")</f>
        <v>*</v>
      </c>
      <c r="E10" s="35">
        <f>IF('Town Data'!G6&gt;9,'Town Data'!F6,"*")</f>
        <v>53252.43</v>
      </c>
      <c r="F10" s="34">
        <f>IF('Town Data'!I6&gt;9,'Town Data'!H6,"*")</f>
        <v>280065.27</v>
      </c>
      <c r="G10" s="34" t="str">
        <f>IF('Town Data'!K6&gt;9,'Town Data'!J6,"*")</f>
        <v>*</v>
      </c>
      <c r="H10" s="35">
        <f>IF('Town Data'!M6&gt;9,'Town Data'!L6,"*")</f>
        <v>54498.14</v>
      </c>
      <c r="I10" s="19">
        <f t="shared" si="0"/>
        <v>0.15523888413583004</v>
      </c>
      <c r="J10" s="19" t="str">
        <f t="shared" si="1"/>
        <v/>
      </c>
      <c r="K10" s="19">
        <f t="shared" si="2"/>
        <v>-2.2857844322760359E-2</v>
      </c>
    </row>
    <row r="11" spans="2:11" x14ac:dyDescent="0.25">
      <c r="B11" t="str">
        <f>'Town Data'!A7</f>
        <v>BRATTLEBORO</v>
      </c>
      <c r="C11" s="40">
        <f>IF('Town Data'!C7&gt;9,'Town Data'!B7,"*")</f>
        <v>3261701.77</v>
      </c>
      <c r="D11" s="36">
        <f>IF('Town Data'!E7&gt;9,'Town Data'!D7,"*")</f>
        <v>630220.29</v>
      </c>
      <c r="E11" s="37">
        <f>IF('Town Data'!G7&gt;9,'Town Data'!F7,"*")</f>
        <v>398993.75</v>
      </c>
      <c r="F11" s="36">
        <f>IF('Town Data'!I7&gt;9,'Town Data'!H7,"*")</f>
        <v>3180582.12</v>
      </c>
      <c r="G11" s="36">
        <f>IF('Town Data'!K7&gt;9,'Town Data'!J7,"*")</f>
        <v>715744.65</v>
      </c>
      <c r="H11" s="37">
        <f>IF('Town Data'!M7&gt;9,'Town Data'!L7,"*")</f>
        <v>339476.16</v>
      </c>
      <c r="I11" s="8">
        <f t="shared" si="0"/>
        <v>2.5504655103827316E-2</v>
      </c>
      <c r="J11" s="8">
        <f t="shared" si="1"/>
        <v>-0.11949004438943411</v>
      </c>
      <c r="K11" s="8">
        <f t="shared" si="2"/>
        <v>0.17532185470696979</v>
      </c>
    </row>
    <row r="12" spans="2:11" x14ac:dyDescent="0.25">
      <c r="B12" s="24" t="str">
        <f>'Town Data'!A8</f>
        <v>BRISTOL</v>
      </c>
      <c r="C12" s="41">
        <f>IF('Town Data'!C8&gt;9,'Town Data'!B8,"*")</f>
        <v>381857.93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311033.65000000002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0.22770616619777301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BURKE</v>
      </c>
      <c r="C13" s="40">
        <f>IF('Town Data'!C9&gt;9,'Town Data'!B9,"*")</f>
        <v>141566.49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127332.42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0.11178669187313013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BURLINGTON</v>
      </c>
      <c r="C14" s="41">
        <f>IF('Town Data'!C10&gt;9,'Town Data'!B10,"*")</f>
        <v>9172396.8399999999</v>
      </c>
      <c r="D14" s="34">
        <f>IF('Town Data'!E10&gt;9,'Town Data'!D10,"*")</f>
        <v>3851502.19</v>
      </c>
      <c r="E14" s="35">
        <f>IF('Town Data'!G10&gt;9,'Town Data'!F10,"*")</f>
        <v>2951104.3</v>
      </c>
      <c r="F14" s="34">
        <f>IF('Town Data'!I10&gt;9,'Town Data'!H10,"*")</f>
        <v>8161223.7699999996</v>
      </c>
      <c r="G14" s="34">
        <f>IF('Town Data'!K10&gt;9,'Town Data'!J10,"*")</f>
        <v>3550099.25</v>
      </c>
      <c r="H14" s="35">
        <f>IF('Town Data'!M10&gt;9,'Town Data'!L10,"*")</f>
        <v>2752765.22</v>
      </c>
      <c r="I14" s="19">
        <f t="shared" si="0"/>
        <v>0.12389968692158533</v>
      </c>
      <c r="J14" s="19">
        <f t="shared" si="1"/>
        <v>8.4899863010872142E-2</v>
      </c>
      <c r="K14" s="19">
        <f t="shared" si="2"/>
        <v>7.2050852197267881E-2</v>
      </c>
    </row>
    <row r="15" spans="2:11" x14ac:dyDescent="0.25">
      <c r="B15" t="str">
        <f>'Town Data'!A11</f>
        <v>CAMBRIDGE</v>
      </c>
      <c r="C15" s="40">
        <f>IF('Town Data'!C11&gt;9,'Town Data'!B11,"*")</f>
        <v>439912.71</v>
      </c>
      <c r="D15" s="36" t="str">
        <f>IF('Town Data'!E11&gt;9,'Town Data'!D11,"*")</f>
        <v>*</v>
      </c>
      <c r="E15" s="37">
        <f>IF('Town Data'!G11&gt;9,'Town Data'!F11,"*")</f>
        <v>94602.64</v>
      </c>
      <c r="F15" s="36">
        <f>IF('Town Data'!I11&gt;9,'Town Data'!H11,"*")</f>
        <v>358236.15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0.2279964207967286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CASTLETON</v>
      </c>
      <c r="C16" s="42">
        <f>IF('Town Data'!C12&gt;9,'Town Data'!B12,"*")</f>
        <v>440690.71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361504.26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0.21904707291692777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CHESTER</v>
      </c>
      <c r="C17" s="41">
        <f>IF('Town Data'!C13&gt;9,'Town Data'!B13,"*")</f>
        <v>296877.59999999998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212309.75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0.39832296915238219</v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COLCHESTER</v>
      </c>
      <c r="C18" s="40">
        <f>IF('Town Data'!C14&gt;9,'Town Data'!B14,"*")</f>
        <v>2384445.83</v>
      </c>
      <c r="D18" s="36" t="str">
        <f>IF('Town Data'!E14&gt;9,'Town Data'!D14,"*")</f>
        <v>*</v>
      </c>
      <c r="E18" s="37">
        <f>IF('Town Data'!G14&gt;9,'Town Data'!F14,"*")</f>
        <v>260002.35</v>
      </c>
      <c r="F18" s="36">
        <f>IF('Town Data'!I14&gt;9,'Town Data'!H14,"*")</f>
        <v>2174818.75</v>
      </c>
      <c r="G18" s="36" t="str">
        <f>IF('Town Data'!K14&gt;9,'Town Data'!J14,"*")</f>
        <v>*</v>
      </c>
      <c r="H18" s="37">
        <f>IF('Town Data'!M14&gt;9,'Town Data'!L14,"*")</f>
        <v>249992.23</v>
      </c>
      <c r="I18" s="8">
        <f t="shared" si="0"/>
        <v>9.6388299024918772E-2</v>
      </c>
      <c r="J18" s="8" t="str">
        <f t="shared" si="1"/>
        <v/>
      </c>
      <c r="K18" s="8">
        <f t="shared" si="2"/>
        <v>4.004172449679734E-2</v>
      </c>
    </row>
    <row r="19" spans="2:11" x14ac:dyDescent="0.25">
      <c r="B19" s="24" t="str">
        <f>'Town Data'!A15</f>
        <v>DERBY</v>
      </c>
      <c r="C19" s="41">
        <f>IF('Town Data'!C15&gt;9,'Town Data'!B15,"*")</f>
        <v>897161.92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770885.21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0.16380741044441635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DORSET</v>
      </c>
      <c r="C20" s="40" t="str">
        <f>IF('Town Data'!C16&gt;9,'Town Data'!B16,"*")</f>
        <v>*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390972.12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 t="str">
        <f t="shared" si="0"/>
        <v/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DOVER</v>
      </c>
      <c r="C21" s="41">
        <f>IF('Town Data'!C17&gt;9,'Town Data'!B17,"*")</f>
        <v>611207.47</v>
      </c>
      <c r="D21" s="34">
        <f>IF('Town Data'!E17&gt;9,'Town Data'!D17,"*")</f>
        <v>135011.37</v>
      </c>
      <c r="E21" s="35">
        <f>IF('Town Data'!G17&gt;9,'Town Data'!F17,"*")</f>
        <v>259115.29</v>
      </c>
      <c r="F21" s="34">
        <f>IF('Town Data'!I17&gt;9,'Town Data'!H17,"*")</f>
        <v>555045.65</v>
      </c>
      <c r="G21" s="34" t="str">
        <f>IF('Town Data'!K17&gt;9,'Town Data'!J17,"*")</f>
        <v>*</v>
      </c>
      <c r="H21" s="35">
        <f>IF('Town Data'!M17&gt;9,'Town Data'!L17,"*")</f>
        <v>214298.45</v>
      </c>
      <c r="I21" s="19">
        <f t="shared" si="0"/>
        <v>0.10118414584458044</v>
      </c>
      <c r="J21" s="19" t="str">
        <f t="shared" si="1"/>
        <v/>
      </c>
      <c r="K21" s="19">
        <f t="shared" si="2"/>
        <v>0.20913282387250115</v>
      </c>
    </row>
    <row r="22" spans="2:11" x14ac:dyDescent="0.25">
      <c r="B22" t="str">
        <f>'Town Data'!A18</f>
        <v>ENOSBURG</v>
      </c>
      <c r="C22" s="40">
        <f>IF('Town Data'!C18&gt;9,'Town Data'!B18,"*")</f>
        <v>414132.76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339194.03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0.22093174812068472</v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ESSEX</v>
      </c>
      <c r="C23" s="41">
        <f>IF('Town Data'!C19&gt;9,'Town Data'!B19,"*")</f>
        <v>3143302.4</v>
      </c>
      <c r="D23" s="34" t="str">
        <f>IF('Town Data'!E19&gt;9,'Town Data'!D19,"*")</f>
        <v>*</v>
      </c>
      <c r="E23" s="35">
        <f>IF('Town Data'!G19&gt;9,'Town Data'!F19,"*")</f>
        <v>289429.05</v>
      </c>
      <c r="F23" s="34">
        <f>IF('Town Data'!I19&gt;9,'Town Data'!H19,"*")</f>
        <v>3160307.75</v>
      </c>
      <c r="G23" s="34" t="str">
        <f>IF('Town Data'!K19&gt;9,'Town Data'!J19,"*")</f>
        <v>*</v>
      </c>
      <c r="H23" s="35">
        <f>IF('Town Data'!M19&gt;9,'Town Data'!L19,"*")</f>
        <v>270895.21999999997</v>
      </c>
      <c r="I23" s="19">
        <f t="shared" si="0"/>
        <v>-5.3809158301118282E-3</v>
      </c>
      <c r="J23" s="19" t="str">
        <f t="shared" si="1"/>
        <v/>
      </c>
      <c r="K23" s="19">
        <f t="shared" si="2"/>
        <v>6.8416969483625509E-2</v>
      </c>
    </row>
    <row r="24" spans="2:11" x14ac:dyDescent="0.25">
      <c r="B24" t="str">
        <f>'Town Data'!A20</f>
        <v>FAIR HAVEN</v>
      </c>
      <c r="C24" s="40">
        <f>IF('Town Data'!C20&gt;9,'Town Data'!B20,"*")</f>
        <v>500773.22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455374.79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9.9694649323911838E-2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HARDWICK</v>
      </c>
      <c r="C25" s="41">
        <f>IF('Town Data'!C21&gt;9,'Town Data'!B21,"*")</f>
        <v>262671.3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281729.90000000002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-6.7648481755042802E-2</v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HARTFORD</v>
      </c>
      <c r="C26" s="40">
        <f>IF('Town Data'!C22&gt;9,'Town Data'!B22,"*")</f>
        <v>1779482.34</v>
      </c>
      <c r="D26" s="36">
        <f>IF('Town Data'!E22&gt;9,'Town Data'!D22,"*")</f>
        <v>1045934.4</v>
      </c>
      <c r="E26" s="37">
        <f>IF('Town Data'!G22&gt;9,'Town Data'!F22,"*")</f>
        <v>233989.03</v>
      </c>
      <c r="F26" s="36">
        <f>IF('Town Data'!I22&gt;9,'Town Data'!H22,"*")</f>
        <v>1703741.41</v>
      </c>
      <c r="G26" s="36">
        <f>IF('Town Data'!K22&gt;9,'Town Data'!J22,"*")</f>
        <v>1001848.27</v>
      </c>
      <c r="H26" s="37">
        <f>IF('Town Data'!M22&gt;9,'Town Data'!L22,"*")</f>
        <v>233308.48</v>
      </c>
      <c r="I26" s="8">
        <f t="shared" si="0"/>
        <v>4.4455648935597669E-2</v>
      </c>
      <c r="J26" s="8">
        <f t="shared" si="1"/>
        <v>4.4004797253380495E-2</v>
      </c>
      <c r="K26" s="8">
        <f t="shared" si="2"/>
        <v>2.9169535543671125E-3</v>
      </c>
    </row>
    <row r="27" spans="2:11" x14ac:dyDescent="0.25">
      <c r="B27" s="24" t="str">
        <f>'Town Data'!A23</f>
        <v>HINESBURG</v>
      </c>
      <c r="C27" s="41">
        <f>IF('Town Data'!C23&gt;9,'Town Data'!B23,"*")</f>
        <v>402805.62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337667.71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0.19290535657081329</v>
      </c>
      <c r="J27" s="19" t="str">
        <f t="shared" si="1"/>
        <v/>
      </c>
      <c r="K27" s="19" t="str">
        <f t="shared" si="2"/>
        <v/>
      </c>
    </row>
    <row r="28" spans="2:11" x14ac:dyDescent="0.25">
      <c r="B28" t="str">
        <f>'Town Data'!A24</f>
        <v>JERICHO</v>
      </c>
      <c r="C28" s="40">
        <f>IF('Town Data'!C24&gt;9,'Town Data'!B24,"*")</f>
        <v>352510.29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337572.2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4.4251540855556139E-2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JOHNSON</v>
      </c>
      <c r="C29" s="41">
        <f>IF('Town Data'!C25&gt;9,'Town Data'!B25,"*")</f>
        <v>174107.9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KILLINGTON</v>
      </c>
      <c r="C30" s="40">
        <f>IF('Town Data'!C26&gt;9,'Town Data'!B26,"*")</f>
        <v>1395391.89</v>
      </c>
      <c r="D30" s="36">
        <f>IF('Town Data'!E26&gt;9,'Town Data'!D26,"*")</f>
        <v>1141332.8500000001</v>
      </c>
      <c r="E30" s="37">
        <f>IF('Town Data'!G26&gt;9,'Town Data'!F26,"*")</f>
        <v>1117266.29</v>
      </c>
      <c r="F30" s="36">
        <f>IF('Town Data'!I26&gt;9,'Town Data'!H26,"*")</f>
        <v>1335197.3400000001</v>
      </c>
      <c r="G30" s="36">
        <f>IF('Town Data'!K26&gt;9,'Town Data'!J26,"*")</f>
        <v>1155060.27</v>
      </c>
      <c r="H30" s="37">
        <f>IF('Town Data'!M26&gt;9,'Town Data'!L26,"*")</f>
        <v>1043645.6</v>
      </c>
      <c r="I30" s="8">
        <f t="shared" si="0"/>
        <v>4.5082886399399065E-2</v>
      </c>
      <c r="J30" s="8">
        <f t="shared" si="1"/>
        <v>-1.1884591961595151E-2</v>
      </c>
      <c r="K30" s="8">
        <f t="shared" si="2"/>
        <v>7.0541848688865316E-2</v>
      </c>
    </row>
    <row r="31" spans="2:11" x14ac:dyDescent="0.25">
      <c r="B31" s="24" t="str">
        <f>'Town Data'!A27</f>
        <v>LONDONDERRY</v>
      </c>
      <c r="C31" s="41">
        <f>IF('Town Data'!C27&gt;9,'Town Data'!B27,"*")</f>
        <v>239140.09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214200.25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0.11643235710509206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LUDLOW</v>
      </c>
      <c r="C32" s="40">
        <f>IF('Town Data'!C28&gt;9,'Town Data'!B28,"*")</f>
        <v>1053632.45</v>
      </c>
      <c r="D32" s="36" t="str">
        <f>IF('Town Data'!E28&gt;9,'Town Data'!D28,"*")</f>
        <v>*</v>
      </c>
      <c r="E32" s="37">
        <f>IF('Town Data'!G28&gt;9,'Town Data'!F28,"*")</f>
        <v>364915.9</v>
      </c>
      <c r="F32" s="36">
        <f>IF('Town Data'!I28&gt;9,'Town Data'!H28,"*")</f>
        <v>844307.3</v>
      </c>
      <c r="G32" s="36" t="str">
        <f>IF('Town Data'!K28&gt;9,'Town Data'!J28,"*")</f>
        <v>*</v>
      </c>
      <c r="H32" s="37">
        <f>IF('Town Data'!M28&gt;9,'Town Data'!L28,"*")</f>
        <v>244378.78</v>
      </c>
      <c r="I32" s="8">
        <f t="shared" si="0"/>
        <v>0.24792531108045601</v>
      </c>
      <c r="J32" s="8" t="str">
        <f t="shared" si="1"/>
        <v/>
      </c>
      <c r="K32" s="8">
        <f t="shared" si="2"/>
        <v>0.49323889741981697</v>
      </c>
    </row>
    <row r="33" spans="2:11" x14ac:dyDescent="0.25">
      <c r="B33" s="24" t="str">
        <f>'Town Data'!A29</f>
        <v>LYNDON</v>
      </c>
      <c r="C33" s="41">
        <f>IF('Town Data'!C29&gt;9,'Town Data'!B29,"*")</f>
        <v>1050664.33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974734.05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7.7898458559029535E-2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MANCHESTER</v>
      </c>
      <c r="C34" s="40">
        <f>IF('Town Data'!C30&gt;9,'Town Data'!B30,"*")</f>
        <v>2497337.5499999998</v>
      </c>
      <c r="D34" s="36">
        <f>IF('Town Data'!E30&gt;9,'Town Data'!D30,"*")</f>
        <v>1724811.59</v>
      </c>
      <c r="E34" s="37">
        <f>IF('Town Data'!G30&gt;9,'Town Data'!F30,"*")</f>
        <v>608924.1</v>
      </c>
      <c r="F34" s="36">
        <f>IF('Town Data'!I30&gt;9,'Town Data'!H30,"*")</f>
        <v>2341828.37</v>
      </c>
      <c r="G34" s="36">
        <f>IF('Town Data'!K30&gt;9,'Town Data'!J30,"*")</f>
        <v>1935358.33</v>
      </c>
      <c r="H34" s="37">
        <f>IF('Town Data'!M30&gt;9,'Town Data'!L30,"*")</f>
        <v>569513.72</v>
      </c>
      <c r="I34" s="8">
        <f t="shared" si="0"/>
        <v>6.6405028648619413E-2</v>
      </c>
      <c r="J34" s="8">
        <f t="shared" si="1"/>
        <v>-0.10878953873105245</v>
      </c>
      <c r="K34" s="8">
        <f t="shared" si="2"/>
        <v>6.9200053687907659E-2</v>
      </c>
    </row>
    <row r="35" spans="2:11" x14ac:dyDescent="0.25">
      <c r="B35" s="24" t="str">
        <f>'Town Data'!A31</f>
        <v>MIDDLEBURY</v>
      </c>
      <c r="C35" s="41">
        <f>IF('Town Data'!C31&gt;9,'Town Data'!B31,"*")</f>
        <v>2197679.0499999998</v>
      </c>
      <c r="D35" s="34">
        <f>IF('Town Data'!E31&gt;9,'Town Data'!D31,"*")</f>
        <v>504177.87</v>
      </c>
      <c r="E35" s="35">
        <f>IF('Town Data'!G31&gt;9,'Town Data'!F31,"*")</f>
        <v>258735.14</v>
      </c>
      <c r="F35" s="34">
        <f>IF('Town Data'!I31&gt;9,'Town Data'!H31,"*")</f>
        <v>2002320.03</v>
      </c>
      <c r="G35" s="34" t="str">
        <f>IF('Town Data'!K31&gt;9,'Town Data'!J31,"*")</f>
        <v>*</v>
      </c>
      <c r="H35" s="35">
        <f>IF('Town Data'!M31&gt;9,'Town Data'!L31,"*")</f>
        <v>206933.47</v>
      </c>
      <c r="I35" s="19">
        <f t="shared" si="0"/>
        <v>9.756633159185836E-2</v>
      </c>
      <c r="J35" s="19" t="str">
        <f t="shared" si="1"/>
        <v/>
      </c>
      <c r="K35" s="19">
        <f t="shared" si="2"/>
        <v>0.25033006985288564</v>
      </c>
    </row>
    <row r="36" spans="2:11" x14ac:dyDescent="0.25">
      <c r="B36" t="str">
        <f>'Town Data'!A32</f>
        <v>MILTON</v>
      </c>
      <c r="C36" s="40">
        <f>IF('Town Data'!C32&gt;9,'Town Data'!B32,"*")</f>
        <v>1018076.25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892005.49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0.1413340628654651</v>
      </c>
      <c r="J36" s="8" t="str">
        <f t="shared" si="1"/>
        <v/>
      </c>
      <c r="K36" s="8" t="str">
        <f t="shared" si="2"/>
        <v/>
      </c>
    </row>
    <row r="37" spans="2:11" x14ac:dyDescent="0.25">
      <c r="B37" s="24" t="str">
        <f>'Town Data'!A33</f>
        <v>MONTGOMERY</v>
      </c>
      <c r="C37" s="41">
        <f>IF('Town Data'!C33&gt;9,'Town Data'!B33,"*")</f>
        <v>108932.74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 t="str">
        <f>IF('Town Data'!I33&gt;9,'Town Data'!H33,"*")</f>
        <v>*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MONTPELIER</v>
      </c>
      <c r="C38" s="40">
        <f>IF('Town Data'!C34&gt;9,'Town Data'!B34,"*")</f>
        <v>1890454.65</v>
      </c>
      <c r="D38" s="36" t="str">
        <f>IF('Town Data'!E34&gt;9,'Town Data'!D34,"*")</f>
        <v>*</v>
      </c>
      <c r="E38" s="37">
        <f>IF('Town Data'!G34&gt;9,'Town Data'!F34,"*")</f>
        <v>313224.5</v>
      </c>
      <c r="F38" s="36">
        <f>IF('Town Data'!I34&gt;9,'Town Data'!H34,"*")</f>
        <v>1668422.23</v>
      </c>
      <c r="G38" s="36" t="str">
        <f>IF('Town Data'!K34&gt;9,'Town Data'!J34,"*")</f>
        <v>*</v>
      </c>
      <c r="H38" s="37">
        <f>IF('Town Data'!M34&gt;9,'Town Data'!L34,"*")</f>
        <v>248941.74</v>
      </c>
      <c r="I38" s="8">
        <f t="shared" si="0"/>
        <v>0.13307927454311128</v>
      </c>
      <c r="J38" s="8" t="str">
        <f t="shared" si="1"/>
        <v/>
      </c>
      <c r="K38" s="8">
        <f t="shared" si="2"/>
        <v>0.25822411299929054</v>
      </c>
    </row>
    <row r="39" spans="2:11" x14ac:dyDescent="0.25">
      <c r="B39" s="24" t="str">
        <f>'Town Data'!A35</f>
        <v>MORRISTOWN</v>
      </c>
      <c r="C39" s="41">
        <f>IF('Town Data'!C35&gt;9,'Town Data'!B35,"*")</f>
        <v>1390584.2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1292153.54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7.6175668721226358E-2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NEWPORT</v>
      </c>
      <c r="C40" s="40">
        <f>IF('Town Data'!C36&gt;9,'Town Data'!B36,"*")</f>
        <v>1050960.8600000001</v>
      </c>
      <c r="D40" s="36" t="str">
        <f>IF('Town Data'!E36&gt;9,'Town Data'!D36,"*")</f>
        <v>*</v>
      </c>
      <c r="E40" s="37">
        <f>IF('Town Data'!G36&gt;9,'Town Data'!F36,"*")</f>
        <v>156188.64000000001</v>
      </c>
      <c r="F40" s="36">
        <f>IF('Town Data'!I36&gt;9,'Town Data'!H36,"*")</f>
        <v>962034.63</v>
      </c>
      <c r="G40" s="36" t="str">
        <f>IF('Town Data'!K36&gt;9,'Town Data'!J36,"*")</f>
        <v>*</v>
      </c>
      <c r="H40" s="37">
        <f>IF('Town Data'!M36&gt;9,'Town Data'!L36,"*")</f>
        <v>138938.03</v>
      </c>
      <c r="I40" s="8">
        <f t="shared" si="0"/>
        <v>9.2435581035165124E-2</v>
      </c>
      <c r="J40" s="8" t="str">
        <f t="shared" si="1"/>
        <v/>
      </c>
      <c r="K40" s="8">
        <f t="shared" si="2"/>
        <v>0.12416046204196227</v>
      </c>
    </row>
    <row r="41" spans="2:11" x14ac:dyDescent="0.25">
      <c r="B41" s="24" t="str">
        <f>'Town Data'!A37</f>
        <v>NORTHFIELD</v>
      </c>
      <c r="C41" s="41">
        <f>IF('Town Data'!C37&gt;9,'Town Data'!B37,"*")</f>
        <v>296389.42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244838.06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0.21055288544599637</v>
      </c>
      <c r="J41" s="19" t="str">
        <f t="shared" si="1"/>
        <v/>
      </c>
      <c r="K41" s="19" t="str">
        <f t="shared" si="2"/>
        <v/>
      </c>
    </row>
    <row r="42" spans="2:11" x14ac:dyDescent="0.25">
      <c r="B42" t="str">
        <f>'Town Data'!A38</f>
        <v>POULTNEY</v>
      </c>
      <c r="C42" s="40">
        <f>IF('Town Data'!C38&gt;9,'Town Data'!B38,"*")</f>
        <v>162228.59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159158.76999999999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1.9287784141583948E-2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RANDOLPH</v>
      </c>
      <c r="C43" s="41">
        <f>IF('Town Data'!C39&gt;9,'Town Data'!B39,"*")</f>
        <v>664731.12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602314.56000000006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0.10362784522426277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RICHMOND</v>
      </c>
      <c r="C44" s="40">
        <f>IF('Town Data'!C40&gt;9,'Town Data'!B40,"*")</f>
        <v>278205.28000000003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240584.13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0.1563741964193566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ROCKINGHAM</v>
      </c>
      <c r="C45" s="41">
        <f>IF('Town Data'!C41&gt;9,'Town Data'!B41,"*")</f>
        <v>441464.59</v>
      </c>
      <c r="D45" s="34" t="str">
        <f>IF('Town Data'!E41&gt;9,'Town Data'!D41,"*")</f>
        <v>*</v>
      </c>
      <c r="E45" s="35">
        <f>IF('Town Data'!G41&gt;9,'Town Data'!F41,"*")</f>
        <v>66064.929999999993</v>
      </c>
      <c r="F45" s="34">
        <f>IF('Town Data'!I41&gt;9,'Town Data'!H41,"*")</f>
        <v>415844.42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6.1609988658739352E-2</v>
      </c>
      <c r="J45" s="19" t="str">
        <f t="shared" si="1"/>
        <v/>
      </c>
      <c r="K45" s="19" t="str">
        <f t="shared" si="2"/>
        <v/>
      </c>
    </row>
    <row r="46" spans="2:11" x14ac:dyDescent="0.25">
      <c r="B46" t="str">
        <f>'Town Data'!A42</f>
        <v>ROYALTON</v>
      </c>
      <c r="C46" s="40">
        <f>IF('Town Data'!C42&gt;9,'Town Data'!B42,"*")</f>
        <v>272300.88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204863.29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0.32918337882790027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RUTLAND</v>
      </c>
      <c r="C47" s="41">
        <f>IF('Town Data'!C43&gt;9,'Town Data'!B43,"*")</f>
        <v>3662004.95</v>
      </c>
      <c r="D47" s="34">
        <f>IF('Town Data'!E43&gt;9,'Town Data'!D43,"*")</f>
        <v>281394.57</v>
      </c>
      <c r="E47" s="35">
        <f>IF('Town Data'!G43&gt;9,'Town Data'!F43,"*")</f>
        <v>386348.45</v>
      </c>
      <c r="F47" s="34">
        <f>IF('Town Data'!I43&gt;9,'Town Data'!H43,"*")</f>
        <v>3498752.79</v>
      </c>
      <c r="G47" s="34">
        <f>IF('Town Data'!K43&gt;9,'Town Data'!J43,"*")</f>
        <v>232657.36</v>
      </c>
      <c r="H47" s="35">
        <f>IF('Town Data'!M43&gt;9,'Town Data'!L43,"*")</f>
        <v>355674.52</v>
      </c>
      <c r="I47" s="19">
        <f t="shared" si="0"/>
        <v>4.6660101412880947E-2</v>
      </c>
      <c r="J47" s="19">
        <f t="shared" si="1"/>
        <v>0.20948062850880808</v>
      </c>
      <c r="K47" s="19">
        <f t="shared" si="2"/>
        <v>8.6241572772769864E-2</v>
      </c>
    </row>
    <row r="48" spans="2:11" x14ac:dyDescent="0.25">
      <c r="B48" t="str">
        <f>'Town Data'!A44</f>
        <v>RUTLAND TOWN</v>
      </c>
      <c r="C48" s="40">
        <f>IF('Town Data'!C44&gt;9,'Town Data'!B44,"*")</f>
        <v>1340105.6000000001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1269392.1399999999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5.5706552586657895E-2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SHELBURNE</v>
      </c>
      <c r="C49" s="41">
        <f>IF('Town Data'!C45&gt;9,'Town Data'!B45,"*")</f>
        <v>708588.32</v>
      </c>
      <c r="D49" s="34" t="str">
        <f>IF('Town Data'!E45&gt;9,'Town Data'!D45,"*")</f>
        <v>*</v>
      </c>
      <c r="E49" s="35">
        <f>IF('Town Data'!G45&gt;9,'Town Data'!F45,"*")</f>
        <v>104965.93</v>
      </c>
      <c r="F49" s="34">
        <f>IF('Town Data'!I45&gt;9,'Town Data'!H45,"*")</f>
        <v>695584.81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1.8694355904637843E-2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SOUTH BURLINGTON</v>
      </c>
      <c r="C50" s="40">
        <f>IF('Town Data'!C46&gt;9,'Town Data'!B46,"*")</f>
        <v>6845880.0999999996</v>
      </c>
      <c r="D50" s="36">
        <f>IF('Town Data'!E46&gt;9,'Town Data'!D46,"*")</f>
        <v>2520562.44</v>
      </c>
      <c r="E50" s="37">
        <f>IF('Town Data'!G46&gt;9,'Town Data'!F46,"*")</f>
        <v>691964.95</v>
      </c>
      <c r="F50" s="36">
        <f>IF('Town Data'!I46&gt;9,'Town Data'!H46,"*")</f>
        <v>6644566.2400000002</v>
      </c>
      <c r="G50" s="36">
        <f>IF('Town Data'!K46&gt;9,'Town Data'!J46,"*")</f>
        <v>2203867.27</v>
      </c>
      <c r="H50" s="37">
        <f>IF('Town Data'!M46&gt;9,'Town Data'!L46,"*")</f>
        <v>675525.15</v>
      </c>
      <c r="I50" s="8">
        <f t="shared" si="0"/>
        <v>3.029751720858748E-2</v>
      </c>
      <c r="J50" s="8">
        <f t="shared" si="1"/>
        <v>0.14369974739903457</v>
      </c>
      <c r="K50" s="8">
        <f t="shared" si="2"/>
        <v>2.4336325597943954E-2</v>
      </c>
    </row>
    <row r="51" spans="2:11" x14ac:dyDescent="0.25">
      <c r="B51" s="24" t="str">
        <f>'Town Data'!A47</f>
        <v>SOUTH HERO</v>
      </c>
      <c r="C51" s="41">
        <f>IF('Town Data'!C47&gt;9,'Town Data'!B47,"*")</f>
        <v>147148.96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153725.49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-4.2780998779057389E-2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SPRINGFIELD</v>
      </c>
      <c r="C52" s="40">
        <f>IF('Town Data'!C48&gt;9,'Town Data'!B48,"*")</f>
        <v>1165148.21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1137158.58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2.4613655907164581E-2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ST ALBANS</v>
      </c>
      <c r="C53" s="41">
        <f>IF('Town Data'!C49&gt;9,'Town Data'!B49,"*")</f>
        <v>2121838.25</v>
      </c>
      <c r="D53" s="34" t="str">
        <f>IF('Town Data'!E49&gt;9,'Town Data'!D49,"*")</f>
        <v>*</v>
      </c>
      <c r="E53" s="35">
        <f>IF('Town Data'!G49&gt;9,'Town Data'!F49,"*")</f>
        <v>244537.97</v>
      </c>
      <c r="F53" s="34">
        <f>IF('Town Data'!I49&gt;9,'Town Data'!H49,"*")</f>
        <v>1758559.78</v>
      </c>
      <c r="G53" s="34" t="str">
        <f>IF('Town Data'!K49&gt;9,'Town Data'!J49,"*")</f>
        <v>*</v>
      </c>
      <c r="H53" s="35">
        <f>IF('Town Data'!M49&gt;9,'Town Data'!L49,"*")</f>
        <v>180939.9</v>
      </c>
      <c r="I53" s="19">
        <f t="shared" si="0"/>
        <v>0.20657726517548353</v>
      </c>
      <c r="J53" s="19" t="str">
        <f t="shared" si="1"/>
        <v/>
      </c>
      <c r="K53" s="19">
        <f t="shared" si="2"/>
        <v>0.3514872617924516</v>
      </c>
    </row>
    <row r="54" spans="2:11" x14ac:dyDescent="0.25">
      <c r="B54" t="str">
        <f>'Town Data'!A50</f>
        <v>ST ALBANS TOWN</v>
      </c>
      <c r="C54" s="40">
        <f>IF('Town Data'!C50&gt;9,'Town Data'!B50,"*")</f>
        <v>839895.72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875186.91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-4.032417486682937E-2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ST JOHNSBURY</v>
      </c>
      <c r="C55" s="41">
        <f>IF('Town Data'!C51&gt;9,'Town Data'!B51,"*")</f>
        <v>1122089.42</v>
      </c>
      <c r="D55" s="34" t="str">
        <f>IF('Town Data'!E51&gt;9,'Town Data'!D51,"*")</f>
        <v>*</v>
      </c>
      <c r="E55" s="35">
        <f>IF('Town Data'!G51&gt;9,'Town Data'!F51,"*")</f>
        <v>83161.119999999995</v>
      </c>
      <c r="F55" s="34">
        <f>IF('Town Data'!I51&gt;9,'Town Data'!H51,"*")</f>
        <v>1042748.61</v>
      </c>
      <c r="G55" s="34" t="str">
        <f>IF('Town Data'!K51&gt;9,'Town Data'!J51,"*")</f>
        <v>*</v>
      </c>
      <c r="H55" s="35">
        <f>IF('Town Data'!M51&gt;9,'Town Data'!L51,"*")</f>
        <v>72892.09</v>
      </c>
      <c r="I55" s="19">
        <f t="shared" si="0"/>
        <v>7.6088147458666905E-2</v>
      </c>
      <c r="J55" s="19" t="str">
        <f t="shared" si="1"/>
        <v/>
      </c>
      <c r="K55" s="19">
        <f t="shared" si="2"/>
        <v>0.14087989519850508</v>
      </c>
    </row>
    <row r="56" spans="2:11" x14ac:dyDescent="0.25">
      <c r="B56" t="str">
        <f>'Town Data'!A52</f>
        <v>STOWE</v>
      </c>
      <c r="C56" s="40">
        <f>IF('Town Data'!C52&gt;9,'Town Data'!B52,"*")</f>
        <v>3215058.06</v>
      </c>
      <c r="D56" s="36">
        <f>IF('Town Data'!E52&gt;9,'Town Data'!D52,"*")</f>
        <v>3145652.89</v>
      </c>
      <c r="E56" s="37">
        <f>IF('Town Data'!G52&gt;9,'Town Data'!F52,"*")</f>
        <v>1230493.71</v>
      </c>
      <c r="F56" s="36">
        <f>IF('Town Data'!I52&gt;9,'Town Data'!H52,"*")</f>
        <v>3145376.55</v>
      </c>
      <c r="G56" s="36">
        <f>IF('Town Data'!K52&gt;9,'Town Data'!J52,"*")</f>
        <v>3654629.33</v>
      </c>
      <c r="H56" s="37">
        <f>IF('Town Data'!M52&gt;9,'Town Data'!L52,"*")</f>
        <v>995728.89</v>
      </c>
      <c r="I56" s="8">
        <f t="shared" si="0"/>
        <v>2.2153630540674134E-2</v>
      </c>
      <c r="J56" s="8">
        <f t="shared" si="1"/>
        <v>-0.13926896383770879</v>
      </c>
      <c r="K56" s="8">
        <f t="shared" si="2"/>
        <v>0.23577182740976807</v>
      </c>
    </row>
    <row r="57" spans="2:11" x14ac:dyDescent="0.25">
      <c r="B57" s="24" t="str">
        <f>'Town Data'!A53</f>
        <v>SWANTON</v>
      </c>
      <c r="C57" s="41">
        <f>IF('Town Data'!C53&gt;9,'Town Data'!B53,"*")</f>
        <v>576612.02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502661.14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0.1471187528043246</v>
      </c>
      <c r="J57" s="19" t="str">
        <f t="shared" si="1"/>
        <v/>
      </c>
      <c r="K57" s="19" t="str">
        <f t="shared" si="2"/>
        <v/>
      </c>
    </row>
    <row r="58" spans="2:11" x14ac:dyDescent="0.25">
      <c r="B58" t="str">
        <f>'Town Data'!A54</f>
        <v>VERGENNES</v>
      </c>
      <c r="C58" s="40">
        <f>IF('Town Data'!C54&gt;9,'Town Data'!B54,"*")</f>
        <v>445415.81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368483.35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0.20878137370385941</v>
      </c>
      <c r="J58" s="8" t="str">
        <f t="shared" si="1"/>
        <v/>
      </c>
      <c r="K58" s="8" t="str">
        <f t="shared" si="2"/>
        <v/>
      </c>
    </row>
    <row r="59" spans="2:11" x14ac:dyDescent="0.25">
      <c r="B59" s="24" t="str">
        <f>'Town Data'!A55</f>
        <v>WAITSFIELD</v>
      </c>
      <c r="C59" s="41">
        <f>IF('Town Data'!C55&gt;9,'Town Data'!B55,"*")</f>
        <v>529150.26</v>
      </c>
      <c r="D59" s="34">
        <f>IF('Town Data'!E55&gt;9,'Town Data'!D55,"*")</f>
        <v>85125.41</v>
      </c>
      <c r="E59" s="35">
        <f>IF('Town Data'!G55&gt;9,'Town Data'!F55,"*")</f>
        <v>138072.4</v>
      </c>
      <c r="F59" s="34">
        <f>IF('Town Data'!I55&gt;9,'Town Data'!H55,"*")</f>
        <v>490239.37</v>
      </c>
      <c r="G59" s="34">
        <f>IF('Town Data'!K55&gt;9,'Town Data'!J55,"*")</f>
        <v>73922.16</v>
      </c>
      <c r="H59" s="35">
        <f>IF('Town Data'!M55&gt;9,'Town Data'!L55,"*")</f>
        <v>139139.5</v>
      </c>
      <c r="I59" s="19">
        <f t="shared" si="0"/>
        <v>7.9371205947820989E-2</v>
      </c>
      <c r="J59" s="19">
        <f t="shared" si="1"/>
        <v>0.15155468941924857</v>
      </c>
      <c r="K59" s="19">
        <f t="shared" si="2"/>
        <v>-7.669281548374156E-3</v>
      </c>
    </row>
    <row r="60" spans="2:11" x14ac:dyDescent="0.25">
      <c r="B60" t="str">
        <f>'Town Data'!A56</f>
        <v>WARREN</v>
      </c>
      <c r="C60" s="40">
        <f>IF('Town Data'!C56&gt;9,'Town Data'!B56,"*")</f>
        <v>276085.67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 t="str">
        <f>IF('Town Data'!I56&gt;9,'Town Data'!H56,"*")</f>
        <v>*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WATERBURY</v>
      </c>
      <c r="C61" s="41">
        <f>IF('Town Data'!C57&gt;9,'Town Data'!B57,"*")</f>
        <v>1233979.56</v>
      </c>
      <c r="D61" s="34" t="str">
        <f>IF('Town Data'!E57&gt;9,'Town Data'!D57,"*")</f>
        <v>*</v>
      </c>
      <c r="E61" s="35">
        <f>IF('Town Data'!G57&gt;9,'Town Data'!F57,"*")</f>
        <v>295904.61</v>
      </c>
      <c r="F61" s="34">
        <f>IF('Town Data'!I57&gt;9,'Town Data'!H57,"*")</f>
        <v>1168715.6599999999</v>
      </c>
      <c r="G61" s="34" t="str">
        <f>IF('Town Data'!K57&gt;9,'Town Data'!J57,"*")</f>
        <v>*</v>
      </c>
      <c r="H61" s="35">
        <f>IF('Town Data'!M57&gt;9,'Town Data'!L57,"*")</f>
        <v>299577.21999999997</v>
      </c>
      <c r="I61" s="19">
        <f t="shared" si="0"/>
        <v>5.5842410805037164E-2</v>
      </c>
      <c r="J61" s="19" t="str">
        <f t="shared" si="1"/>
        <v/>
      </c>
      <c r="K61" s="19">
        <f t="shared" si="2"/>
        <v>-1.2259309970230668E-2</v>
      </c>
    </row>
    <row r="62" spans="2:11" x14ac:dyDescent="0.25">
      <c r="B62" t="str">
        <f>'Town Data'!A58</f>
        <v>WEST RUTLAND</v>
      </c>
      <c r="C62" s="40">
        <f>IF('Town Data'!C58&gt;9,'Town Data'!B58,"*")</f>
        <v>176393.99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 t="str">
        <f>IF('Town Data'!I58&gt;9,'Town Data'!H58,"*")</f>
        <v>*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WILLISTON</v>
      </c>
      <c r="C63" s="41">
        <f>IF('Town Data'!C59&gt;9,'Town Data'!B59,"*")</f>
        <v>3537764.54</v>
      </c>
      <c r="D63" s="34" t="str">
        <f>IF('Town Data'!E59&gt;9,'Town Data'!D59,"*")</f>
        <v>*</v>
      </c>
      <c r="E63" s="35">
        <f>IF('Town Data'!G59&gt;9,'Town Data'!F59,"*")</f>
        <v>286490.62</v>
      </c>
      <c r="F63" s="34">
        <f>IF('Town Data'!I59&gt;9,'Town Data'!H59,"*")</f>
        <v>3049029.34</v>
      </c>
      <c r="G63" s="34" t="str">
        <f>IF('Town Data'!K59&gt;9,'Town Data'!J59,"*")</f>
        <v>*</v>
      </c>
      <c r="H63" s="35">
        <f>IF('Town Data'!M59&gt;9,'Town Data'!L59,"*")</f>
        <v>276876.7</v>
      </c>
      <c r="I63" s="19">
        <f t="shared" si="0"/>
        <v>0.16029206199767176</v>
      </c>
      <c r="J63" s="19" t="str">
        <f t="shared" si="1"/>
        <v/>
      </c>
      <c r="K63" s="19">
        <f t="shared" si="2"/>
        <v>3.4722748429174367E-2</v>
      </c>
    </row>
    <row r="64" spans="2:11" x14ac:dyDescent="0.25">
      <c r="B64" t="str">
        <f>'Town Data'!A60</f>
        <v>WILMINGTON</v>
      </c>
      <c r="C64" s="40">
        <f>IF('Town Data'!C60&gt;9,'Town Data'!B60,"*")</f>
        <v>448556.41</v>
      </c>
      <c r="D64" s="36">
        <f>IF('Town Data'!E60&gt;9,'Town Data'!D60,"*")</f>
        <v>113569.67</v>
      </c>
      <c r="E64" s="37">
        <f>IF('Town Data'!G60&gt;9,'Town Data'!F60,"*")</f>
        <v>74271.42</v>
      </c>
      <c r="F64" s="36">
        <f>IF('Town Data'!I60&gt;9,'Town Data'!H60,"*")</f>
        <v>386129.73</v>
      </c>
      <c r="G64" s="36">
        <f>IF('Town Data'!K60&gt;9,'Town Data'!J60,"*")</f>
        <v>59770.98</v>
      </c>
      <c r="H64" s="37">
        <f>IF('Town Data'!M60&gt;9,'Town Data'!L60,"*")</f>
        <v>42740.03</v>
      </c>
      <c r="I64" s="8">
        <f t="shared" si="0"/>
        <v>0.16167281395296859</v>
      </c>
      <c r="J64" s="8">
        <f t="shared" si="1"/>
        <v>0.90008044037424173</v>
      </c>
      <c r="K64" s="8">
        <f t="shared" si="2"/>
        <v>0.73774842928280582</v>
      </c>
    </row>
    <row r="65" spans="2:11" x14ac:dyDescent="0.25">
      <c r="B65" s="24" t="str">
        <f>'Town Data'!A61</f>
        <v>WINDSOR</v>
      </c>
      <c r="C65" s="41">
        <f>IF('Town Data'!C61&gt;9,'Town Data'!B61,"*")</f>
        <v>401369.55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368298.28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8.9794798933082065E-2</v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WINOOSKI</v>
      </c>
      <c r="C66" s="40">
        <f>IF('Town Data'!C62&gt;9,'Town Data'!B62,"*")</f>
        <v>1075854.06</v>
      </c>
      <c r="D66" s="36" t="str">
        <f>IF('Town Data'!E62&gt;9,'Town Data'!D62,"*")</f>
        <v>*</v>
      </c>
      <c r="E66" s="37">
        <f>IF('Town Data'!G62&gt;9,'Town Data'!F62,"*")</f>
        <v>385264.93</v>
      </c>
      <c r="F66" s="36">
        <f>IF('Town Data'!I62&gt;9,'Town Data'!H62,"*")</f>
        <v>973231.4</v>
      </c>
      <c r="G66" s="36" t="str">
        <f>IF('Town Data'!K62&gt;9,'Town Data'!J62,"*")</f>
        <v>*</v>
      </c>
      <c r="H66" s="37">
        <f>IF('Town Data'!M62&gt;9,'Town Data'!L62,"*")</f>
        <v>304420.58</v>
      </c>
      <c r="I66" s="8">
        <f t="shared" si="0"/>
        <v>0.10544528259158102</v>
      </c>
      <c r="J66" s="8" t="str">
        <f t="shared" si="1"/>
        <v/>
      </c>
      <c r="K66" s="8">
        <f t="shared" si="2"/>
        <v>0.26556795207472494</v>
      </c>
    </row>
    <row r="67" spans="2:11" x14ac:dyDescent="0.25">
      <c r="B67" s="24" t="str">
        <f>'Town Data'!A63</f>
        <v>WOODSTOCK</v>
      </c>
      <c r="C67" s="41">
        <f>IF('Town Data'!C63&gt;9,'Town Data'!B63,"*")</f>
        <v>1176316.33</v>
      </c>
      <c r="D67" s="34">
        <f>IF('Town Data'!E63&gt;9,'Town Data'!D63,"*")</f>
        <v>1698997.07</v>
      </c>
      <c r="E67" s="35">
        <f>IF('Town Data'!G63&gt;9,'Town Data'!F63,"*")</f>
        <v>332388.95</v>
      </c>
      <c r="F67" s="34">
        <f>IF('Town Data'!I63&gt;9,'Town Data'!H63,"*")</f>
        <v>1009759.26</v>
      </c>
      <c r="G67" s="34">
        <f>IF('Town Data'!K63&gt;9,'Town Data'!J63,"*")</f>
        <v>1642364.85</v>
      </c>
      <c r="H67" s="35">
        <f>IF('Town Data'!M63&gt;9,'Town Data'!L63,"*")</f>
        <v>301668.03999999998</v>
      </c>
      <c r="I67" s="19">
        <f t="shared" si="0"/>
        <v>0.16494730635102081</v>
      </c>
      <c r="J67" s="19">
        <f t="shared" si="1"/>
        <v>3.448211887876191E-2</v>
      </c>
      <c r="K67" s="19">
        <f t="shared" si="2"/>
        <v>0.10183680710757438</v>
      </c>
    </row>
    <row r="68" spans="2:11" x14ac:dyDescent="0.25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C30" sqref="C30"/>
    </sheetView>
  </sheetViews>
  <sheetFormatPr defaultRowHeight="15" x14ac:dyDescent="0.25"/>
  <cols>
    <col min="1" max="1" width="19.28515625" bestFit="1" customWidth="1"/>
    <col min="2" max="2" width="17.7109375" style="27" customWidth="1"/>
    <col min="3" max="3" width="17.7109375" customWidth="1"/>
    <col min="4" max="4" width="17.7109375" style="27" customWidth="1"/>
    <col min="5" max="5" width="17.7109375" customWidth="1"/>
    <col min="6" max="6" width="17.7109375" style="27" customWidth="1"/>
    <col min="7" max="7" width="17.7109375" customWidth="1"/>
    <col min="8" max="8" width="17.7109375" style="27" customWidth="1"/>
    <col min="9" max="9" width="17.7109375" customWidth="1"/>
    <col min="10" max="10" width="17.7109375" style="27" customWidth="1"/>
    <col min="11" max="11" width="17.7109375" customWidth="1"/>
    <col min="12" max="12" width="17.7109375" style="27" customWidth="1"/>
    <col min="13" max="13" width="17.7109375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1328845.1200000001</v>
      </c>
      <c r="C2" s="30">
        <v>39</v>
      </c>
      <c r="D2" s="30">
        <v>0</v>
      </c>
      <c r="E2" s="30">
        <v>0</v>
      </c>
      <c r="F2" s="30">
        <v>249886.13</v>
      </c>
      <c r="G2" s="30">
        <v>17</v>
      </c>
      <c r="H2" s="30">
        <v>1351293.06</v>
      </c>
      <c r="I2" s="30">
        <v>37</v>
      </c>
      <c r="J2" s="30">
        <v>0</v>
      </c>
      <c r="K2" s="30">
        <v>0</v>
      </c>
      <c r="L2" s="30">
        <v>219928.57</v>
      </c>
      <c r="M2" s="30">
        <v>16</v>
      </c>
    </row>
    <row r="3" spans="1:13" x14ac:dyDescent="0.25">
      <c r="A3" s="29" t="s">
        <v>48</v>
      </c>
      <c r="B3" s="30">
        <v>185188.66</v>
      </c>
      <c r="C3" s="30">
        <v>14</v>
      </c>
      <c r="D3" s="30">
        <v>0</v>
      </c>
      <c r="E3" s="30">
        <v>0</v>
      </c>
      <c r="F3" s="30">
        <v>0</v>
      </c>
      <c r="G3" s="30">
        <v>0</v>
      </c>
      <c r="H3" s="30">
        <v>186415.33</v>
      </c>
      <c r="I3" s="30">
        <v>16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2726939.54</v>
      </c>
      <c r="C4" s="30">
        <v>64</v>
      </c>
      <c r="D4" s="30">
        <v>453238.01</v>
      </c>
      <c r="E4" s="30">
        <v>12</v>
      </c>
      <c r="F4" s="30">
        <v>320803.31</v>
      </c>
      <c r="G4" s="30">
        <v>24</v>
      </c>
      <c r="H4" s="30">
        <v>2273779.6</v>
      </c>
      <c r="I4" s="30">
        <v>65</v>
      </c>
      <c r="J4" s="30">
        <v>491280.61</v>
      </c>
      <c r="K4" s="30">
        <v>18</v>
      </c>
      <c r="L4" s="30">
        <v>272612.90000000002</v>
      </c>
      <c r="M4" s="30">
        <v>27</v>
      </c>
    </row>
    <row r="5" spans="1:13" x14ac:dyDescent="0.25">
      <c r="A5" s="29" t="s">
        <v>50</v>
      </c>
      <c r="B5" s="30">
        <v>1711987.82</v>
      </c>
      <c r="C5" s="30">
        <v>15</v>
      </c>
      <c r="D5" s="30">
        <v>0</v>
      </c>
      <c r="E5" s="30">
        <v>0</v>
      </c>
      <c r="F5" s="30">
        <v>0</v>
      </c>
      <c r="G5" s="30">
        <v>0</v>
      </c>
      <c r="H5" s="30">
        <v>1639380.59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323542.28999999998</v>
      </c>
      <c r="C6" s="30">
        <v>16</v>
      </c>
      <c r="D6" s="30">
        <v>0</v>
      </c>
      <c r="E6" s="30">
        <v>0</v>
      </c>
      <c r="F6" s="30">
        <v>53252.43</v>
      </c>
      <c r="G6" s="30">
        <v>11</v>
      </c>
      <c r="H6" s="30">
        <v>280065.27</v>
      </c>
      <c r="I6" s="30">
        <v>19</v>
      </c>
      <c r="J6" s="30">
        <v>0</v>
      </c>
      <c r="K6" s="30">
        <v>0</v>
      </c>
      <c r="L6" s="30">
        <v>54498.14</v>
      </c>
      <c r="M6" s="30">
        <v>10</v>
      </c>
    </row>
    <row r="7" spans="1:13" x14ac:dyDescent="0.25">
      <c r="A7" s="29" t="s">
        <v>52</v>
      </c>
      <c r="B7" s="30">
        <v>3261701.77</v>
      </c>
      <c r="C7" s="30">
        <v>70</v>
      </c>
      <c r="D7" s="30">
        <v>630220.29</v>
      </c>
      <c r="E7" s="30">
        <v>16</v>
      </c>
      <c r="F7" s="30">
        <v>398993.75</v>
      </c>
      <c r="G7" s="30">
        <v>34</v>
      </c>
      <c r="H7" s="30">
        <v>3180582.12</v>
      </c>
      <c r="I7" s="30">
        <v>74</v>
      </c>
      <c r="J7" s="30">
        <v>715744.65</v>
      </c>
      <c r="K7" s="30">
        <v>15</v>
      </c>
      <c r="L7" s="30">
        <v>339476.16</v>
      </c>
      <c r="M7" s="30">
        <v>32</v>
      </c>
    </row>
    <row r="8" spans="1:13" x14ac:dyDescent="0.25">
      <c r="A8" s="29" t="s">
        <v>53</v>
      </c>
      <c r="B8" s="30">
        <v>381857.93</v>
      </c>
      <c r="C8" s="30">
        <v>13</v>
      </c>
      <c r="D8" s="30">
        <v>0</v>
      </c>
      <c r="E8" s="30">
        <v>0</v>
      </c>
      <c r="F8" s="30">
        <v>0</v>
      </c>
      <c r="G8" s="30">
        <v>0</v>
      </c>
      <c r="H8" s="30">
        <v>311033.65000000002</v>
      </c>
      <c r="I8" s="30">
        <v>12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141566.49</v>
      </c>
      <c r="C9" s="30">
        <v>10</v>
      </c>
      <c r="D9" s="30">
        <v>0</v>
      </c>
      <c r="E9" s="30">
        <v>0</v>
      </c>
      <c r="F9" s="30">
        <v>0</v>
      </c>
      <c r="G9" s="30">
        <v>0</v>
      </c>
      <c r="H9" s="30">
        <v>127332.42</v>
      </c>
      <c r="I9" s="30">
        <v>11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9172396.8399999999</v>
      </c>
      <c r="C10" s="30">
        <v>182</v>
      </c>
      <c r="D10" s="30">
        <v>3851502.19</v>
      </c>
      <c r="E10" s="30">
        <v>13</v>
      </c>
      <c r="F10" s="30">
        <v>2951104.3</v>
      </c>
      <c r="G10" s="30">
        <v>99</v>
      </c>
      <c r="H10" s="30">
        <v>8161223.7699999996</v>
      </c>
      <c r="I10" s="30">
        <v>181</v>
      </c>
      <c r="J10" s="30">
        <v>3550099.25</v>
      </c>
      <c r="K10" s="30">
        <v>13</v>
      </c>
      <c r="L10" s="30">
        <v>2752765.22</v>
      </c>
      <c r="M10" s="30">
        <v>89</v>
      </c>
    </row>
    <row r="11" spans="1:13" x14ac:dyDescent="0.25">
      <c r="A11" s="29" t="s">
        <v>56</v>
      </c>
      <c r="B11" s="30">
        <v>439912.71</v>
      </c>
      <c r="C11" s="30">
        <v>19</v>
      </c>
      <c r="D11" s="30">
        <v>0</v>
      </c>
      <c r="E11" s="30">
        <v>0</v>
      </c>
      <c r="F11" s="30">
        <v>94602.64</v>
      </c>
      <c r="G11" s="30">
        <v>11</v>
      </c>
      <c r="H11" s="30">
        <v>358236.15</v>
      </c>
      <c r="I11" s="30">
        <v>17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440690.71</v>
      </c>
      <c r="C12" s="30">
        <v>16</v>
      </c>
      <c r="D12" s="30">
        <v>0</v>
      </c>
      <c r="E12" s="30">
        <v>0</v>
      </c>
      <c r="F12" s="30">
        <v>0</v>
      </c>
      <c r="G12" s="30">
        <v>0</v>
      </c>
      <c r="H12" s="30">
        <v>361504.26</v>
      </c>
      <c r="I12" s="30">
        <v>19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296877.59999999998</v>
      </c>
      <c r="C13" s="30">
        <v>12</v>
      </c>
      <c r="D13" s="30">
        <v>0</v>
      </c>
      <c r="E13" s="30">
        <v>0</v>
      </c>
      <c r="F13" s="30">
        <v>0</v>
      </c>
      <c r="G13" s="30">
        <v>0</v>
      </c>
      <c r="H13" s="30">
        <v>212309.75</v>
      </c>
      <c r="I13" s="30">
        <v>15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2384445.83</v>
      </c>
      <c r="C14" s="30">
        <v>45</v>
      </c>
      <c r="D14" s="30">
        <v>0</v>
      </c>
      <c r="E14" s="30">
        <v>0</v>
      </c>
      <c r="F14" s="30">
        <v>260002.35</v>
      </c>
      <c r="G14" s="30">
        <v>13</v>
      </c>
      <c r="H14" s="30">
        <v>2174818.75</v>
      </c>
      <c r="I14" s="30">
        <v>46</v>
      </c>
      <c r="J14" s="30">
        <v>0</v>
      </c>
      <c r="K14" s="30">
        <v>0</v>
      </c>
      <c r="L14" s="30">
        <v>249992.23</v>
      </c>
      <c r="M14" s="30">
        <v>13</v>
      </c>
    </row>
    <row r="15" spans="1:13" x14ac:dyDescent="0.25">
      <c r="A15" s="29" t="s">
        <v>60</v>
      </c>
      <c r="B15" s="30">
        <v>897161.92</v>
      </c>
      <c r="C15" s="30">
        <v>20</v>
      </c>
      <c r="D15" s="30">
        <v>0</v>
      </c>
      <c r="E15" s="30">
        <v>0</v>
      </c>
      <c r="F15" s="30">
        <v>0</v>
      </c>
      <c r="G15" s="30">
        <v>0</v>
      </c>
      <c r="H15" s="30">
        <v>770885.21</v>
      </c>
      <c r="I15" s="30">
        <v>21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390972.12</v>
      </c>
      <c r="I16" s="30">
        <v>10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611207.47</v>
      </c>
      <c r="C17" s="30">
        <v>19</v>
      </c>
      <c r="D17" s="30">
        <v>135011.37</v>
      </c>
      <c r="E17" s="30">
        <v>13</v>
      </c>
      <c r="F17" s="30">
        <v>259115.29</v>
      </c>
      <c r="G17" s="30">
        <v>12</v>
      </c>
      <c r="H17" s="30">
        <v>555045.65</v>
      </c>
      <c r="I17" s="30">
        <v>20</v>
      </c>
      <c r="J17" s="30">
        <v>0</v>
      </c>
      <c r="K17" s="30">
        <v>0</v>
      </c>
      <c r="L17" s="30">
        <v>214298.45</v>
      </c>
      <c r="M17" s="30">
        <v>13</v>
      </c>
    </row>
    <row r="18" spans="1:13" x14ac:dyDescent="0.25">
      <c r="A18" s="29" t="s">
        <v>63</v>
      </c>
      <c r="B18" s="30">
        <v>414132.76</v>
      </c>
      <c r="C18" s="30">
        <v>14</v>
      </c>
      <c r="D18" s="30">
        <v>0</v>
      </c>
      <c r="E18" s="30">
        <v>0</v>
      </c>
      <c r="F18" s="30">
        <v>0</v>
      </c>
      <c r="G18" s="30">
        <v>0</v>
      </c>
      <c r="H18" s="30">
        <v>339194.03</v>
      </c>
      <c r="I18" s="30">
        <v>14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3143302.4</v>
      </c>
      <c r="C19" s="30">
        <v>55</v>
      </c>
      <c r="D19" s="30">
        <v>0</v>
      </c>
      <c r="E19" s="30">
        <v>0</v>
      </c>
      <c r="F19" s="30">
        <v>289429.05</v>
      </c>
      <c r="G19" s="30">
        <v>18</v>
      </c>
      <c r="H19" s="30">
        <v>3160307.75</v>
      </c>
      <c r="I19" s="30">
        <v>59</v>
      </c>
      <c r="J19" s="30">
        <v>0</v>
      </c>
      <c r="K19" s="30">
        <v>0</v>
      </c>
      <c r="L19" s="30">
        <v>270895.21999999997</v>
      </c>
      <c r="M19" s="30">
        <v>21</v>
      </c>
    </row>
    <row r="20" spans="1:13" x14ac:dyDescent="0.25">
      <c r="A20" s="29" t="s">
        <v>65</v>
      </c>
      <c r="B20" s="30">
        <v>500773.22</v>
      </c>
      <c r="C20" s="30">
        <v>15</v>
      </c>
      <c r="D20" s="30">
        <v>0</v>
      </c>
      <c r="E20" s="30">
        <v>0</v>
      </c>
      <c r="F20" s="30">
        <v>0</v>
      </c>
      <c r="G20" s="30">
        <v>0</v>
      </c>
      <c r="H20" s="30">
        <v>455374.79</v>
      </c>
      <c r="I20" s="30">
        <v>15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262671.3</v>
      </c>
      <c r="C21" s="30">
        <v>12</v>
      </c>
      <c r="D21" s="30">
        <v>0</v>
      </c>
      <c r="E21" s="30">
        <v>0</v>
      </c>
      <c r="F21" s="30">
        <v>0</v>
      </c>
      <c r="G21" s="30">
        <v>0</v>
      </c>
      <c r="H21" s="30">
        <v>281729.90000000002</v>
      </c>
      <c r="I21" s="30">
        <v>14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1779482.34</v>
      </c>
      <c r="C22" s="30">
        <v>40</v>
      </c>
      <c r="D22" s="30">
        <v>1045934.4</v>
      </c>
      <c r="E22" s="30">
        <v>11</v>
      </c>
      <c r="F22" s="30">
        <v>233989.03</v>
      </c>
      <c r="G22" s="30">
        <v>17</v>
      </c>
      <c r="H22" s="30">
        <v>1703741.41</v>
      </c>
      <c r="I22" s="30">
        <v>43</v>
      </c>
      <c r="J22" s="30">
        <v>1001848.27</v>
      </c>
      <c r="K22" s="30">
        <v>14</v>
      </c>
      <c r="L22" s="30">
        <v>233308.48</v>
      </c>
      <c r="M22" s="30">
        <v>20</v>
      </c>
    </row>
    <row r="23" spans="1:13" x14ac:dyDescent="0.25">
      <c r="A23" s="29" t="s">
        <v>68</v>
      </c>
      <c r="B23" s="30">
        <v>402805.62</v>
      </c>
      <c r="C23" s="30">
        <v>13</v>
      </c>
      <c r="D23" s="30">
        <v>0</v>
      </c>
      <c r="E23" s="30">
        <v>0</v>
      </c>
      <c r="F23" s="30">
        <v>0</v>
      </c>
      <c r="G23" s="30">
        <v>0</v>
      </c>
      <c r="H23" s="30">
        <v>337667.71</v>
      </c>
      <c r="I23" s="30">
        <v>10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352510.29</v>
      </c>
      <c r="C24" s="30">
        <v>11</v>
      </c>
      <c r="D24" s="30">
        <v>0</v>
      </c>
      <c r="E24" s="30">
        <v>0</v>
      </c>
      <c r="F24" s="30">
        <v>0</v>
      </c>
      <c r="G24" s="30">
        <v>0</v>
      </c>
      <c r="H24" s="30">
        <v>337572.2</v>
      </c>
      <c r="I24" s="30">
        <v>10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174107.9</v>
      </c>
      <c r="C25" s="30">
        <v>11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1395391.89</v>
      </c>
      <c r="C26" s="30">
        <v>30</v>
      </c>
      <c r="D26" s="30">
        <v>1141332.8500000001</v>
      </c>
      <c r="E26" s="30">
        <v>22</v>
      </c>
      <c r="F26" s="30">
        <v>1117266.29</v>
      </c>
      <c r="G26" s="30">
        <v>24</v>
      </c>
      <c r="H26" s="30">
        <v>1335197.3400000001</v>
      </c>
      <c r="I26" s="30">
        <v>31</v>
      </c>
      <c r="J26" s="30">
        <v>1155060.27</v>
      </c>
      <c r="K26" s="30">
        <v>27</v>
      </c>
      <c r="L26" s="30">
        <v>1043645.6</v>
      </c>
      <c r="M26" s="30">
        <v>27</v>
      </c>
    </row>
    <row r="27" spans="1:13" x14ac:dyDescent="0.25">
      <c r="A27" s="29" t="s">
        <v>72</v>
      </c>
      <c r="B27" s="30">
        <v>239140.09</v>
      </c>
      <c r="C27" s="30">
        <v>14</v>
      </c>
      <c r="D27" s="30">
        <v>0</v>
      </c>
      <c r="E27" s="30">
        <v>0</v>
      </c>
      <c r="F27" s="30">
        <v>0</v>
      </c>
      <c r="G27" s="30">
        <v>0</v>
      </c>
      <c r="H27" s="30">
        <v>214200.25</v>
      </c>
      <c r="I27" s="30">
        <v>15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1053632.45</v>
      </c>
      <c r="C28" s="30">
        <v>32</v>
      </c>
      <c r="D28" s="30">
        <v>0</v>
      </c>
      <c r="E28" s="30">
        <v>0</v>
      </c>
      <c r="F28" s="30">
        <v>364915.9</v>
      </c>
      <c r="G28" s="30">
        <v>19</v>
      </c>
      <c r="H28" s="30">
        <v>844307.3</v>
      </c>
      <c r="I28" s="30">
        <v>33</v>
      </c>
      <c r="J28" s="30">
        <v>0</v>
      </c>
      <c r="K28" s="30">
        <v>0</v>
      </c>
      <c r="L28" s="30">
        <v>244378.78</v>
      </c>
      <c r="M28" s="30">
        <v>18</v>
      </c>
    </row>
    <row r="29" spans="1:13" x14ac:dyDescent="0.25">
      <c r="A29" s="29" t="s">
        <v>74</v>
      </c>
      <c r="B29" s="30">
        <v>1050664.33</v>
      </c>
      <c r="C29" s="30">
        <v>22</v>
      </c>
      <c r="D29" s="30">
        <v>0</v>
      </c>
      <c r="E29" s="30">
        <v>0</v>
      </c>
      <c r="F29" s="30">
        <v>0</v>
      </c>
      <c r="G29" s="30">
        <v>0</v>
      </c>
      <c r="H29" s="30">
        <v>974734.05</v>
      </c>
      <c r="I29" s="30">
        <v>23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2497337.5499999998</v>
      </c>
      <c r="C30" s="30">
        <v>57</v>
      </c>
      <c r="D30" s="30">
        <v>1724811.59</v>
      </c>
      <c r="E30" s="30">
        <v>21</v>
      </c>
      <c r="F30" s="30">
        <v>608924.1</v>
      </c>
      <c r="G30" s="30">
        <v>39</v>
      </c>
      <c r="H30" s="30">
        <v>2341828.37</v>
      </c>
      <c r="I30" s="30">
        <v>53</v>
      </c>
      <c r="J30" s="30">
        <v>1935358.33</v>
      </c>
      <c r="K30" s="30">
        <v>22</v>
      </c>
      <c r="L30" s="30">
        <v>569513.72</v>
      </c>
      <c r="M30" s="30">
        <v>33</v>
      </c>
    </row>
    <row r="31" spans="1:13" x14ac:dyDescent="0.25">
      <c r="A31" s="29" t="s">
        <v>76</v>
      </c>
      <c r="B31" s="30">
        <v>2197679.0499999998</v>
      </c>
      <c r="C31" s="30">
        <v>48</v>
      </c>
      <c r="D31" s="30">
        <v>504177.87</v>
      </c>
      <c r="E31" s="30">
        <v>11</v>
      </c>
      <c r="F31" s="30">
        <v>258735.14</v>
      </c>
      <c r="G31" s="30">
        <v>22</v>
      </c>
      <c r="H31" s="30">
        <v>2002320.03</v>
      </c>
      <c r="I31" s="30">
        <v>46</v>
      </c>
      <c r="J31" s="30">
        <v>0</v>
      </c>
      <c r="K31" s="30">
        <v>0</v>
      </c>
      <c r="L31" s="30">
        <v>206933.47</v>
      </c>
      <c r="M31" s="30">
        <v>19</v>
      </c>
    </row>
    <row r="32" spans="1:13" x14ac:dyDescent="0.25">
      <c r="A32" s="29" t="s">
        <v>77</v>
      </c>
      <c r="B32" s="30">
        <v>1018076.25</v>
      </c>
      <c r="C32" s="30">
        <v>24</v>
      </c>
      <c r="D32" s="30">
        <v>0</v>
      </c>
      <c r="E32" s="30">
        <v>0</v>
      </c>
      <c r="F32" s="30">
        <v>0</v>
      </c>
      <c r="G32" s="30">
        <v>0</v>
      </c>
      <c r="H32" s="30">
        <v>892005.49</v>
      </c>
      <c r="I32" s="30">
        <v>22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25">
      <c r="A33" s="29" t="s">
        <v>78</v>
      </c>
      <c r="B33" s="30">
        <v>108932.74</v>
      </c>
      <c r="C33" s="30">
        <v>10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1890454.65</v>
      </c>
      <c r="C34" s="30">
        <v>51</v>
      </c>
      <c r="D34" s="30">
        <v>0</v>
      </c>
      <c r="E34" s="30">
        <v>0</v>
      </c>
      <c r="F34" s="30">
        <v>313224.5</v>
      </c>
      <c r="G34" s="30">
        <v>22</v>
      </c>
      <c r="H34" s="30">
        <v>1668422.23</v>
      </c>
      <c r="I34" s="30">
        <v>51</v>
      </c>
      <c r="J34" s="30">
        <v>0</v>
      </c>
      <c r="K34" s="30">
        <v>0</v>
      </c>
      <c r="L34" s="30">
        <v>248941.74</v>
      </c>
      <c r="M34" s="30">
        <v>20</v>
      </c>
    </row>
    <row r="35" spans="1:13" x14ac:dyDescent="0.25">
      <c r="A35" s="29" t="s">
        <v>80</v>
      </c>
      <c r="B35" s="30">
        <v>1390584.2</v>
      </c>
      <c r="C35" s="30">
        <v>31</v>
      </c>
      <c r="D35" s="30">
        <v>0</v>
      </c>
      <c r="E35" s="30">
        <v>0</v>
      </c>
      <c r="F35" s="30">
        <v>0</v>
      </c>
      <c r="G35" s="30">
        <v>0</v>
      </c>
      <c r="H35" s="30">
        <v>1292153.54</v>
      </c>
      <c r="I35" s="30">
        <v>30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1050960.8600000001</v>
      </c>
      <c r="C36" s="30">
        <v>26</v>
      </c>
      <c r="D36" s="30">
        <v>0</v>
      </c>
      <c r="E36" s="30">
        <v>0</v>
      </c>
      <c r="F36" s="30">
        <v>156188.64000000001</v>
      </c>
      <c r="G36" s="30">
        <v>12</v>
      </c>
      <c r="H36" s="30">
        <v>962034.63</v>
      </c>
      <c r="I36" s="30">
        <v>26</v>
      </c>
      <c r="J36" s="30">
        <v>0</v>
      </c>
      <c r="K36" s="30">
        <v>0</v>
      </c>
      <c r="L36" s="30">
        <v>138938.03</v>
      </c>
      <c r="M36" s="30">
        <v>12</v>
      </c>
    </row>
    <row r="37" spans="1:13" x14ac:dyDescent="0.25">
      <c r="A37" s="29" t="s">
        <v>82</v>
      </c>
      <c r="B37" s="30">
        <v>296389.42</v>
      </c>
      <c r="C37" s="30">
        <v>15</v>
      </c>
      <c r="D37" s="30">
        <v>0</v>
      </c>
      <c r="E37" s="30">
        <v>0</v>
      </c>
      <c r="F37" s="30">
        <v>0</v>
      </c>
      <c r="G37" s="30">
        <v>0</v>
      </c>
      <c r="H37" s="30">
        <v>244838.06</v>
      </c>
      <c r="I37" s="30">
        <v>17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162228.59</v>
      </c>
      <c r="C38" s="30">
        <v>10</v>
      </c>
      <c r="D38" s="30">
        <v>0</v>
      </c>
      <c r="E38" s="30">
        <v>0</v>
      </c>
      <c r="F38" s="30">
        <v>0</v>
      </c>
      <c r="G38" s="30">
        <v>0</v>
      </c>
      <c r="H38" s="30">
        <v>159158.76999999999</v>
      </c>
      <c r="I38" s="30">
        <v>12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664731.12</v>
      </c>
      <c r="C39" s="30">
        <v>19</v>
      </c>
      <c r="D39" s="30">
        <v>0</v>
      </c>
      <c r="E39" s="30">
        <v>0</v>
      </c>
      <c r="F39" s="30">
        <v>0</v>
      </c>
      <c r="G39" s="30">
        <v>0</v>
      </c>
      <c r="H39" s="30">
        <v>602314.56000000006</v>
      </c>
      <c r="I39" s="30">
        <v>18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278205.28000000003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240584.13</v>
      </c>
      <c r="I40" s="30">
        <v>10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441464.59</v>
      </c>
      <c r="C41" s="30">
        <v>26</v>
      </c>
      <c r="D41" s="30">
        <v>0</v>
      </c>
      <c r="E41" s="30">
        <v>0</v>
      </c>
      <c r="F41" s="30">
        <v>66064.929999999993</v>
      </c>
      <c r="G41" s="30">
        <v>10</v>
      </c>
      <c r="H41" s="30">
        <v>415844.42</v>
      </c>
      <c r="I41" s="30">
        <v>28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272300.88</v>
      </c>
      <c r="C42" s="30">
        <v>11</v>
      </c>
      <c r="D42" s="30">
        <v>0</v>
      </c>
      <c r="E42" s="30">
        <v>0</v>
      </c>
      <c r="F42" s="30">
        <v>0</v>
      </c>
      <c r="G42" s="30">
        <v>0</v>
      </c>
      <c r="H42" s="30">
        <v>204863.29</v>
      </c>
      <c r="I42" s="30">
        <v>11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3662004.95</v>
      </c>
      <c r="C43" s="30">
        <v>73</v>
      </c>
      <c r="D43" s="30">
        <v>281394.57</v>
      </c>
      <c r="E43" s="30">
        <v>11</v>
      </c>
      <c r="F43" s="30">
        <v>386348.45</v>
      </c>
      <c r="G43" s="30">
        <v>26</v>
      </c>
      <c r="H43" s="30">
        <v>3498752.79</v>
      </c>
      <c r="I43" s="30">
        <v>74</v>
      </c>
      <c r="J43" s="30">
        <v>232657.36</v>
      </c>
      <c r="K43" s="30">
        <v>11</v>
      </c>
      <c r="L43" s="30">
        <v>355674.52</v>
      </c>
      <c r="M43" s="30">
        <v>29</v>
      </c>
    </row>
    <row r="44" spans="1:13" x14ac:dyDescent="0.25">
      <c r="A44" s="29" t="s">
        <v>89</v>
      </c>
      <c r="B44" s="30">
        <v>1340105.6000000001</v>
      </c>
      <c r="C44" s="30">
        <v>14</v>
      </c>
      <c r="D44" s="30">
        <v>0</v>
      </c>
      <c r="E44" s="30">
        <v>0</v>
      </c>
      <c r="F44" s="30">
        <v>0</v>
      </c>
      <c r="G44" s="30">
        <v>0</v>
      </c>
      <c r="H44" s="30">
        <v>1269392.1399999999</v>
      </c>
      <c r="I44" s="30">
        <v>14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708588.32</v>
      </c>
      <c r="C45" s="30">
        <v>24</v>
      </c>
      <c r="D45" s="30">
        <v>0</v>
      </c>
      <c r="E45" s="30">
        <v>0</v>
      </c>
      <c r="F45" s="30">
        <v>104965.93</v>
      </c>
      <c r="G45" s="30">
        <v>11</v>
      </c>
      <c r="H45" s="30">
        <v>695584.81</v>
      </c>
      <c r="I45" s="30">
        <v>21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6845880.0999999996</v>
      </c>
      <c r="C46" s="30">
        <v>83</v>
      </c>
      <c r="D46" s="30">
        <v>2520562.44</v>
      </c>
      <c r="E46" s="30">
        <v>14</v>
      </c>
      <c r="F46" s="30">
        <v>691964.95</v>
      </c>
      <c r="G46" s="30">
        <v>27</v>
      </c>
      <c r="H46" s="30">
        <v>6644566.2400000002</v>
      </c>
      <c r="I46" s="30">
        <v>82</v>
      </c>
      <c r="J46" s="30">
        <v>2203867.27</v>
      </c>
      <c r="K46" s="30">
        <v>15</v>
      </c>
      <c r="L46" s="30">
        <v>675525.15</v>
      </c>
      <c r="M46" s="30">
        <v>28</v>
      </c>
    </row>
    <row r="47" spans="1:13" x14ac:dyDescent="0.25">
      <c r="A47" s="29" t="s">
        <v>92</v>
      </c>
      <c r="B47" s="30">
        <v>147148.96</v>
      </c>
      <c r="C47" s="30">
        <v>12</v>
      </c>
      <c r="D47" s="30">
        <v>0</v>
      </c>
      <c r="E47" s="30">
        <v>0</v>
      </c>
      <c r="F47" s="30">
        <v>0</v>
      </c>
      <c r="G47" s="30">
        <v>0</v>
      </c>
      <c r="H47" s="30">
        <v>153725.49</v>
      </c>
      <c r="I47" s="30">
        <v>11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1165148.21</v>
      </c>
      <c r="C48" s="30">
        <v>29</v>
      </c>
      <c r="D48" s="30">
        <v>0</v>
      </c>
      <c r="E48" s="30">
        <v>0</v>
      </c>
      <c r="F48" s="30">
        <v>0</v>
      </c>
      <c r="G48" s="30">
        <v>0</v>
      </c>
      <c r="H48" s="30">
        <v>1137158.58</v>
      </c>
      <c r="I48" s="30">
        <v>31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2121838.25</v>
      </c>
      <c r="C49" s="30">
        <v>37</v>
      </c>
      <c r="D49" s="30">
        <v>0</v>
      </c>
      <c r="E49" s="30">
        <v>0</v>
      </c>
      <c r="F49" s="30">
        <v>244537.97</v>
      </c>
      <c r="G49" s="30">
        <v>14</v>
      </c>
      <c r="H49" s="30">
        <v>1758559.78</v>
      </c>
      <c r="I49" s="30">
        <v>34</v>
      </c>
      <c r="J49" s="30">
        <v>0</v>
      </c>
      <c r="K49" s="30">
        <v>0</v>
      </c>
      <c r="L49" s="30">
        <v>180939.9</v>
      </c>
      <c r="M49" s="30">
        <v>10</v>
      </c>
    </row>
    <row r="50" spans="1:13" x14ac:dyDescent="0.25">
      <c r="A50" s="29" t="s">
        <v>95</v>
      </c>
      <c r="B50" s="30">
        <v>839895.72</v>
      </c>
      <c r="C50" s="30">
        <v>17</v>
      </c>
      <c r="D50" s="30">
        <v>0</v>
      </c>
      <c r="E50" s="30">
        <v>0</v>
      </c>
      <c r="F50" s="30">
        <v>0</v>
      </c>
      <c r="G50" s="30">
        <v>0</v>
      </c>
      <c r="H50" s="30">
        <v>875186.91</v>
      </c>
      <c r="I50" s="30">
        <v>19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1122089.42</v>
      </c>
      <c r="C51" s="30">
        <v>43</v>
      </c>
      <c r="D51" s="30">
        <v>0</v>
      </c>
      <c r="E51" s="30">
        <v>0</v>
      </c>
      <c r="F51" s="30">
        <v>83161.119999999995</v>
      </c>
      <c r="G51" s="30">
        <v>13</v>
      </c>
      <c r="H51" s="30">
        <v>1042748.61</v>
      </c>
      <c r="I51" s="30">
        <v>42</v>
      </c>
      <c r="J51" s="30">
        <v>0</v>
      </c>
      <c r="K51" s="30">
        <v>0</v>
      </c>
      <c r="L51" s="30">
        <v>72892.09</v>
      </c>
      <c r="M51" s="30">
        <v>15</v>
      </c>
    </row>
    <row r="52" spans="1:13" x14ac:dyDescent="0.25">
      <c r="A52" s="29" t="s">
        <v>97</v>
      </c>
      <c r="B52" s="30">
        <v>3215058.06</v>
      </c>
      <c r="C52" s="30">
        <v>59</v>
      </c>
      <c r="D52" s="30">
        <v>3145652.89</v>
      </c>
      <c r="E52" s="30">
        <v>57</v>
      </c>
      <c r="F52" s="30">
        <v>1230493.71</v>
      </c>
      <c r="G52" s="30">
        <v>41</v>
      </c>
      <c r="H52" s="30">
        <v>3145376.55</v>
      </c>
      <c r="I52" s="30">
        <v>61</v>
      </c>
      <c r="J52" s="30">
        <v>3654629.33</v>
      </c>
      <c r="K52" s="30">
        <v>56</v>
      </c>
      <c r="L52" s="30">
        <v>995728.89</v>
      </c>
      <c r="M52" s="30">
        <v>39</v>
      </c>
    </row>
    <row r="53" spans="1:13" x14ac:dyDescent="0.25">
      <c r="A53" s="29" t="s">
        <v>98</v>
      </c>
      <c r="B53" s="30">
        <v>576612.02</v>
      </c>
      <c r="C53" s="30">
        <v>15</v>
      </c>
      <c r="D53" s="30">
        <v>0</v>
      </c>
      <c r="E53" s="30">
        <v>0</v>
      </c>
      <c r="F53" s="30">
        <v>0</v>
      </c>
      <c r="G53" s="30">
        <v>0</v>
      </c>
      <c r="H53" s="30">
        <v>502661.14</v>
      </c>
      <c r="I53" s="30">
        <v>16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25">
      <c r="A54" s="29" t="s">
        <v>99</v>
      </c>
      <c r="B54" s="30">
        <v>445415.81</v>
      </c>
      <c r="C54" s="30">
        <v>20</v>
      </c>
      <c r="D54" s="30">
        <v>0</v>
      </c>
      <c r="E54" s="30">
        <v>0</v>
      </c>
      <c r="F54" s="30">
        <v>0</v>
      </c>
      <c r="G54" s="30">
        <v>0</v>
      </c>
      <c r="H54" s="30">
        <v>368483.35</v>
      </c>
      <c r="I54" s="30">
        <v>20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529150.26</v>
      </c>
      <c r="C55" s="30">
        <v>25</v>
      </c>
      <c r="D55" s="30">
        <v>85125.41</v>
      </c>
      <c r="E55" s="30">
        <v>14</v>
      </c>
      <c r="F55" s="30">
        <v>138072.4</v>
      </c>
      <c r="G55" s="30">
        <v>16</v>
      </c>
      <c r="H55" s="30">
        <v>490239.37</v>
      </c>
      <c r="I55" s="30">
        <v>29</v>
      </c>
      <c r="J55" s="30">
        <v>73922.16</v>
      </c>
      <c r="K55" s="30">
        <v>12</v>
      </c>
      <c r="L55" s="30">
        <v>139139.5</v>
      </c>
      <c r="M55" s="30">
        <v>17</v>
      </c>
    </row>
    <row r="56" spans="1:13" x14ac:dyDescent="0.25">
      <c r="A56" s="29" t="s">
        <v>101</v>
      </c>
      <c r="B56" s="30">
        <v>276085.67</v>
      </c>
      <c r="C56" s="30">
        <v>12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1233979.56</v>
      </c>
      <c r="C57" s="30">
        <v>42</v>
      </c>
      <c r="D57" s="30">
        <v>0</v>
      </c>
      <c r="E57" s="30">
        <v>0</v>
      </c>
      <c r="F57" s="30">
        <v>295904.61</v>
      </c>
      <c r="G57" s="30">
        <v>18</v>
      </c>
      <c r="H57" s="30">
        <v>1168715.6599999999</v>
      </c>
      <c r="I57" s="30">
        <v>39</v>
      </c>
      <c r="J57" s="30">
        <v>0</v>
      </c>
      <c r="K57" s="30">
        <v>0</v>
      </c>
      <c r="L57" s="30">
        <v>299577.21999999997</v>
      </c>
      <c r="M57" s="30">
        <v>14</v>
      </c>
    </row>
    <row r="58" spans="1:13" x14ac:dyDescent="0.25">
      <c r="A58" s="29" t="s">
        <v>103</v>
      </c>
      <c r="B58" s="30">
        <v>176393.99</v>
      </c>
      <c r="C58" s="30">
        <v>10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</row>
    <row r="59" spans="1:13" x14ac:dyDescent="0.25">
      <c r="A59" s="29" t="s">
        <v>104</v>
      </c>
      <c r="B59" s="30">
        <v>3537764.54</v>
      </c>
      <c r="C59" s="30">
        <v>46</v>
      </c>
      <c r="D59" s="30">
        <v>0</v>
      </c>
      <c r="E59" s="30">
        <v>0</v>
      </c>
      <c r="F59" s="30">
        <v>286490.62</v>
      </c>
      <c r="G59" s="30">
        <v>16</v>
      </c>
      <c r="H59" s="30">
        <v>3049029.34</v>
      </c>
      <c r="I59" s="30">
        <v>45</v>
      </c>
      <c r="J59" s="30">
        <v>0</v>
      </c>
      <c r="K59" s="30">
        <v>0</v>
      </c>
      <c r="L59" s="30">
        <v>276876.7</v>
      </c>
      <c r="M59" s="30">
        <v>17</v>
      </c>
    </row>
    <row r="60" spans="1:13" x14ac:dyDescent="0.25">
      <c r="A60" s="29" t="s">
        <v>105</v>
      </c>
      <c r="B60" s="30">
        <v>448556.41</v>
      </c>
      <c r="C60" s="30">
        <v>21</v>
      </c>
      <c r="D60" s="30">
        <v>113569.67</v>
      </c>
      <c r="E60" s="30">
        <v>12</v>
      </c>
      <c r="F60" s="30">
        <v>74271.42</v>
      </c>
      <c r="G60" s="30">
        <v>13</v>
      </c>
      <c r="H60" s="30">
        <v>386129.73</v>
      </c>
      <c r="I60" s="30">
        <v>19</v>
      </c>
      <c r="J60" s="30">
        <v>59770.98</v>
      </c>
      <c r="K60" s="30">
        <v>10</v>
      </c>
      <c r="L60" s="30">
        <v>42740.03</v>
      </c>
      <c r="M60" s="30">
        <v>11</v>
      </c>
    </row>
    <row r="61" spans="1:13" x14ac:dyDescent="0.25">
      <c r="A61" s="29" t="s">
        <v>106</v>
      </c>
      <c r="B61" s="30">
        <v>401369.55</v>
      </c>
      <c r="C61" s="30">
        <v>11</v>
      </c>
      <c r="D61" s="30">
        <v>0</v>
      </c>
      <c r="E61" s="30">
        <v>0</v>
      </c>
      <c r="F61" s="30">
        <v>0</v>
      </c>
      <c r="G61" s="30">
        <v>0</v>
      </c>
      <c r="H61" s="30">
        <v>368298.28</v>
      </c>
      <c r="I61" s="30">
        <v>12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1075854.06</v>
      </c>
      <c r="C62" s="30">
        <v>36</v>
      </c>
      <c r="D62" s="30">
        <v>0</v>
      </c>
      <c r="E62" s="30">
        <v>0</v>
      </c>
      <c r="F62" s="30">
        <v>385264.93</v>
      </c>
      <c r="G62" s="30">
        <v>18</v>
      </c>
      <c r="H62" s="30">
        <v>973231.4</v>
      </c>
      <c r="I62" s="30">
        <v>30</v>
      </c>
      <c r="J62" s="30">
        <v>0</v>
      </c>
      <c r="K62" s="30">
        <v>0</v>
      </c>
      <c r="L62" s="30">
        <v>304420.58</v>
      </c>
      <c r="M62" s="30">
        <v>17</v>
      </c>
    </row>
    <row r="63" spans="1:13" x14ac:dyDescent="0.25">
      <c r="A63" s="29" t="s">
        <v>108</v>
      </c>
      <c r="B63" s="30">
        <v>1176316.33</v>
      </c>
      <c r="C63" s="30">
        <v>24</v>
      </c>
      <c r="D63" s="30">
        <v>1698997.07</v>
      </c>
      <c r="E63" s="30">
        <v>10</v>
      </c>
      <c r="F63" s="30">
        <v>332388.95</v>
      </c>
      <c r="G63" s="30">
        <v>12</v>
      </c>
      <c r="H63" s="30">
        <v>1009759.26</v>
      </c>
      <c r="I63" s="30">
        <v>23</v>
      </c>
      <c r="J63" s="30">
        <v>1642364.85</v>
      </c>
      <c r="K63" s="30">
        <v>13</v>
      </c>
      <c r="L63" s="30">
        <v>301668.03999999998</v>
      </c>
      <c r="M63" s="30">
        <v>11</v>
      </c>
    </row>
    <row r="64" spans="1:13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D32" sqref="D32"/>
    </sheetView>
  </sheetViews>
  <sheetFormatPr defaultRowHeight="15" x14ac:dyDescent="0.25"/>
  <cols>
    <col min="1" max="1" width="15" customWidth="1"/>
    <col min="2" max="2" width="17.7109375" customWidth="1"/>
    <col min="3" max="3" width="17.7109375" style="2" customWidth="1"/>
    <col min="4" max="4" width="17.7109375" customWidth="1"/>
    <col min="5" max="5" width="17.7109375" style="2" customWidth="1"/>
    <col min="6" max="6" width="17.7109375" customWidth="1"/>
    <col min="7" max="7" width="17.7109375" style="2" customWidth="1"/>
    <col min="8" max="8" width="17.7109375" customWidth="1"/>
    <col min="9" max="9" width="17.7109375" style="2" customWidth="1"/>
    <col min="10" max="10" width="17.7109375" customWidth="1"/>
    <col min="11" max="11" width="17.7109375" style="2" customWidth="1"/>
    <col min="12" max="12" width="17.7109375" customWidth="1"/>
    <col min="13" max="13" width="17.7109375" style="28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109</v>
      </c>
      <c r="B2">
        <v>3556839.63</v>
      </c>
      <c r="C2" s="2">
        <v>114</v>
      </c>
      <c r="D2">
        <v>617449.59</v>
      </c>
      <c r="E2" s="2">
        <v>23</v>
      </c>
      <c r="F2">
        <v>460564.72</v>
      </c>
      <c r="G2" s="2">
        <v>50</v>
      </c>
      <c r="H2">
        <v>3090859.17</v>
      </c>
      <c r="I2" s="2">
        <v>109</v>
      </c>
      <c r="J2">
        <v>553652.28</v>
      </c>
      <c r="K2" s="2">
        <v>18</v>
      </c>
      <c r="L2">
        <v>324681.95</v>
      </c>
      <c r="M2" s="28">
        <v>40</v>
      </c>
    </row>
    <row r="3" spans="1:13" x14ac:dyDescent="0.25">
      <c r="A3" t="s">
        <v>110</v>
      </c>
      <c r="B3">
        <v>5975865.5899999999</v>
      </c>
      <c r="C3" s="2">
        <v>154</v>
      </c>
      <c r="D3">
        <v>2502288.9900000002</v>
      </c>
      <c r="E3" s="2">
        <v>57</v>
      </c>
      <c r="F3">
        <v>1070242.7</v>
      </c>
      <c r="G3" s="2">
        <v>80</v>
      </c>
      <c r="H3">
        <v>5328375.96</v>
      </c>
      <c r="I3" s="2">
        <v>157</v>
      </c>
      <c r="J3">
        <v>2841069.73</v>
      </c>
      <c r="K3" s="2">
        <v>67</v>
      </c>
      <c r="L3">
        <v>951693.23</v>
      </c>
      <c r="M3" s="28">
        <v>76</v>
      </c>
    </row>
    <row r="4" spans="1:13" x14ac:dyDescent="0.25">
      <c r="A4" t="s">
        <v>111</v>
      </c>
      <c r="B4">
        <v>2918303.05</v>
      </c>
      <c r="C4" s="2">
        <v>103</v>
      </c>
      <c r="D4">
        <v>423446.49</v>
      </c>
      <c r="E4" s="2">
        <v>16</v>
      </c>
      <c r="F4">
        <v>275521.05</v>
      </c>
      <c r="G4" s="2">
        <v>33</v>
      </c>
      <c r="H4">
        <v>2770949.01</v>
      </c>
      <c r="I4" s="2">
        <v>108</v>
      </c>
      <c r="J4">
        <v>372470.28</v>
      </c>
      <c r="K4" s="2">
        <v>20</v>
      </c>
      <c r="L4">
        <v>222292.64</v>
      </c>
      <c r="M4" s="28">
        <v>35</v>
      </c>
    </row>
    <row r="5" spans="1:13" x14ac:dyDescent="0.25">
      <c r="A5" t="s">
        <v>112</v>
      </c>
      <c r="B5">
        <v>29114594.390000001</v>
      </c>
      <c r="C5" s="2">
        <v>546</v>
      </c>
      <c r="D5">
        <v>8386829.0700000003</v>
      </c>
      <c r="E5" s="2">
        <v>56</v>
      </c>
      <c r="F5">
        <v>5196794.92</v>
      </c>
      <c r="G5" s="2">
        <v>226</v>
      </c>
      <c r="H5">
        <v>26833989.940000001</v>
      </c>
      <c r="I5" s="2">
        <v>529</v>
      </c>
      <c r="J5">
        <v>8143140.29</v>
      </c>
      <c r="K5" s="2">
        <v>56</v>
      </c>
      <c r="L5">
        <v>4801492.46</v>
      </c>
      <c r="M5" s="28">
        <v>212</v>
      </c>
    </row>
    <row r="6" spans="1:13" x14ac:dyDescent="0.25">
      <c r="A6" t="s">
        <v>113</v>
      </c>
      <c r="B6">
        <v>208712.69</v>
      </c>
      <c r="C6" s="2">
        <v>16</v>
      </c>
      <c r="D6">
        <v>0</v>
      </c>
      <c r="E6" s="2">
        <v>0</v>
      </c>
      <c r="F6">
        <v>56420.35</v>
      </c>
      <c r="G6" s="2">
        <v>11</v>
      </c>
      <c r="H6">
        <v>178391.22</v>
      </c>
      <c r="I6" s="2">
        <v>16</v>
      </c>
      <c r="J6">
        <v>0</v>
      </c>
      <c r="K6" s="2">
        <v>0</v>
      </c>
      <c r="L6">
        <v>47835.89</v>
      </c>
      <c r="M6" s="28">
        <v>11</v>
      </c>
    </row>
    <row r="7" spans="1:13" x14ac:dyDescent="0.25">
      <c r="A7" t="s">
        <v>114</v>
      </c>
      <c r="B7">
        <v>4542536.1900000004</v>
      </c>
      <c r="C7" s="2">
        <v>116</v>
      </c>
      <c r="D7">
        <v>336341.3</v>
      </c>
      <c r="E7" s="2">
        <v>14</v>
      </c>
      <c r="F7">
        <v>405149.82</v>
      </c>
      <c r="G7" s="2">
        <v>40</v>
      </c>
      <c r="H7">
        <v>4063275.59</v>
      </c>
      <c r="I7" s="2">
        <v>117</v>
      </c>
      <c r="J7">
        <v>409875.47</v>
      </c>
      <c r="K7" s="2">
        <v>15</v>
      </c>
      <c r="L7">
        <v>327401.34000000003</v>
      </c>
      <c r="M7" s="28">
        <v>37</v>
      </c>
    </row>
    <row r="8" spans="1:13" x14ac:dyDescent="0.25">
      <c r="A8" t="s">
        <v>115</v>
      </c>
      <c r="B8">
        <v>254927.99</v>
      </c>
      <c r="C8" s="2">
        <v>21</v>
      </c>
      <c r="D8">
        <v>0</v>
      </c>
      <c r="E8" s="2">
        <v>0</v>
      </c>
      <c r="F8">
        <v>0</v>
      </c>
      <c r="G8" s="2">
        <v>0</v>
      </c>
      <c r="H8">
        <v>248835.68</v>
      </c>
      <c r="I8" s="2">
        <v>20</v>
      </c>
      <c r="J8">
        <v>0</v>
      </c>
      <c r="K8" s="2">
        <v>0</v>
      </c>
      <c r="L8">
        <v>0</v>
      </c>
      <c r="M8" s="28">
        <v>0</v>
      </c>
    </row>
    <row r="9" spans="1:13" x14ac:dyDescent="0.25">
      <c r="A9" t="s">
        <v>116</v>
      </c>
      <c r="B9">
        <v>5311884.59</v>
      </c>
      <c r="C9" s="2">
        <v>129</v>
      </c>
      <c r="D9">
        <v>3360002.15</v>
      </c>
      <c r="E9" s="2">
        <v>66</v>
      </c>
      <c r="F9">
        <v>1472907.44</v>
      </c>
      <c r="G9" s="2">
        <v>69</v>
      </c>
      <c r="H9">
        <v>5043115.4800000004</v>
      </c>
      <c r="I9" s="2">
        <v>125</v>
      </c>
      <c r="J9">
        <v>3946235.01</v>
      </c>
      <c r="K9" s="2">
        <v>66</v>
      </c>
      <c r="L9">
        <v>1180334.56</v>
      </c>
      <c r="M9" s="28">
        <v>62</v>
      </c>
    </row>
    <row r="10" spans="1:13" x14ac:dyDescent="0.25">
      <c r="A10" t="s">
        <v>117</v>
      </c>
      <c r="B10">
        <v>1628750.19</v>
      </c>
      <c r="C10" s="2">
        <v>56</v>
      </c>
      <c r="D10">
        <v>113185.52</v>
      </c>
      <c r="E10" s="2">
        <v>11</v>
      </c>
      <c r="F10">
        <v>164684.92000000001</v>
      </c>
      <c r="G10" s="2">
        <v>17</v>
      </c>
      <c r="H10">
        <v>1418615.43</v>
      </c>
      <c r="I10" s="2">
        <v>53</v>
      </c>
      <c r="J10">
        <v>37502.839999999997</v>
      </c>
      <c r="K10" s="2">
        <v>11</v>
      </c>
      <c r="L10">
        <v>126458.61</v>
      </c>
      <c r="M10" s="28">
        <v>18</v>
      </c>
    </row>
    <row r="11" spans="1:13" x14ac:dyDescent="0.25">
      <c r="A11" t="s">
        <v>118</v>
      </c>
      <c r="B11">
        <v>2671433.25</v>
      </c>
      <c r="C11" s="2">
        <v>93</v>
      </c>
      <c r="D11">
        <v>157153.64000000001</v>
      </c>
      <c r="E11" s="2">
        <v>13</v>
      </c>
      <c r="F11">
        <v>381354.74</v>
      </c>
      <c r="G11" s="2">
        <v>35</v>
      </c>
      <c r="H11">
        <v>2431535.41</v>
      </c>
      <c r="I11" s="2">
        <v>100</v>
      </c>
      <c r="J11">
        <v>315164.88</v>
      </c>
      <c r="K11" s="2">
        <v>17</v>
      </c>
      <c r="L11">
        <v>312861.38</v>
      </c>
      <c r="M11" s="28">
        <v>35</v>
      </c>
    </row>
    <row r="12" spans="1:13" x14ac:dyDescent="0.25">
      <c r="A12" t="s">
        <v>119</v>
      </c>
      <c r="B12">
        <v>5026260.6500000004</v>
      </c>
      <c r="C12" s="2">
        <v>68</v>
      </c>
      <c r="D12">
        <v>22640465.870000001</v>
      </c>
      <c r="E12" s="2">
        <v>26</v>
      </c>
      <c r="F12">
        <v>468029.18</v>
      </c>
      <c r="G12" s="2">
        <v>25</v>
      </c>
      <c r="H12">
        <v>3796553.8</v>
      </c>
      <c r="I12" s="2">
        <v>58</v>
      </c>
      <c r="J12">
        <v>22185771.800000001</v>
      </c>
      <c r="K12" s="2">
        <v>25</v>
      </c>
      <c r="L12">
        <v>408386.25</v>
      </c>
      <c r="M12" s="28">
        <v>21</v>
      </c>
    </row>
    <row r="13" spans="1:13" x14ac:dyDescent="0.25">
      <c r="A13" t="s">
        <v>120</v>
      </c>
      <c r="B13">
        <v>8943519.1999999993</v>
      </c>
      <c r="C13" s="2">
        <v>230</v>
      </c>
      <c r="D13">
        <v>2452325.8199999998</v>
      </c>
      <c r="E13" s="2">
        <v>55</v>
      </c>
      <c r="F13">
        <v>1971721.32</v>
      </c>
      <c r="G13" s="2">
        <v>97</v>
      </c>
      <c r="H13">
        <v>8377102.7599999998</v>
      </c>
      <c r="I13" s="2">
        <v>238</v>
      </c>
      <c r="J13">
        <v>2500069.2599999998</v>
      </c>
      <c r="K13" s="2">
        <v>63</v>
      </c>
      <c r="L13">
        <v>1800203.1</v>
      </c>
      <c r="M13" s="28">
        <v>102</v>
      </c>
    </row>
    <row r="14" spans="1:13" x14ac:dyDescent="0.25">
      <c r="A14" t="s">
        <v>121</v>
      </c>
      <c r="B14">
        <v>8140926.7300000004</v>
      </c>
      <c r="C14" s="2">
        <v>229</v>
      </c>
      <c r="D14">
        <v>1490097.54</v>
      </c>
      <c r="E14" s="2">
        <v>45</v>
      </c>
      <c r="F14">
        <v>1250038.71</v>
      </c>
      <c r="G14" s="2">
        <v>96</v>
      </c>
      <c r="H14">
        <v>7609466.29</v>
      </c>
      <c r="I14" s="2">
        <v>229</v>
      </c>
      <c r="J14">
        <v>1382453</v>
      </c>
      <c r="K14" s="2">
        <v>47</v>
      </c>
      <c r="L14">
        <v>1106340.68</v>
      </c>
      <c r="M14" s="28">
        <v>90</v>
      </c>
    </row>
    <row r="15" spans="1:13" x14ac:dyDescent="0.25">
      <c r="A15" t="s">
        <v>122</v>
      </c>
      <c r="B15">
        <v>6011751.21</v>
      </c>
      <c r="C15" s="2">
        <v>191</v>
      </c>
      <c r="D15">
        <v>1321736.43</v>
      </c>
      <c r="E15" s="2">
        <v>69</v>
      </c>
      <c r="F15">
        <v>1033412.66</v>
      </c>
      <c r="G15" s="2">
        <v>91</v>
      </c>
      <c r="H15">
        <v>5667716.6399999997</v>
      </c>
      <c r="I15" s="2">
        <v>194</v>
      </c>
      <c r="J15">
        <v>1272843.8400000001</v>
      </c>
      <c r="K15" s="2">
        <v>67</v>
      </c>
      <c r="L15">
        <v>839125.87</v>
      </c>
      <c r="M15" s="28">
        <v>87</v>
      </c>
    </row>
    <row r="16" spans="1:13" x14ac:dyDescent="0.25">
      <c r="A16" t="s">
        <v>123</v>
      </c>
      <c r="B16">
        <v>7608897.6100000003</v>
      </c>
      <c r="C16" s="2">
        <v>207</v>
      </c>
      <c r="D16">
        <v>4523486.03</v>
      </c>
      <c r="E16" s="2">
        <v>65</v>
      </c>
      <c r="F16">
        <v>1528995.05</v>
      </c>
      <c r="G16" s="2">
        <v>93</v>
      </c>
      <c r="H16">
        <v>6798199.9299999997</v>
      </c>
      <c r="I16" s="2">
        <v>225</v>
      </c>
      <c r="J16">
        <v>4485382.7</v>
      </c>
      <c r="K16" s="2">
        <v>72</v>
      </c>
      <c r="L16">
        <v>1280378.9099999999</v>
      </c>
      <c r="M16" s="28">
        <v>97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2023-05-31T15:13:38Z</dcterms:modified>
</cp:coreProperties>
</file>