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C078AB6-C0D3-40D7-AC40-4E1CF4CEE834}" xr6:coauthVersionLast="47" xr6:coauthVersionMax="47" xr10:uidLastSave="{00000000-0000-0000-0000-000000000000}"/>
  <bookViews>
    <workbookView xWindow="1245" yWindow="315" windowWidth="22665" windowHeight="152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D473" i="3"/>
  <c r="J473" i="3" s="1"/>
  <c r="C473" i="3"/>
  <c r="B473" i="3"/>
  <c r="J472" i="3"/>
  <c r="H472" i="3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F469" i="3"/>
  <c r="E469" i="3"/>
  <c r="D469" i="3"/>
  <c r="J469" i="3" s="1"/>
  <c r="C469" i="3"/>
  <c r="B469" i="3"/>
  <c r="J468" i="3"/>
  <c r="H468" i="3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F465" i="3"/>
  <c r="E465" i="3"/>
  <c r="D465" i="3"/>
  <c r="J465" i="3" s="1"/>
  <c r="C465" i="3"/>
  <c r="B465" i="3"/>
  <c r="J464" i="3"/>
  <c r="H464" i="3"/>
  <c r="G464" i="3"/>
  <c r="F464" i="3"/>
  <c r="E464" i="3"/>
  <c r="K464" i="3" s="1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F461" i="3"/>
  <c r="E461" i="3"/>
  <c r="D461" i="3"/>
  <c r="J461" i="3" s="1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F457" i="3"/>
  <c r="E457" i="3"/>
  <c r="D457" i="3"/>
  <c r="J457" i="3" s="1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F453" i="3"/>
  <c r="E453" i="3"/>
  <c r="D453" i="3"/>
  <c r="J453" i="3" s="1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F449" i="3"/>
  <c r="E449" i="3"/>
  <c r="D449" i="3"/>
  <c r="J449" i="3" s="1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F445" i="3"/>
  <c r="E445" i="3"/>
  <c r="D445" i="3"/>
  <c r="J445" i="3" s="1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F441" i="3"/>
  <c r="E441" i="3"/>
  <c r="D441" i="3"/>
  <c r="J441" i="3" s="1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E437" i="3"/>
  <c r="D437" i="3"/>
  <c r="J437" i="3" s="1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E433" i="3"/>
  <c r="D433" i="3"/>
  <c r="J433" i="3" s="1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E429" i="3"/>
  <c r="D429" i="3"/>
  <c r="J429" i="3" s="1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E425" i="3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F421" i="3"/>
  <c r="E421" i="3"/>
  <c r="D421" i="3"/>
  <c r="J421" i="3" s="1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E417" i="3"/>
  <c r="D417" i="3"/>
  <c r="J417" i="3" s="1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E413" i="3"/>
  <c r="D413" i="3"/>
  <c r="J413" i="3" s="1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E409" i="3"/>
  <c r="D409" i="3"/>
  <c r="J409" i="3" s="1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E405" i="3"/>
  <c r="D405" i="3"/>
  <c r="J405" i="3" s="1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J401" i="3" s="1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F397" i="3"/>
  <c r="E397" i="3"/>
  <c r="D397" i="3"/>
  <c r="J397" i="3" s="1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J393" i="3" s="1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J389" i="3" s="1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J385" i="3" s="1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J357" i="3" s="1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J353" i="3" s="1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C317" i="3"/>
  <c r="B317" i="3"/>
  <c r="J316" i="3"/>
  <c r="I316" i="3"/>
  <c r="H316" i="3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C313" i="3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B308" i="3"/>
  <c r="H307" i="3"/>
  <c r="G307" i="3"/>
  <c r="F307" i="3"/>
  <c r="E307" i="3"/>
  <c r="K307" i="3" s="1"/>
  <c r="D307" i="3"/>
  <c r="C307" i="3"/>
  <c r="I307" i="3" s="1"/>
  <c r="B307" i="3"/>
  <c r="H306" i="3"/>
  <c r="G306" i="3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J303" i="3"/>
  <c r="H303" i="3"/>
  <c r="G303" i="3"/>
  <c r="F303" i="3"/>
  <c r="E303" i="3"/>
  <c r="K303" i="3" s="1"/>
  <c r="D303" i="3"/>
  <c r="C303" i="3"/>
  <c r="B303" i="3"/>
  <c r="H302" i="3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E298" i="3"/>
  <c r="D298" i="3"/>
  <c r="J298" i="3" s="1"/>
  <c r="C298" i="3"/>
  <c r="I298" i="3" s="1"/>
  <c r="B298" i="3"/>
  <c r="I297" i="3"/>
  <c r="H297" i="3"/>
  <c r="G297" i="3"/>
  <c r="J297" i="3" s="1"/>
  <c r="F297" i="3"/>
  <c r="E297" i="3"/>
  <c r="K297" i="3" s="1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K295" i="3"/>
  <c r="H295" i="3"/>
  <c r="G295" i="3"/>
  <c r="F295" i="3"/>
  <c r="E295" i="3"/>
  <c r="D295" i="3"/>
  <c r="J295" i="3" s="1"/>
  <c r="C295" i="3"/>
  <c r="B295" i="3"/>
  <c r="H294" i="3"/>
  <c r="G294" i="3"/>
  <c r="F294" i="3"/>
  <c r="E294" i="3"/>
  <c r="K294" i="3" s="1"/>
  <c r="D294" i="3"/>
  <c r="C294" i="3"/>
  <c r="B294" i="3"/>
  <c r="H293" i="3"/>
  <c r="G293" i="3"/>
  <c r="J293" i="3" s="1"/>
  <c r="F293" i="3"/>
  <c r="I293" i="3" s="1"/>
  <c r="E293" i="3"/>
  <c r="D293" i="3"/>
  <c r="C293" i="3"/>
  <c r="B293" i="3"/>
  <c r="J292" i="3"/>
  <c r="I292" i="3"/>
  <c r="H292" i="3"/>
  <c r="K292" i="3" s="1"/>
  <c r="G292" i="3"/>
  <c r="F292" i="3"/>
  <c r="E292" i="3"/>
  <c r="D292" i="3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D290" i="3"/>
  <c r="J290" i="3" s="1"/>
  <c r="C290" i="3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E282" i="3"/>
  <c r="D282" i="3"/>
  <c r="C282" i="3"/>
  <c r="B282" i="3"/>
  <c r="I281" i="3"/>
  <c r="H281" i="3"/>
  <c r="G281" i="3"/>
  <c r="J281" i="3" s="1"/>
  <c r="F281" i="3"/>
  <c r="E281" i="3"/>
  <c r="D281" i="3"/>
  <c r="C281" i="3"/>
  <c r="B281" i="3"/>
  <c r="K280" i="3"/>
  <c r="J280" i="3"/>
  <c r="I280" i="3"/>
  <c r="H280" i="3"/>
  <c r="G280" i="3"/>
  <c r="F280" i="3"/>
  <c r="E280" i="3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C278" i="3"/>
  <c r="I278" i="3" s="1"/>
  <c r="B278" i="3"/>
  <c r="J277" i="3"/>
  <c r="H277" i="3"/>
  <c r="G277" i="3"/>
  <c r="F277" i="3"/>
  <c r="I277" i="3" s="1"/>
  <c r="E277" i="3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J275" i="3"/>
  <c r="H275" i="3"/>
  <c r="G275" i="3"/>
  <c r="F275" i="3"/>
  <c r="E275" i="3"/>
  <c r="K275" i="3" s="1"/>
  <c r="D275" i="3"/>
  <c r="C275" i="3"/>
  <c r="B275" i="3"/>
  <c r="H274" i="3"/>
  <c r="G274" i="3"/>
  <c r="F274" i="3"/>
  <c r="E274" i="3"/>
  <c r="K274" i="3" s="1"/>
  <c r="D274" i="3"/>
  <c r="J274" i="3" s="1"/>
  <c r="C274" i="3"/>
  <c r="B274" i="3"/>
  <c r="H273" i="3"/>
  <c r="G273" i="3"/>
  <c r="J273" i="3" s="1"/>
  <c r="F273" i="3"/>
  <c r="I273" i="3" s="1"/>
  <c r="E273" i="3"/>
  <c r="K273" i="3" s="1"/>
  <c r="D273" i="3"/>
  <c r="C273" i="3"/>
  <c r="B273" i="3"/>
  <c r="I272" i="3"/>
  <c r="H272" i="3"/>
  <c r="K272" i="3" s="1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B271" i="3"/>
  <c r="H270" i="3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E266" i="3"/>
  <c r="D266" i="3"/>
  <c r="J266" i="3" s="1"/>
  <c r="C266" i="3"/>
  <c r="I266" i="3" s="1"/>
  <c r="B266" i="3"/>
  <c r="I265" i="3"/>
  <c r="H265" i="3"/>
  <c r="G265" i="3"/>
  <c r="J265" i="3" s="1"/>
  <c r="F265" i="3"/>
  <c r="E265" i="3"/>
  <c r="K265" i="3" s="1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K263" i="3"/>
  <c r="H263" i="3"/>
  <c r="G263" i="3"/>
  <c r="F263" i="3"/>
  <c r="E263" i="3"/>
  <c r="D263" i="3"/>
  <c r="J263" i="3" s="1"/>
  <c r="C263" i="3"/>
  <c r="B263" i="3"/>
  <c r="H262" i="3"/>
  <c r="G262" i="3"/>
  <c r="F262" i="3"/>
  <c r="E262" i="3"/>
  <c r="K262" i="3" s="1"/>
  <c r="D262" i="3"/>
  <c r="C262" i="3"/>
  <c r="B262" i="3"/>
  <c r="H261" i="3"/>
  <c r="G261" i="3"/>
  <c r="J261" i="3" s="1"/>
  <c r="F261" i="3"/>
  <c r="I261" i="3" s="1"/>
  <c r="E261" i="3"/>
  <c r="D261" i="3"/>
  <c r="C261" i="3"/>
  <c r="B261" i="3"/>
  <c r="J260" i="3"/>
  <c r="I260" i="3"/>
  <c r="H260" i="3"/>
  <c r="K260" i="3" s="1"/>
  <c r="G260" i="3"/>
  <c r="F260" i="3"/>
  <c r="E260" i="3"/>
  <c r="D260" i="3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B255" i="3"/>
  <c r="H254" i="3"/>
  <c r="G254" i="3"/>
  <c r="F254" i="3"/>
  <c r="I254" i="3" s="1"/>
  <c r="E254" i="3"/>
  <c r="K254" i="3" s="1"/>
  <c r="D254" i="3"/>
  <c r="J254" i="3" s="1"/>
  <c r="C254" i="3"/>
  <c r="B254" i="3"/>
  <c r="J253" i="3"/>
  <c r="H253" i="3"/>
  <c r="K253" i="3" s="1"/>
  <c r="G253" i="3"/>
  <c r="F253" i="3"/>
  <c r="I253" i="3" s="1"/>
  <c r="E253" i="3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I251" i="3" s="1"/>
  <c r="B251" i="3"/>
  <c r="H250" i="3"/>
  <c r="G250" i="3"/>
  <c r="F250" i="3"/>
  <c r="I250" i="3" s="1"/>
  <c r="E250" i="3"/>
  <c r="D250" i="3"/>
  <c r="C250" i="3"/>
  <c r="B250" i="3"/>
  <c r="I249" i="3"/>
  <c r="H249" i="3"/>
  <c r="G249" i="3"/>
  <c r="J249" i="3" s="1"/>
  <c r="F249" i="3"/>
  <c r="E249" i="3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C246" i="3"/>
  <c r="I246" i="3" s="1"/>
  <c r="B246" i="3"/>
  <c r="J245" i="3"/>
  <c r="H245" i="3"/>
  <c r="G245" i="3"/>
  <c r="F245" i="3"/>
  <c r="I245" i="3" s="1"/>
  <c r="E245" i="3"/>
  <c r="D245" i="3"/>
  <c r="C245" i="3"/>
  <c r="B245" i="3"/>
  <c r="I244" i="3"/>
  <c r="H244" i="3"/>
  <c r="K244" i="3" s="1"/>
  <c r="G244" i="3"/>
  <c r="F244" i="3"/>
  <c r="E244" i="3"/>
  <c r="D244" i="3"/>
  <c r="J244" i="3" s="1"/>
  <c r="C244" i="3"/>
  <c r="B244" i="3"/>
  <c r="J243" i="3"/>
  <c r="H243" i="3"/>
  <c r="G243" i="3"/>
  <c r="F243" i="3"/>
  <c r="E243" i="3"/>
  <c r="K243" i="3" s="1"/>
  <c r="D243" i="3"/>
  <c r="C243" i="3"/>
  <c r="B243" i="3"/>
  <c r="H242" i="3"/>
  <c r="G242" i="3"/>
  <c r="F242" i="3"/>
  <c r="E242" i="3"/>
  <c r="K242" i="3" s="1"/>
  <c r="D242" i="3"/>
  <c r="J242" i="3" s="1"/>
  <c r="C242" i="3"/>
  <c r="B242" i="3"/>
  <c r="H241" i="3"/>
  <c r="G241" i="3"/>
  <c r="J241" i="3" s="1"/>
  <c r="F241" i="3"/>
  <c r="I241" i="3" s="1"/>
  <c r="E241" i="3"/>
  <c r="K241" i="3" s="1"/>
  <c r="D241" i="3"/>
  <c r="C241" i="3"/>
  <c r="B241" i="3"/>
  <c r="I240" i="3"/>
  <c r="H240" i="3"/>
  <c r="K240" i="3" s="1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B239" i="3"/>
  <c r="H238" i="3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E234" i="3"/>
  <c r="D234" i="3"/>
  <c r="J234" i="3" s="1"/>
  <c r="C234" i="3"/>
  <c r="I234" i="3" s="1"/>
  <c r="B234" i="3"/>
  <c r="I233" i="3"/>
  <c r="H233" i="3"/>
  <c r="G233" i="3"/>
  <c r="J233" i="3" s="1"/>
  <c r="F233" i="3"/>
  <c r="E233" i="3"/>
  <c r="K233" i="3" s="1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K231" i="3"/>
  <c r="H231" i="3"/>
  <c r="G231" i="3"/>
  <c r="F231" i="3"/>
  <c r="E231" i="3"/>
  <c r="D231" i="3"/>
  <c r="J231" i="3" s="1"/>
  <c r="C231" i="3"/>
  <c r="B231" i="3"/>
  <c r="H230" i="3"/>
  <c r="G230" i="3"/>
  <c r="F230" i="3"/>
  <c r="E230" i="3"/>
  <c r="K230" i="3" s="1"/>
  <c r="D230" i="3"/>
  <c r="C230" i="3"/>
  <c r="B230" i="3"/>
  <c r="H229" i="3"/>
  <c r="G229" i="3"/>
  <c r="J229" i="3" s="1"/>
  <c r="F229" i="3"/>
  <c r="I229" i="3" s="1"/>
  <c r="E229" i="3"/>
  <c r="D229" i="3"/>
  <c r="C229" i="3"/>
  <c r="B229" i="3"/>
  <c r="J228" i="3"/>
  <c r="I228" i="3"/>
  <c r="H228" i="3"/>
  <c r="K228" i="3" s="1"/>
  <c r="G228" i="3"/>
  <c r="F228" i="3"/>
  <c r="E228" i="3"/>
  <c r="D228" i="3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E226" i="3"/>
  <c r="D226" i="3"/>
  <c r="J226" i="3" s="1"/>
  <c r="C226" i="3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B223" i="3"/>
  <c r="H222" i="3"/>
  <c r="G222" i="3"/>
  <c r="F222" i="3"/>
  <c r="E222" i="3"/>
  <c r="K222" i="3" s="1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H215" i="3"/>
  <c r="G215" i="3"/>
  <c r="F215" i="3"/>
  <c r="E215" i="3"/>
  <c r="K215" i="3" s="1"/>
  <c r="D215" i="3"/>
  <c r="C215" i="3"/>
  <c r="B215" i="3"/>
  <c r="H214" i="3"/>
  <c r="G214" i="3"/>
  <c r="F214" i="3"/>
  <c r="E214" i="3"/>
  <c r="K214" i="3" s="1"/>
  <c r="D214" i="3"/>
  <c r="C214" i="3"/>
  <c r="B214" i="3"/>
  <c r="H213" i="3"/>
  <c r="G213" i="3"/>
  <c r="J213" i="3" s="1"/>
  <c r="F213" i="3"/>
  <c r="I213" i="3" s="1"/>
  <c r="E213" i="3"/>
  <c r="D213" i="3"/>
  <c r="C213" i="3"/>
  <c r="B213" i="3"/>
  <c r="J212" i="3"/>
  <c r="I212" i="3"/>
  <c r="H212" i="3"/>
  <c r="K212" i="3" s="1"/>
  <c r="G212" i="3"/>
  <c r="F212" i="3"/>
  <c r="E212" i="3"/>
  <c r="D212" i="3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J209" i="3" s="1"/>
  <c r="F209" i="3"/>
  <c r="E209" i="3"/>
  <c r="K209" i="3" s="1"/>
  <c r="D209" i="3"/>
  <c r="C209" i="3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J207" i="3"/>
  <c r="I207" i="3"/>
  <c r="H207" i="3"/>
  <c r="G207" i="3"/>
  <c r="F207" i="3"/>
  <c r="E207" i="3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H204" i="3"/>
  <c r="K204" i="3" s="1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I202" i="3"/>
  <c r="H202" i="3"/>
  <c r="G202" i="3"/>
  <c r="F202" i="3"/>
  <c r="E202" i="3"/>
  <c r="D202" i="3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H200" i="3"/>
  <c r="G200" i="3"/>
  <c r="J200" i="3" s="1"/>
  <c r="F200" i="3"/>
  <c r="E200" i="3"/>
  <c r="K200" i="3" s="1"/>
  <c r="D200" i="3"/>
  <c r="C200" i="3"/>
  <c r="I200" i="3" s="1"/>
  <c r="B200" i="3"/>
  <c r="I199" i="3"/>
  <c r="H199" i="3"/>
  <c r="G199" i="3"/>
  <c r="F199" i="3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F195" i="3"/>
  <c r="E195" i="3"/>
  <c r="D195" i="3"/>
  <c r="C195" i="3"/>
  <c r="I195" i="3" s="1"/>
  <c r="B195" i="3"/>
  <c r="I194" i="3"/>
  <c r="H194" i="3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J191" i="3" s="1"/>
  <c r="F191" i="3"/>
  <c r="E191" i="3"/>
  <c r="K191" i="3" s="1"/>
  <c r="D191" i="3"/>
  <c r="C191" i="3"/>
  <c r="I191" i="3" s="1"/>
  <c r="B191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J187" i="3"/>
  <c r="H187" i="3"/>
  <c r="G187" i="3"/>
  <c r="F187" i="3"/>
  <c r="I187" i="3" s="1"/>
  <c r="E187" i="3"/>
  <c r="K187" i="3" s="1"/>
  <c r="D187" i="3"/>
  <c r="C187" i="3"/>
  <c r="B187" i="3"/>
  <c r="H186" i="3"/>
  <c r="G186" i="3"/>
  <c r="F186" i="3"/>
  <c r="E186" i="3"/>
  <c r="K186" i="3" s="1"/>
  <c r="D186" i="3"/>
  <c r="C186" i="3"/>
  <c r="I186" i="3" s="1"/>
  <c r="B186" i="3"/>
  <c r="I185" i="3"/>
  <c r="H185" i="3"/>
  <c r="G185" i="3"/>
  <c r="J185" i="3" s="1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J181" i="3" s="1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H177" i="3"/>
  <c r="G177" i="3"/>
  <c r="J177" i="3" s="1"/>
  <c r="F177" i="3"/>
  <c r="E177" i="3"/>
  <c r="K177" i="3" s="1"/>
  <c r="D177" i="3"/>
  <c r="C177" i="3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I175" i="3"/>
  <c r="H175" i="3"/>
  <c r="G175" i="3"/>
  <c r="J175" i="3" s="1"/>
  <c r="F175" i="3"/>
  <c r="E175" i="3"/>
  <c r="D175" i="3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H172" i="3"/>
  <c r="K172" i="3" s="1"/>
  <c r="G172" i="3"/>
  <c r="F172" i="3"/>
  <c r="E172" i="3"/>
  <c r="D172" i="3"/>
  <c r="C172" i="3"/>
  <c r="B172" i="3"/>
  <c r="J171" i="3"/>
  <c r="H171" i="3"/>
  <c r="G171" i="3"/>
  <c r="F171" i="3"/>
  <c r="I171" i="3" s="1"/>
  <c r="E171" i="3"/>
  <c r="D171" i="3"/>
  <c r="C171" i="3"/>
  <c r="B171" i="3"/>
  <c r="J170" i="3"/>
  <c r="H170" i="3"/>
  <c r="K170" i="3" s="1"/>
  <c r="G170" i="3"/>
  <c r="F170" i="3"/>
  <c r="E170" i="3"/>
  <c r="D170" i="3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F168" i="3"/>
  <c r="E168" i="3"/>
  <c r="D168" i="3"/>
  <c r="C168" i="3"/>
  <c r="B168" i="3"/>
  <c r="J167" i="3"/>
  <c r="I167" i="3"/>
  <c r="H167" i="3"/>
  <c r="G167" i="3"/>
  <c r="F167" i="3"/>
  <c r="E167" i="3"/>
  <c r="D167" i="3"/>
  <c r="C167" i="3"/>
  <c r="B167" i="3"/>
  <c r="J166" i="3"/>
  <c r="H166" i="3"/>
  <c r="K166" i="3" s="1"/>
  <c r="G166" i="3"/>
  <c r="F166" i="3"/>
  <c r="E166" i="3"/>
  <c r="D166" i="3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H164" i="3"/>
  <c r="K164" i="3" s="1"/>
  <c r="G164" i="3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F156" i="3"/>
  <c r="E156" i="3"/>
  <c r="D156" i="3"/>
  <c r="J156" i="3" s="1"/>
  <c r="C156" i="3"/>
  <c r="B156" i="3"/>
  <c r="J155" i="3"/>
  <c r="H155" i="3"/>
  <c r="G155" i="3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F152" i="3"/>
  <c r="E152" i="3"/>
  <c r="D152" i="3"/>
  <c r="C152" i="3"/>
  <c r="I152" i="3" s="1"/>
  <c r="B152" i="3"/>
  <c r="J151" i="3"/>
  <c r="H151" i="3"/>
  <c r="G151" i="3"/>
  <c r="F151" i="3"/>
  <c r="I151" i="3" s="1"/>
  <c r="E151" i="3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B144" i="3"/>
  <c r="J143" i="3"/>
  <c r="H143" i="3"/>
  <c r="G143" i="3"/>
  <c r="F143" i="3"/>
  <c r="I143" i="3" s="1"/>
  <c r="E143" i="3"/>
  <c r="K143" i="3" s="1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C140" i="3"/>
  <c r="B140" i="3"/>
  <c r="J139" i="3"/>
  <c r="H139" i="3"/>
  <c r="G139" i="3"/>
  <c r="F139" i="3"/>
  <c r="I139" i="3" s="1"/>
  <c r="E139" i="3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F136" i="3"/>
  <c r="E136" i="3"/>
  <c r="D136" i="3"/>
  <c r="C136" i="3"/>
  <c r="B136" i="3"/>
  <c r="J135" i="3"/>
  <c r="I135" i="3"/>
  <c r="H135" i="3"/>
  <c r="G135" i="3"/>
  <c r="F135" i="3"/>
  <c r="E135" i="3"/>
  <c r="D135" i="3"/>
  <c r="C135" i="3"/>
  <c r="B135" i="3"/>
  <c r="J134" i="3"/>
  <c r="H134" i="3"/>
  <c r="K134" i="3" s="1"/>
  <c r="G134" i="3"/>
  <c r="F134" i="3"/>
  <c r="E134" i="3"/>
  <c r="D134" i="3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H132" i="3"/>
  <c r="K132" i="3" s="1"/>
  <c r="G132" i="3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F124" i="3"/>
  <c r="E124" i="3"/>
  <c r="D124" i="3"/>
  <c r="J124" i="3" s="1"/>
  <c r="C124" i="3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F120" i="3"/>
  <c r="E120" i="3"/>
  <c r="D120" i="3"/>
  <c r="C120" i="3"/>
  <c r="I120" i="3" s="1"/>
  <c r="B120" i="3"/>
  <c r="J119" i="3"/>
  <c r="H119" i="3"/>
  <c r="G119" i="3"/>
  <c r="F119" i="3"/>
  <c r="I119" i="3" s="1"/>
  <c r="E119" i="3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B112" i="3"/>
  <c r="J111" i="3"/>
  <c r="H111" i="3"/>
  <c r="G111" i="3"/>
  <c r="F111" i="3"/>
  <c r="I111" i="3" s="1"/>
  <c r="E111" i="3"/>
  <c r="K111" i="3" s="1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H108" i="3"/>
  <c r="K108" i="3" s="1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K104" i="3"/>
  <c r="H104" i="3"/>
  <c r="G104" i="3"/>
  <c r="F104" i="3"/>
  <c r="E104" i="3"/>
  <c r="D104" i="3"/>
  <c r="C104" i="3"/>
  <c r="I104" i="3" s="1"/>
  <c r="B104" i="3"/>
  <c r="J103" i="3"/>
  <c r="H103" i="3"/>
  <c r="G103" i="3"/>
  <c r="F103" i="3"/>
  <c r="I103" i="3" s="1"/>
  <c r="E103" i="3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K100" i="3"/>
  <c r="H100" i="3"/>
  <c r="G100" i="3"/>
  <c r="F100" i="3"/>
  <c r="E100" i="3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H47" i="3"/>
  <c r="K47" i="3" s="1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34" i="2"/>
  <c r="K234" i="2" s="1"/>
  <c r="G234" i="2"/>
  <c r="F234" i="2"/>
  <c r="E234" i="2"/>
  <c r="D234" i="2"/>
  <c r="C234" i="2"/>
  <c r="I234" i="2" s="1"/>
  <c r="B234" i="2"/>
  <c r="J233" i="2"/>
  <c r="I233" i="2"/>
  <c r="H233" i="2"/>
  <c r="G233" i="2"/>
  <c r="F233" i="2"/>
  <c r="E233" i="2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J231" i="2"/>
  <c r="H231" i="2"/>
  <c r="G231" i="2"/>
  <c r="F231" i="2"/>
  <c r="I231" i="2" s="1"/>
  <c r="E231" i="2"/>
  <c r="K231" i="2" s="1"/>
  <c r="D231" i="2"/>
  <c r="C231" i="2"/>
  <c r="B231" i="2"/>
  <c r="H230" i="2"/>
  <c r="K230" i="2" s="1"/>
  <c r="G230" i="2"/>
  <c r="F230" i="2"/>
  <c r="E230" i="2"/>
  <c r="D230" i="2"/>
  <c r="J230" i="2" s="1"/>
  <c r="C230" i="2"/>
  <c r="I230" i="2" s="1"/>
  <c r="B230" i="2"/>
  <c r="J229" i="2"/>
  <c r="H229" i="2"/>
  <c r="G229" i="2"/>
  <c r="F229" i="2"/>
  <c r="I229" i="2" s="1"/>
  <c r="E229" i="2"/>
  <c r="K229" i="2" s="1"/>
  <c r="D229" i="2"/>
  <c r="C229" i="2"/>
  <c r="B229" i="2"/>
  <c r="H228" i="2"/>
  <c r="K228" i="2" s="1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E226" i="2"/>
  <c r="D226" i="2"/>
  <c r="J226" i="2" s="1"/>
  <c r="C226" i="2"/>
  <c r="B226" i="2"/>
  <c r="J225" i="2"/>
  <c r="H225" i="2"/>
  <c r="G225" i="2"/>
  <c r="F225" i="2"/>
  <c r="I225" i="2" s="1"/>
  <c r="E225" i="2"/>
  <c r="K225" i="2" s="1"/>
  <c r="D225" i="2"/>
  <c r="C225" i="2"/>
  <c r="B225" i="2"/>
  <c r="H224" i="2"/>
  <c r="K224" i="2" s="1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J216" i="2"/>
  <c r="H216" i="2"/>
  <c r="K216" i="2" s="1"/>
  <c r="G216" i="2"/>
  <c r="F216" i="2"/>
  <c r="E216" i="2"/>
  <c r="D216" i="2"/>
  <c r="C216" i="2"/>
  <c r="B216" i="2"/>
  <c r="J215" i="2"/>
  <c r="H215" i="2"/>
  <c r="G215" i="2"/>
  <c r="F215" i="2"/>
  <c r="I215" i="2" s="1"/>
  <c r="E215" i="2"/>
  <c r="K215" i="2" s="1"/>
  <c r="D215" i="2"/>
  <c r="C215" i="2"/>
  <c r="B215" i="2"/>
  <c r="H214" i="2"/>
  <c r="K214" i="2" s="1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J208" i="2"/>
  <c r="H208" i="2"/>
  <c r="K208" i="2" s="1"/>
  <c r="G208" i="2"/>
  <c r="F208" i="2"/>
  <c r="E208" i="2"/>
  <c r="D208" i="2"/>
  <c r="C208" i="2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H201" i="2"/>
  <c r="G201" i="2"/>
  <c r="F201" i="2"/>
  <c r="I201" i="2" s="1"/>
  <c r="E201" i="2"/>
  <c r="K201" i="2" s="1"/>
  <c r="D201" i="2"/>
  <c r="J201" i="2" s="1"/>
  <c r="C201" i="2"/>
  <c r="B201" i="2"/>
  <c r="J200" i="2"/>
  <c r="H200" i="2"/>
  <c r="K200" i="2" s="1"/>
  <c r="G200" i="2"/>
  <c r="F200" i="2"/>
  <c r="E200" i="2"/>
  <c r="D200" i="2"/>
  <c r="C200" i="2"/>
  <c r="B200" i="2"/>
  <c r="J199" i="2"/>
  <c r="H199" i="2"/>
  <c r="G199" i="2"/>
  <c r="F199" i="2"/>
  <c r="I199" i="2" s="1"/>
  <c r="E199" i="2"/>
  <c r="K199" i="2" s="1"/>
  <c r="D199" i="2"/>
  <c r="C199" i="2"/>
  <c r="B199" i="2"/>
  <c r="I198" i="2"/>
  <c r="H198" i="2"/>
  <c r="K198" i="2" s="1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J195" i="2" s="1"/>
  <c r="F195" i="2"/>
  <c r="I195" i="2" s="1"/>
  <c r="E195" i="2"/>
  <c r="K195" i="2" s="1"/>
  <c r="D195" i="2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J191" i="2" s="1"/>
  <c r="F191" i="2"/>
  <c r="I191" i="2" s="1"/>
  <c r="E191" i="2"/>
  <c r="K191" i="2" s="1"/>
  <c r="D191" i="2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I187" i="2" s="1"/>
  <c r="E187" i="2"/>
  <c r="K187" i="2" s="1"/>
  <c r="D187" i="2"/>
  <c r="C187" i="2"/>
  <c r="B187" i="2"/>
  <c r="I186" i="2"/>
  <c r="H186" i="2"/>
  <c r="K186" i="2" s="1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J183" i="2" s="1"/>
  <c r="F183" i="2"/>
  <c r="I183" i="2" s="1"/>
  <c r="E183" i="2"/>
  <c r="K183" i="2" s="1"/>
  <c r="D183" i="2"/>
  <c r="C183" i="2"/>
  <c r="B183" i="2"/>
  <c r="I182" i="2"/>
  <c r="H182" i="2"/>
  <c r="K182" i="2" s="1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J179" i="2" s="1"/>
  <c r="F179" i="2"/>
  <c r="I179" i="2" s="1"/>
  <c r="E179" i="2"/>
  <c r="K179" i="2" s="1"/>
  <c r="D179" i="2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J175" i="2" s="1"/>
  <c r="F175" i="2"/>
  <c r="I175" i="2" s="1"/>
  <c r="E175" i="2"/>
  <c r="K175" i="2" s="1"/>
  <c r="D175" i="2"/>
  <c r="C175" i="2"/>
  <c r="B175" i="2"/>
  <c r="I174" i="2"/>
  <c r="H174" i="2"/>
  <c r="K174" i="2" s="1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I170" i="2"/>
  <c r="H170" i="2"/>
  <c r="K170" i="2" s="1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J167" i="2" s="1"/>
  <c r="F167" i="2"/>
  <c r="I167" i="2" s="1"/>
  <c r="E167" i="2"/>
  <c r="K167" i="2" s="1"/>
  <c r="D167" i="2"/>
  <c r="C167" i="2"/>
  <c r="B167" i="2"/>
  <c r="I166" i="2"/>
  <c r="H166" i="2"/>
  <c r="K166" i="2" s="1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J163" i="2" s="1"/>
  <c r="F163" i="2"/>
  <c r="I163" i="2" s="1"/>
  <c r="E163" i="2"/>
  <c r="K163" i="2" s="1"/>
  <c r="D163" i="2"/>
  <c r="C163" i="2"/>
  <c r="B163" i="2"/>
  <c r="I162" i="2"/>
  <c r="H162" i="2"/>
  <c r="K162" i="2" s="1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I158" i="2"/>
  <c r="H158" i="2"/>
  <c r="K158" i="2" s="1"/>
  <c r="G158" i="2"/>
  <c r="F158" i="2"/>
  <c r="E158" i="2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J155" i="2" s="1"/>
  <c r="F155" i="2"/>
  <c r="I155" i="2" s="1"/>
  <c r="E155" i="2"/>
  <c r="K155" i="2" s="1"/>
  <c r="D155" i="2"/>
  <c r="C155" i="2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J151" i="2" s="1"/>
  <c r="F151" i="2"/>
  <c r="I151" i="2" s="1"/>
  <c r="E151" i="2"/>
  <c r="K151" i="2" s="1"/>
  <c r="D151" i="2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I146" i="2"/>
  <c r="H146" i="2"/>
  <c r="K146" i="2" s="1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J143" i="2" s="1"/>
  <c r="F143" i="2"/>
  <c r="I143" i="2" s="1"/>
  <c r="E143" i="2"/>
  <c r="K143" i="2" s="1"/>
  <c r="D143" i="2"/>
  <c r="C143" i="2"/>
  <c r="B143" i="2"/>
  <c r="I142" i="2"/>
  <c r="H142" i="2"/>
  <c r="K142" i="2" s="1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J139" i="2" s="1"/>
  <c r="F139" i="2"/>
  <c r="I139" i="2" s="1"/>
  <c r="E139" i="2"/>
  <c r="K139" i="2" s="1"/>
  <c r="D139" i="2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I134" i="2"/>
  <c r="H134" i="2"/>
  <c r="K134" i="2" s="1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I130" i="2"/>
  <c r="H130" i="2"/>
  <c r="K130" i="2" s="1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I126" i="2"/>
  <c r="H126" i="2"/>
  <c r="K126" i="2" s="1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J123" i="2" s="1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J119" i="2" s="1"/>
  <c r="F119" i="2"/>
  <c r="I119" i="2" s="1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J111" i="2" s="1"/>
  <c r="F111" i="2"/>
  <c r="I111" i="2" s="1"/>
  <c r="E111" i="2"/>
  <c r="K111" i="2" s="1"/>
  <c r="D111" i="2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J107" i="2" s="1"/>
  <c r="F107" i="2"/>
  <c r="I107" i="2" s="1"/>
  <c r="E107" i="2"/>
  <c r="K107" i="2" s="1"/>
  <c r="D107" i="2"/>
  <c r="C107" i="2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J103" i="2" s="1"/>
  <c r="F103" i="2"/>
  <c r="I103" i="2" s="1"/>
  <c r="E103" i="2"/>
  <c r="K103" i="2" s="1"/>
  <c r="D103" i="2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I98" i="2"/>
  <c r="H98" i="2"/>
  <c r="K98" i="2" s="1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I95" i="2" s="1"/>
  <c r="E95" i="2"/>
  <c r="K95" i="2" s="1"/>
  <c r="D95" i="2"/>
  <c r="C95" i="2"/>
  <c r="B95" i="2"/>
  <c r="I94" i="2"/>
  <c r="H94" i="2"/>
  <c r="K94" i="2" s="1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J91" i="2" s="1"/>
  <c r="F91" i="2"/>
  <c r="I91" i="2" s="1"/>
  <c r="E91" i="2"/>
  <c r="K91" i="2" s="1"/>
  <c r="D91" i="2"/>
  <c r="C91" i="2"/>
  <c r="B91" i="2"/>
  <c r="I90" i="2"/>
  <c r="H90" i="2"/>
  <c r="K90" i="2" s="1"/>
  <c r="G90" i="2"/>
  <c r="F90" i="2"/>
  <c r="E90" i="2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J87" i="2" s="1"/>
  <c r="F87" i="2"/>
  <c r="I87" i="2" s="1"/>
  <c r="E87" i="2"/>
  <c r="K87" i="2" s="1"/>
  <c r="D87" i="2"/>
  <c r="C87" i="2"/>
  <c r="B87" i="2"/>
  <c r="I86" i="2"/>
  <c r="H86" i="2"/>
  <c r="K86" i="2" s="1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I83" i="2" s="1"/>
  <c r="E83" i="2"/>
  <c r="K83" i="2" s="1"/>
  <c r="D83" i="2"/>
  <c r="C83" i="2"/>
  <c r="B83" i="2"/>
  <c r="I82" i="2"/>
  <c r="H82" i="2"/>
  <c r="K82" i="2" s="1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J79" i="2" s="1"/>
  <c r="F79" i="2"/>
  <c r="I79" i="2" s="1"/>
  <c r="E79" i="2"/>
  <c r="K79" i="2" s="1"/>
  <c r="D79" i="2"/>
  <c r="C79" i="2"/>
  <c r="B79" i="2"/>
  <c r="I78" i="2"/>
  <c r="H78" i="2"/>
  <c r="K78" i="2" s="1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J75" i="2" s="1"/>
  <c r="F75" i="2"/>
  <c r="I75" i="2" s="1"/>
  <c r="E75" i="2"/>
  <c r="K75" i="2" s="1"/>
  <c r="D75" i="2"/>
  <c r="C75" i="2"/>
  <c r="B75" i="2"/>
  <c r="I74" i="2"/>
  <c r="H74" i="2"/>
  <c r="K74" i="2" s="1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J71" i="2" s="1"/>
  <c r="F71" i="2"/>
  <c r="I71" i="2" s="1"/>
  <c r="E71" i="2"/>
  <c r="K71" i="2" s="1"/>
  <c r="D71" i="2"/>
  <c r="C71" i="2"/>
  <c r="B71" i="2"/>
  <c r="I70" i="2"/>
  <c r="H70" i="2"/>
  <c r="K70" i="2" s="1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J67" i="2" s="1"/>
  <c r="F67" i="2"/>
  <c r="I67" i="2" s="1"/>
  <c r="E67" i="2"/>
  <c r="K67" i="2" s="1"/>
  <c r="D67" i="2"/>
  <c r="C67" i="2"/>
  <c r="B67" i="2"/>
  <c r="I66" i="2"/>
  <c r="H66" i="2"/>
  <c r="K66" i="2" s="1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J63" i="2" s="1"/>
  <c r="F63" i="2"/>
  <c r="I63" i="2" s="1"/>
  <c r="E63" i="2"/>
  <c r="K63" i="2" s="1"/>
  <c r="D63" i="2"/>
  <c r="C63" i="2"/>
  <c r="B63" i="2"/>
  <c r="I62" i="2"/>
  <c r="H62" i="2"/>
  <c r="K62" i="2" s="1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J59" i="2" s="1"/>
  <c r="F59" i="2"/>
  <c r="I59" i="2" s="1"/>
  <c r="E59" i="2"/>
  <c r="K59" i="2" s="1"/>
  <c r="D59" i="2"/>
  <c r="C59" i="2"/>
  <c r="B59" i="2"/>
  <c r="I58" i="2"/>
  <c r="H58" i="2"/>
  <c r="K58" i="2" s="1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J55" i="2" s="1"/>
  <c r="F55" i="2"/>
  <c r="I55" i="2" s="1"/>
  <c r="E55" i="2"/>
  <c r="K55" i="2" s="1"/>
  <c r="D55" i="2"/>
  <c r="C55" i="2"/>
  <c r="B55" i="2"/>
  <c r="I54" i="2"/>
  <c r="H54" i="2"/>
  <c r="K54" i="2" s="1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J51" i="2" s="1"/>
  <c r="F51" i="2"/>
  <c r="I51" i="2" s="1"/>
  <c r="E51" i="2"/>
  <c r="K51" i="2" s="1"/>
  <c r="D51" i="2"/>
  <c r="C51" i="2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J47" i="2" s="1"/>
  <c r="F47" i="2"/>
  <c r="I47" i="2" s="1"/>
  <c r="E47" i="2"/>
  <c r="K47" i="2" s="1"/>
  <c r="D47" i="2"/>
  <c r="C47" i="2"/>
  <c r="B47" i="2"/>
  <c r="I46" i="2"/>
  <c r="H46" i="2"/>
  <c r="K46" i="2" s="1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J43" i="2" s="1"/>
  <c r="F43" i="2"/>
  <c r="I43" i="2" s="1"/>
  <c r="E43" i="2"/>
  <c r="K43" i="2" s="1"/>
  <c r="D43" i="2"/>
  <c r="C43" i="2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J39" i="2" s="1"/>
  <c r="F39" i="2"/>
  <c r="I39" i="2" s="1"/>
  <c r="E39" i="2"/>
  <c r="K39" i="2" s="1"/>
  <c r="D39" i="2"/>
  <c r="C39" i="2"/>
  <c r="B39" i="2"/>
  <c r="I38" i="2"/>
  <c r="H38" i="2"/>
  <c r="K38" i="2" s="1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J35" i="2" s="1"/>
  <c r="F35" i="2"/>
  <c r="I35" i="2" s="1"/>
  <c r="E35" i="2"/>
  <c r="K35" i="2" s="1"/>
  <c r="D35" i="2"/>
  <c r="C35" i="2"/>
  <c r="B35" i="2"/>
  <c r="I34" i="2"/>
  <c r="H34" i="2"/>
  <c r="K34" i="2" s="1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J31" i="2" s="1"/>
  <c r="F31" i="2"/>
  <c r="I31" i="2" s="1"/>
  <c r="E31" i="2"/>
  <c r="K31" i="2" s="1"/>
  <c r="D31" i="2"/>
  <c r="C31" i="2"/>
  <c r="B31" i="2"/>
  <c r="I30" i="2"/>
  <c r="H30" i="2"/>
  <c r="K30" i="2" s="1"/>
  <c r="G30" i="2"/>
  <c r="F30" i="2"/>
  <c r="E30" i="2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J27" i="2" s="1"/>
  <c r="F27" i="2"/>
  <c r="I27" i="2" s="1"/>
  <c r="E27" i="2"/>
  <c r="K27" i="2" s="1"/>
  <c r="D27" i="2"/>
  <c r="C27" i="2"/>
  <c r="B27" i="2"/>
  <c r="I26" i="2"/>
  <c r="H26" i="2"/>
  <c r="K26" i="2" s="1"/>
  <c r="G26" i="2"/>
  <c r="F26" i="2"/>
  <c r="E26" i="2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J23" i="2" s="1"/>
  <c r="F23" i="2"/>
  <c r="I23" i="2" s="1"/>
  <c r="E23" i="2"/>
  <c r="K23" i="2" s="1"/>
  <c r="D23" i="2"/>
  <c r="C23" i="2"/>
  <c r="B23" i="2"/>
  <c r="I22" i="2"/>
  <c r="H22" i="2"/>
  <c r="K22" i="2" s="1"/>
  <c r="G22" i="2"/>
  <c r="F22" i="2"/>
  <c r="E22" i="2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J19" i="2" s="1"/>
  <c r="F19" i="2"/>
  <c r="I19" i="2" s="1"/>
  <c r="E19" i="2"/>
  <c r="K19" i="2" s="1"/>
  <c r="D19" i="2"/>
  <c r="C19" i="2"/>
  <c r="B19" i="2"/>
  <c r="I18" i="2"/>
  <c r="H18" i="2"/>
  <c r="K18" i="2" s="1"/>
  <c r="G18" i="2"/>
  <c r="F18" i="2"/>
  <c r="E18" i="2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I14" i="2"/>
  <c r="H14" i="2"/>
  <c r="K14" i="2" s="1"/>
  <c r="G14" i="2"/>
  <c r="F14" i="2"/>
  <c r="E14" i="2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I10" i="2"/>
  <c r="H10" i="2"/>
  <c r="K10" i="2" s="1"/>
  <c r="G10" i="2"/>
  <c r="F10" i="2"/>
  <c r="E10" i="2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C7" i="2"/>
  <c r="B7" i="2"/>
  <c r="H6" i="2"/>
  <c r="F4" i="2"/>
  <c r="C4" i="2"/>
  <c r="I2" i="2"/>
  <c r="G2" i="2"/>
  <c r="C6" i="2" l="1"/>
  <c r="I6" i="2" s="1"/>
  <c r="I7" i="2"/>
  <c r="E6" i="2"/>
  <c r="K6" i="2" s="1"/>
  <c r="K205" i="2"/>
  <c r="K213" i="2"/>
  <c r="K233" i="2"/>
  <c r="J234" i="2"/>
  <c r="J13" i="3"/>
  <c r="J29" i="3"/>
  <c r="D6" i="2"/>
  <c r="J6" i="2" s="1"/>
  <c r="J7" i="2"/>
  <c r="I200" i="2"/>
  <c r="I208" i="2"/>
  <c r="I216" i="2"/>
  <c r="I226" i="2"/>
  <c r="J15" i="3"/>
  <c r="J31" i="3"/>
  <c r="K103" i="3"/>
  <c r="J104" i="3"/>
  <c r="K119" i="3"/>
  <c r="J120" i="3"/>
  <c r="I124" i="3"/>
  <c r="K151" i="3"/>
  <c r="J152" i="3"/>
  <c r="I156" i="3"/>
  <c r="K180" i="3"/>
  <c r="K107" i="3"/>
  <c r="J108" i="3"/>
  <c r="K131" i="3"/>
  <c r="J132" i="3"/>
  <c r="I136" i="3"/>
  <c r="K163" i="3"/>
  <c r="J164" i="3"/>
  <c r="I168" i="3"/>
  <c r="K185" i="3"/>
  <c r="K189" i="3"/>
  <c r="J195" i="3"/>
  <c r="I215" i="3"/>
  <c r="I100" i="3"/>
  <c r="K135" i="3"/>
  <c r="J136" i="3"/>
  <c r="I140" i="3"/>
  <c r="K167" i="3"/>
  <c r="J168" i="3"/>
  <c r="I172" i="3"/>
  <c r="K194" i="3"/>
  <c r="J199" i="3"/>
  <c r="J100" i="3"/>
  <c r="I112" i="3"/>
  <c r="K139" i="3"/>
  <c r="J140" i="3"/>
  <c r="I144" i="3"/>
  <c r="K171" i="3"/>
  <c r="J172" i="3"/>
  <c r="I177" i="3"/>
  <c r="J204" i="3"/>
  <c r="I209" i="3"/>
  <c r="J202" i="3"/>
  <c r="I218" i="3"/>
  <c r="I226" i="3"/>
  <c r="K234" i="3"/>
  <c r="I239" i="3"/>
  <c r="K245" i="3"/>
  <c r="J246" i="3"/>
  <c r="K266" i="3"/>
  <c r="I271" i="3"/>
  <c r="K277" i="3"/>
  <c r="J278" i="3"/>
  <c r="I290" i="3"/>
  <c r="K298" i="3"/>
  <c r="I303" i="3"/>
  <c r="I308" i="3"/>
  <c r="J194" i="3"/>
  <c r="K226" i="3"/>
  <c r="I231" i="3"/>
  <c r="K237" i="3"/>
  <c r="J238" i="3"/>
  <c r="K258" i="3"/>
  <c r="I263" i="3"/>
  <c r="K269" i="3"/>
  <c r="J270" i="3"/>
  <c r="I282" i="3"/>
  <c r="K290" i="3"/>
  <c r="I295" i="3"/>
  <c r="K301" i="3"/>
  <c r="J302" i="3"/>
  <c r="I306" i="3"/>
  <c r="J307" i="3"/>
  <c r="J190" i="3"/>
  <c r="I214" i="3"/>
  <c r="I230" i="3"/>
  <c r="K238" i="3"/>
  <c r="I243" i="3"/>
  <c r="K249" i="3"/>
  <c r="J250" i="3"/>
  <c r="I262" i="3"/>
  <c r="K270" i="3"/>
  <c r="I275" i="3"/>
  <c r="K281" i="3"/>
  <c r="J282" i="3"/>
  <c r="I294" i="3"/>
  <c r="K302" i="3"/>
  <c r="K305" i="3"/>
  <c r="J306" i="3"/>
  <c r="K316" i="3"/>
  <c r="J317" i="3"/>
  <c r="J186" i="3"/>
  <c r="K213" i="3"/>
  <c r="J214" i="3"/>
  <c r="I223" i="3"/>
  <c r="K229" i="3"/>
  <c r="J230" i="3"/>
  <c r="I242" i="3"/>
  <c r="K250" i="3"/>
  <c r="I255" i="3"/>
  <c r="K261" i="3"/>
  <c r="J262" i="3"/>
  <c r="I274" i="3"/>
  <c r="K282" i="3"/>
  <c r="I287" i="3"/>
  <c r="K293" i="3"/>
  <c r="J294" i="3"/>
  <c r="I313" i="3"/>
  <c r="K312" i="3"/>
  <c r="J313" i="3"/>
  <c r="I317" i="3"/>
  <c r="I469" i="3"/>
  <c r="K472" i="3"/>
  <c r="K473" i="3"/>
  <c r="K306" i="3"/>
  <c r="I321" i="3"/>
  <c r="I465" i="3"/>
  <c r="K468" i="3"/>
</calcChain>
</file>

<file path=xl/sharedStrings.xml><?xml version="1.0" encoding="utf-8"?>
<sst xmlns="http://schemas.openxmlformats.org/spreadsheetml/2006/main" count="214" uniqueCount="177">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</sst>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44866</v>
      </c>
      <c r="F7" s="3" t="s">
        <v>3</v>
      </c>
      <c r="G7" s="5">
        <v>44895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11/01/2022 - 11/30/2022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11/01/2021 - 11/30/2021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3022112787.0599999</v>
      </c>
      <c r="D6" s="35">
        <f t="shared" si="0"/>
        <v>737974298.08999991</v>
      </c>
      <c r="E6" s="36">
        <f t="shared" si="0"/>
        <v>24141057.833333336</v>
      </c>
      <c r="F6" s="34">
        <f t="shared" si="0"/>
        <v>2754669808.4899998</v>
      </c>
      <c r="G6" s="35">
        <f t="shared" si="0"/>
        <v>710445590.82000005</v>
      </c>
      <c r="H6" s="36">
        <f t="shared" si="0"/>
        <v>18187777.499999996</v>
      </c>
      <c r="I6" s="17">
        <f t="shared" ref="I6:I69" si="1">IFERROR((C6-F6)/F6,"")</f>
        <v>9.7087127373934434E-2</v>
      </c>
      <c r="J6" s="17">
        <f t="shared" ref="J6:J69" si="2">IFERROR((D6-G6)/G6,"")</f>
        <v>3.8748508859385113E-2</v>
      </c>
      <c r="K6" s="17">
        <f t="shared" ref="K6:K69" si="3">IFERROR((E6-H6)/H6,"")</f>
        <v>0.32732313408459834</v>
      </c>
    </row>
    <row r="7" spans="2:11" x14ac:dyDescent="0.25">
      <c r="B7" s="18" t="str">
        <f>'County Data'!A2</f>
        <v>Addison</v>
      </c>
      <c r="C7" s="41">
        <f>IF('County Data'!C2&gt;9,'County Data'!B2,"*")</f>
        <v>82500903.159999996</v>
      </c>
      <c r="D7" s="41">
        <f>IF('County Data'!E2&gt;9,'County Data'!D2,"*")</f>
        <v>17835147.670000002</v>
      </c>
      <c r="E7" s="42">
        <f>IF('County Data'!G2&gt;9,'County Data'!F2,"*")</f>
        <v>544894.99999999942</v>
      </c>
      <c r="F7" s="41">
        <f>IF('County Data'!I2&gt;9,'County Data'!H2,"*")</f>
        <v>79817616.239999995</v>
      </c>
      <c r="G7" s="41">
        <f>IF('County Data'!K2&gt;9,'County Data'!J2,"*")</f>
        <v>17636670.170000002</v>
      </c>
      <c r="H7" s="42">
        <f>IF('County Data'!M2&gt;9,'County Data'!L2,"*")</f>
        <v>378665.99999999965</v>
      </c>
      <c r="I7" s="19">
        <f t="shared" si="1"/>
        <v>3.3617728095659327E-2</v>
      </c>
      <c r="J7" s="19">
        <f t="shared" si="2"/>
        <v>1.1253683268262876E-2</v>
      </c>
      <c r="K7" s="19">
        <f t="shared" si="3"/>
        <v>0.43898580807360554</v>
      </c>
    </row>
    <row r="8" spans="2:11" x14ac:dyDescent="0.25">
      <c r="B8" s="18" t="str">
        <f>'County Data'!A3</f>
        <v>Bennington</v>
      </c>
      <c r="C8" s="41">
        <f>IF('County Data'!C3&gt;9,'County Data'!B3,"*")</f>
        <v>101742960.18000001</v>
      </c>
      <c r="D8" s="41">
        <f>IF('County Data'!E3&gt;9,'County Data'!D3,"*")</f>
        <v>30556085.16</v>
      </c>
      <c r="E8" s="42">
        <f>IF('County Data'!G3&gt;9,'County Data'!F3,"*")</f>
        <v>686465.00000000058</v>
      </c>
      <c r="F8" s="41">
        <f>IF('County Data'!I3&gt;9,'County Data'!H3,"*")</f>
        <v>92749175.319999993</v>
      </c>
      <c r="G8" s="41">
        <f>IF('County Data'!K3&gt;9,'County Data'!J3,"*")</f>
        <v>28056484.5</v>
      </c>
      <c r="H8" s="42">
        <f>IF('County Data'!M3&gt;9,'County Data'!L3,"*")</f>
        <v>695592.83333333372</v>
      </c>
      <c r="I8" s="19">
        <f t="shared" si="1"/>
        <v>9.6968893027565686E-2</v>
      </c>
      <c r="J8" s="19">
        <f t="shared" si="2"/>
        <v>8.9091727083626615E-2</v>
      </c>
      <c r="K8" s="19">
        <f t="shared" si="3"/>
        <v>-1.3122379783000161E-2</v>
      </c>
    </row>
    <row r="9" spans="2:11" x14ac:dyDescent="0.25">
      <c r="B9" s="9" t="str">
        <f>'County Data'!A4</f>
        <v>Caledonia</v>
      </c>
      <c r="C9" s="38">
        <f>IF('County Data'!C4&gt;9,'County Data'!B4,"*")</f>
        <v>46121098.109999999</v>
      </c>
      <c r="D9" s="38">
        <f>IF('County Data'!E4&gt;9,'County Data'!D4,"*")</f>
        <v>14526359.800000001</v>
      </c>
      <c r="E9" s="39">
        <f>IF('County Data'!G4&gt;9,'County Data'!F4,"*")</f>
        <v>365950.50000000006</v>
      </c>
      <c r="F9" s="38">
        <f>IF('County Data'!I4&gt;9,'County Data'!H4,"*")</f>
        <v>46893054.600000001</v>
      </c>
      <c r="G9" s="38">
        <f>IF('County Data'!K4&gt;9,'County Data'!J4,"*")</f>
        <v>14122501.210000001</v>
      </c>
      <c r="H9" s="39">
        <f>IF('County Data'!M4&gt;9,'County Data'!L4,"*")</f>
        <v>280814.33333333337</v>
      </c>
      <c r="I9" s="8">
        <f t="shared" si="1"/>
        <v>-1.6462064512214609E-2</v>
      </c>
      <c r="J9" s="8">
        <f t="shared" si="2"/>
        <v>2.8596817517992611E-2</v>
      </c>
      <c r="K9" s="8">
        <f t="shared" si="3"/>
        <v>0.30317600122500871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530429191.99000001</v>
      </c>
      <c r="D10" s="41">
        <f>IF('County Data'!E5&gt;9,'County Data'!D5,"*")</f>
        <v>150245969.19</v>
      </c>
      <c r="E10" s="42">
        <f>IF('County Data'!G5&gt;9,'County Data'!F5,"*")</f>
        <v>5338335.0000000009</v>
      </c>
      <c r="F10" s="41">
        <f>IF('County Data'!I5&gt;9,'County Data'!H5,"*")</f>
        <v>498900038.76999998</v>
      </c>
      <c r="G10" s="41">
        <f>IF('County Data'!K5&gt;9,'County Data'!J5,"*")</f>
        <v>150040807.63999999</v>
      </c>
      <c r="H10" s="42">
        <f>IF('County Data'!M5&gt;9,'County Data'!L5,"*")</f>
        <v>4473633.166666666</v>
      </c>
      <c r="I10" s="19">
        <f t="shared" si="1"/>
        <v>6.3197335678170624E-2</v>
      </c>
      <c r="J10" s="19">
        <f t="shared" si="2"/>
        <v>1.3673716719271849E-3</v>
      </c>
      <c r="K10" s="19">
        <f t="shared" si="3"/>
        <v>0.19328849754072036</v>
      </c>
    </row>
    <row r="11" spans="2:11" x14ac:dyDescent="0.25">
      <c r="B11" s="9" t="str">
        <f>'County Data'!A6</f>
        <v>Essex</v>
      </c>
      <c r="C11" s="38">
        <f>IF('County Data'!C6&gt;9,'County Data'!B6,"*")</f>
        <v>1623370.49</v>
      </c>
      <c r="D11" s="38">
        <f>IF('County Data'!E6&gt;9,'County Data'!D6,"*")</f>
        <v>572618.79</v>
      </c>
      <c r="E11" s="39" t="str">
        <f>IF('County Data'!G6&gt;9,'County Data'!F6,"*")</f>
        <v>*</v>
      </c>
      <c r="F11" s="38">
        <f>IF('County Data'!I6&gt;9,'County Data'!H6,"*")</f>
        <v>1520015.09</v>
      </c>
      <c r="G11" s="38">
        <f>IF('County Data'!K6&gt;9,'County Data'!J6,"*")</f>
        <v>581487.61</v>
      </c>
      <c r="H11" s="39" t="str">
        <f>IF('County Data'!M6&gt;9,'County Data'!L6,"*")</f>
        <v>*</v>
      </c>
      <c r="I11" s="8">
        <f t="shared" si="1"/>
        <v>6.7996298642008818E-2</v>
      </c>
      <c r="J11" s="8">
        <f t="shared" si="2"/>
        <v>-1.5251950080243239E-2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141557731.13999999</v>
      </c>
      <c r="D12" s="41">
        <f>IF('County Data'!E7&gt;9,'County Data'!D7,"*")</f>
        <v>22198830.859999999</v>
      </c>
      <c r="E12" s="42">
        <f>IF('County Data'!G7&gt;9,'County Data'!F7,"*")</f>
        <v>422999.16666666669</v>
      </c>
      <c r="F12" s="41">
        <f>IF('County Data'!I7&gt;9,'County Data'!H7,"*")</f>
        <v>127391476.56999999</v>
      </c>
      <c r="G12" s="41">
        <f>IF('County Data'!K7&gt;9,'County Data'!J7,"*")</f>
        <v>21064686.850000001</v>
      </c>
      <c r="H12" s="42">
        <f>IF('County Data'!M7&gt;9,'County Data'!L7,"*")</f>
        <v>559156.83333333407</v>
      </c>
      <c r="I12" s="19">
        <f t="shared" si="1"/>
        <v>0.11120253058858154</v>
      </c>
      <c r="J12" s="19">
        <f t="shared" si="2"/>
        <v>5.3841009746603372E-2</v>
      </c>
      <c r="K12" s="19">
        <f t="shared" si="3"/>
        <v>-0.24350532542897274</v>
      </c>
    </row>
    <row r="13" spans="2:11" x14ac:dyDescent="0.25">
      <c r="B13" s="9" t="str">
        <f>'County Data'!A8</f>
        <v>Grand Isle</v>
      </c>
      <c r="C13" s="38">
        <f>IF('County Data'!C8&gt;9,'County Data'!B8,"*")</f>
        <v>3775412.33</v>
      </c>
      <c r="D13" s="38">
        <f>IF('County Data'!E8&gt;9,'County Data'!D8,"*")</f>
        <v>1046879.95</v>
      </c>
      <c r="E13" s="39" t="str">
        <f>IF('County Data'!G8&gt;9,'County Data'!F8,"*")</f>
        <v>*</v>
      </c>
      <c r="F13" s="38">
        <f>IF('County Data'!I8&gt;9,'County Data'!H8,"*")</f>
        <v>3533226.34</v>
      </c>
      <c r="G13" s="38">
        <f>IF('County Data'!K8&gt;9,'County Data'!J8,"*")</f>
        <v>1059586.55</v>
      </c>
      <c r="H13" s="39" t="str">
        <f>IF('County Data'!M8&gt;9,'County Data'!L8,"*")</f>
        <v>*</v>
      </c>
      <c r="I13" s="8">
        <f t="shared" si="1"/>
        <v>6.8545280345668494E-2</v>
      </c>
      <c r="J13" s="8">
        <f t="shared" si="2"/>
        <v>-1.1992035950248794E-2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72061224.909999996</v>
      </c>
      <c r="D14" s="41">
        <f>IF('County Data'!E9&gt;9,'County Data'!D9,"*")</f>
        <v>21576615.010000002</v>
      </c>
      <c r="E14" s="42">
        <f>IF('County Data'!G9&gt;9,'County Data'!F9,"*")</f>
        <v>3515008.3333333377</v>
      </c>
      <c r="F14" s="41">
        <f>IF('County Data'!I9&gt;9,'County Data'!H9,"*")</f>
        <v>65792422.93</v>
      </c>
      <c r="G14" s="41">
        <f>IF('County Data'!K9&gt;9,'County Data'!J9,"*")</f>
        <v>22340950.829999998</v>
      </c>
      <c r="H14" s="42">
        <f>IF('County Data'!M9&gt;9,'County Data'!L9,"*")</f>
        <v>665790.83333333337</v>
      </c>
      <c r="I14" s="19">
        <f t="shared" si="1"/>
        <v>9.528151876500586E-2</v>
      </c>
      <c r="J14" s="19">
        <f t="shared" si="2"/>
        <v>-3.4212322734877829E-2</v>
      </c>
      <c r="K14" s="19">
        <f t="shared" si="3"/>
        <v>4.2794483753030601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27947770.5</v>
      </c>
      <c r="D15" s="47">
        <f>IF('County Data'!E10&gt;9,'County Data'!D10,"*")</f>
        <v>6285292.6900000004</v>
      </c>
      <c r="E15" s="46">
        <f>IF('County Data'!G10&gt;9,'County Data'!F10,"*")</f>
        <v>209405.16666666663</v>
      </c>
      <c r="F15" s="47">
        <f>IF('County Data'!I10&gt;9,'County Data'!H10,"*")</f>
        <v>24943769.359999999</v>
      </c>
      <c r="G15" s="47">
        <f>IF('County Data'!K10&gt;9,'County Data'!J10,"*")</f>
        <v>5662050.4100000001</v>
      </c>
      <c r="H15" s="46">
        <f>IF('County Data'!M10&gt;9,'County Data'!L10,"*")</f>
        <v>150448.50000000009</v>
      </c>
      <c r="I15" s="20">
        <f t="shared" si="1"/>
        <v>0.12043092191259744</v>
      </c>
      <c r="J15" s="20">
        <f t="shared" si="2"/>
        <v>0.11007360141111854</v>
      </c>
      <c r="K15" s="20">
        <f t="shared" si="3"/>
        <v>0.39187274493708152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76080687.540000007</v>
      </c>
      <c r="D16" s="41">
        <f>IF('County Data'!E11&gt;9,'County Data'!D11,"*")</f>
        <v>19162960.870000001</v>
      </c>
      <c r="E16" s="42">
        <f>IF('County Data'!G11&gt;9,'County Data'!F11,"*")</f>
        <v>595067.83333333337</v>
      </c>
      <c r="F16" s="41">
        <f>IF('County Data'!I11&gt;9,'County Data'!H11,"*")</f>
        <v>69428397.180000007</v>
      </c>
      <c r="G16" s="41">
        <f>IF('County Data'!K11&gt;9,'County Data'!J11,"*")</f>
        <v>17796711.239999998</v>
      </c>
      <c r="H16" s="42">
        <f>IF('County Data'!M11&gt;9,'County Data'!L11,"*")</f>
        <v>725455.83333333267</v>
      </c>
      <c r="I16" s="19">
        <f t="shared" si="1"/>
        <v>9.5815122200693714E-2</v>
      </c>
      <c r="J16" s="19">
        <f t="shared" si="2"/>
        <v>7.6769781313820021E-2</v>
      </c>
      <c r="K16" s="19">
        <f t="shared" si="3"/>
        <v>-0.17973251300618956</v>
      </c>
    </row>
    <row r="17" spans="2:11" x14ac:dyDescent="0.25">
      <c r="B17" s="9" t="str">
        <f>'County Data'!A12</f>
        <v>Other</v>
      </c>
      <c r="C17" s="38">
        <f>IF('County Data'!C12&gt;9,'County Data'!B12,"*")</f>
        <v>1319320347.5799999</v>
      </c>
      <c r="D17" s="38">
        <f>IF('County Data'!E12&gt;9,'County Data'!D12,"*")</f>
        <v>312514130.19</v>
      </c>
      <c r="E17" s="39">
        <f>IF('County Data'!G12&gt;9,'County Data'!F12,"*")</f>
        <v>5540733.9999999991</v>
      </c>
      <c r="F17" s="38">
        <f>IF('County Data'!I12&gt;9,'County Data'!H12,"*")</f>
        <v>1199926146.26</v>
      </c>
      <c r="G17" s="38">
        <f>IF('County Data'!K12&gt;9,'County Data'!J12,"*")</f>
        <v>299467613.74000001</v>
      </c>
      <c r="H17" s="39">
        <f>IF('County Data'!M12&gt;9,'County Data'!L12,"*")</f>
        <v>4284004.666666667</v>
      </c>
      <c r="I17" s="8">
        <f t="shared" si="1"/>
        <v>9.9501291552096569E-2</v>
      </c>
      <c r="J17" s="8">
        <f t="shared" si="2"/>
        <v>4.3565700768321045E-2</v>
      </c>
      <c r="K17" s="8">
        <f t="shared" si="3"/>
        <v>0.29335386656130286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137704267.12</v>
      </c>
      <c r="D18" s="41">
        <f>IF('County Data'!E13&gt;9,'County Data'!D13,"*")</f>
        <v>47954648.469999999</v>
      </c>
      <c r="E18" s="42">
        <f>IF('County Data'!G13&gt;9,'County Data'!F13,"*")</f>
        <v>3486805.0000000009</v>
      </c>
      <c r="F18" s="41">
        <f>IF('County Data'!I13&gt;9,'County Data'!H13,"*")</f>
        <v>128614606.63</v>
      </c>
      <c r="G18" s="41">
        <f>IF('County Data'!K13&gt;9,'County Data'!J13,"*")</f>
        <v>46282446.130000003</v>
      </c>
      <c r="H18" s="42">
        <f>IF('County Data'!M13&gt;9,'County Data'!L13,"*")</f>
        <v>2881755.8333333307</v>
      </c>
      <c r="I18" s="19">
        <f t="shared" si="1"/>
        <v>7.0673625089483424E-2</v>
      </c>
      <c r="J18" s="19">
        <f t="shared" si="2"/>
        <v>3.6130379438092934E-2</v>
      </c>
      <c r="K18" s="19">
        <f t="shared" si="3"/>
        <v>0.2099585119835809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256251825.5</v>
      </c>
      <c r="D19" s="38">
        <f>IF('County Data'!E14&gt;9,'County Data'!D14,"*")</f>
        <v>44043621.280000001</v>
      </c>
      <c r="E19" s="39">
        <f>IF('County Data'!G14&gt;9,'County Data'!F14,"*")</f>
        <v>1493065.9999999993</v>
      </c>
      <c r="F19" s="38">
        <f>IF('County Data'!I14&gt;9,'County Data'!H14,"*")</f>
        <v>225745719.74000001</v>
      </c>
      <c r="G19" s="38">
        <f>IF('County Data'!K14&gt;9,'County Data'!J14,"*")</f>
        <v>39755138.060000002</v>
      </c>
      <c r="H19" s="39">
        <f>IF('County Data'!M14&gt;9,'County Data'!L14,"*")</f>
        <v>1891430.1666666672</v>
      </c>
      <c r="I19" s="8">
        <f t="shared" si="1"/>
        <v>0.13513481360858154</v>
      </c>
      <c r="J19" s="8">
        <f t="shared" si="2"/>
        <v>0.10787242679242248</v>
      </c>
      <c r="K19" s="8">
        <f t="shared" si="3"/>
        <v>-0.21061531833803776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105298463.34999999</v>
      </c>
      <c r="D20" s="41">
        <f>IF('County Data'!E15&gt;9,'County Data'!D15,"*")</f>
        <v>22868930.789999999</v>
      </c>
      <c r="E20" s="42">
        <f>IF('County Data'!G15&gt;9,'County Data'!F15,"*")</f>
        <v>944929.33333333302</v>
      </c>
      <c r="F20" s="41">
        <f>IF('County Data'!I15&gt;9,'County Data'!H15,"*")</f>
        <v>82424964.980000004</v>
      </c>
      <c r="G20" s="41">
        <f>IF('County Data'!K15&gt;9,'County Data'!J15,"*")</f>
        <v>21107136.539999999</v>
      </c>
      <c r="H20" s="42">
        <f>IF('County Data'!M15&gt;9,'County Data'!L15,"*")</f>
        <v>558700.83333333337</v>
      </c>
      <c r="I20" s="19">
        <f t="shared" si="1"/>
        <v>0.27750692251492165</v>
      </c>
      <c r="J20" s="19">
        <f t="shared" si="2"/>
        <v>8.3469126504262428E-2</v>
      </c>
      <c r="K20" s="19">
        <f t="shared" si="3"/>
        <v>0.69129751909563941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119697533.16</v>
      </c>
      <c r="D21" s="38">
        <f>IF('County Data'!E16&gt;9,'County Data'!D16,"*")</f>
        <v>26586207.370000001</v>
      </c>
      <c r="E21" s="39">
        <f>IF('County Data'!G16&gt;9,'County Data'!F16,"*")</f>
        <v>997397.50000000012</v>
      </c>
      <c r="F21" s="38">
        <f>IF('County Data'!I16&gt;9,'County Data'!H16,"*")</f>
        <v>106989178.48</v>
      </c>
      <c r="G21" s="38">
        <f>IF('County Data'!K16&gt;9,'County Data'!J16,"*")</f>
        <v>25471319.34</v>
      </c>
      <c r="H21" s="39">
        <f>IF('County Data'!M16&gt;9,'County Data'!L16,"*")</f>
        <v>642327.66666666674</v>
      </c>
      <c r="I21" s="8">
        <f t="shared" si="1"/>
        <v>0.11878168297530788</v>
      </c>
      <c r="J21" s="8">
        <f t="shared" si="2"/>
        <v>4.3770329095171291E-2</v>
      </c>
      <c r="K21" s="8">
        <f t="shared" si="3"/>
        <v>0.55278614289799133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11/01/2022 - 11/30/2022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11/01/2021 - 11/30/2021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ALBURGH</v>
      </c>
      <c r="C6" s="34">
        <f>IF('Town Data'!C2&gt;9,'Town Data'!B2,"*")</f>
        <v>1745876.79</v>
      </c>
      <c r="D6" s="35">
        <f>IF('Town Data'!E2&gt;9,'Town Data'!D2,"*")</f>
        <v>368051.79</v>
      </c>
      <c r="E6" s="36" t="str">
        <f>IF('Town Data'!G2&gt;9,'Town Data'!F2,"*")</f>
        <v>*</v>
      </c>
      <c r="F6" s="35">
        <f>IF('Town Data'!I2&gt;9,'Town Data'!H2,"*")</f>
        <v>1543210.9</v>
      </c>
      <c r="G6" s="35">
        <f>IF('Town Data'!K2&gt;9,'Town Data'!J2,"*")</f>
        <v>352410.35</v>
      </c>
      <c r="H6" s="36" t="str">
        <f>IF('Town Data'!M2&gt;9,'Town Data'!L2,"*")</f>
        <v>*</v>
      </c>
      <c r="I6" s="17">
        <f t="shared" ref="I6:I69" si="0">IFERROR((C6-F6)/F6,"")</f>
        <v>0.13132740962366202</v>
      </c>
      <c r="J6" s="17">
        <f t="shared" ref="J6:J69" si="1">IFERROR((D6-G6)/G6,"")</f>
        <v>4.4384167491108031E-2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37">
        <f>IF('Town Data'!C3&gt;9,'Town Data'!B3,"*")</f>
        <v>17570998.710000001</v>
      </c>
      <c r="D7" s="38">
        <f>IF('Town Data'!E3&gt;9,'Town Data'!D3,"*")</f>
        <v>538934.35</v>
      </c>
      <c r="E7" s="39" t="str">
        <f>IF('Town Data'!G3&gt;9,'Town Data'!F3,"*")</f>
        <v>*</v>
      </c>
      <c r="F7" s="38">
        <f>IF('Town Data'!I3&gt;9,'Town Data'!H3,"*")</f>
        <v>14885501.73</v>
      </c>
      <c r="G7" s="38">
        <f>IF('Town Data'!K3&gt;9,'Town Data'!J3,"*")</f>
        <v>523700.81</v>
      </c>
      <c r="H7" s="39" t="str">
        <f>IF('Town Data'!M3&gt;9,'Town Data'!L3,"*")</f>
        <v>*</v>
      </c>
      <c r="I7" s="8">
        <f t="shared" si="0"/>
        <v>0.18041024271205405</v>
      </c>
      <c r="J7" s="8">
        <f t="shared" si="1"/>
        <v>2.9088249834862731E-2</v>
      </c>
      <c r="K7" s="8" t="str">
        <f t="shared" si="2"/>
        <v/>
      </c>
    </row>
    <row r="8" spans="2:11" x14ac:dyDescent="0.25">
      <c r="B8" s="24" t="str">
        <f>'Town Data'!A4</f>
        <v>BARRE</v>
      </c>
      <c r="C8" s="40">
        <f>IF('Town Data'!C4&gt;9,'Town Data'!B4,"*")</f>
        <v>50158827.390000001</v>
      </c>
      <c r="D8" s="41">
        <f>IF('Town Data'!E4&gt;9,'Town Data'!D4,"*")</f>
        <v>13166659.67</v>
      </c>
      <c r="E8" s="42">
        <f>IF('Town Data'!G4&gt;9,'Town Data'!F4,"*")</f>
        <v>200631.16666666669</v>
      </c>
      <c r="F8" s="41">
        <f>IF('Town Data'!I4&gt;9,'Town Data'!H4,"*")</f>
        <v>43815799.270000003</v>
      </c>
      <c r="G8" s="41">
        <f>IF('Town Data'!K4&gt;9,'Town Data'!J4,"*")</f>
        <v>11763344.460000001</v>
      </c>
      <c r="H8" s="42">
        <f>IF('Town Data'!M4&gt;9,'Town Data'!L4,"*")</f>
        <v>638740.50000000035</v>
      </c>
      <c r="I8" s="19">
        <f t="shared" si="0"/>
        <v>0.14476577457627185</v>
      </c>
      <c r="J8" s="19">
        <f t="shared" si="1"/>
        <v>0.11929559784394844</v>
      </c>
      <c r="K8" s="19">
        <f t="shared" si="2"/>
        <v>-0.68589565454724322</v>
      </c>
    </row>
    <row r="9" spans="2:11" x14ac:dyDescent="0.25">
      <c r="B9" t="str">
        <f>'Town Data'!A5</f>
        <v>BARRE TOWN</v>
      </c>
      <c r="C9" s="37">
        <f>IF('Town Data'!C5&gt;9,'Town Data'!B5,"*")</f>
        <v>11501655.880000001</v>
      </c>
      <c r="D9" s="38">
        <f>IF('Town Data'!E5&gt;9,'Town Data'!D5,"*")</f>
        <v>1312696.29</v>
      </c>
      <c r="E9" s="39" t="str">
        <f>IF('Town Data'!G5&gt;9,'Town Data'!F5,"*")</f>
        <v>*</v>
      </c>
      <c r="F9" s="38">
        <f>IF('Town Data'!I5&gt;9,'Town Data'!H5,"*")</f>
        <v>11500830.16</v>
      </c>
      <c r="G9" s="38">
        <f>IF('Town Data'!K5&gt;9,'Town Data'!J5,"*")</f>
        <v>1207803.74</v>
      </c>
      <c r="H9" s="39" t="str">
        <f>IF('Town Data'!M5&gt;9,'Town Data'!L5,"*")</f>
        <v>*</v>
      </c>
      <c r="I9" s="8">
        <f t="shared" si="0"/>
        <v>7.1796556293173759E-5</v>
      </c>
      <c r="J9" s="8">
        <f t="shared" si="1"/>
        <v>8.6845690674877393E-2</v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0">
        <f>IF('Town Data'!C6&gt;9,'Town Data'!B6,"*")</f>
        <v>21808722.260000002</v>
      </c>
      <c r="D10" s="41">
        <f>IF('Town Data'!E6&gt;9,'Town Data'!D6,"*")</f>
        <v>1819286.2</v>
      </c>
      <c r="E10" s="42">
        <f>IF('Town Data'!G6&gt;9,'Town Data'!F6,"*")</f>
        <v>46000.666666666642</v>
      </c>
      <c r="F10" s="41">
        <f>IF('Town Data'!I6&gt;9,'Town Data'!H6,"*")</f>
        <v>17838210.239999998</v>
      </c>
      <c r="G10" s="41">
        <f>IF('Town Data'!K6&gt;9,'Town Data'!J6,"*")</f>
        <v>1622513.01</v>
      </c>
      <c r="H10" s="42">
        <f>IF('Town Data'!M6&gt;9,'Town Data'!L6,"*")</f>
        <v>34872.333333333321</v>
      </c>
      <c r="I10" s="19">
        <f t="shared" si="0"/>
        <v>0.2225846632918709</v>
      </c>
      <c r="J10" s="19">
        <f t="shared" si="1"/>
        <v>0.1212768025816939</v>
      </c>
      <c r="K10" s="19">
        <f t="shared" si="2"/>
        <v>0.31911639599682629</v>
      </c>
    </row>
    <row r="11" spans="2:11" x14ac:dyDescent="0.25">
      <c r="B11" t="str">
        <f>'Town Data'!A7</f>
        <v>BENNINGTON</v>
      </c>
      <c r="C11" s="37">
        <f>IF('Town Data'!C7&gt;9,'Town Data'!B7,"*")</f>
        <v>46206087.420000002</v>
      </c>
      <c r="D11" s="38">
        <f>IF('Town Data'!E7&gt;9,'Town Data'!D7,"*")</f>
        <v>14946227.27</v>
      </c>
      <c r="E11" s="39">
        <f>IF('Town Data'!G7&gt;9,'Town Data'!F7,"*")</f>
        <v>190038.83333333328</v>
      </c>
      <c r="F11" s="38">
        <f>IF('Town Data'!I7&gt;9,'Town Data'!H7,"*")</f>
        <v>42022170.310000002</v>
      </c>
      <c r="G11" s="38">
        <f>IF('Town Data'!K7&gt;9,'Town Data'!J7,"*")</f>
        <v>13639071.41</v>
      </c>
      <c r="H11" s="39">
        <f>IF('Town Data'!M7&gt;9,'Town Data'!L7,"*")</f>
        <v>197699.00000000003</v>
      </c>
      <c r="I11" s="8">
        <f t="shared" si="0"/>
        <v>9.956451747101587E-2</v>
      </c>
      <c r="J11" s="8">
        <f t="shared" si="1"/>
        <v>9.5839065630348469E-2</v>
      </c>
      <c r="K11" s="8">
        <f t="shared" si="2"/>
        <v>-3.8746613117247648E-2</v>
      </c>
    </row>
    <row r="12" spans="2:11" x14ac:dyDescent="0.25">
      <c r="B12" s="24" t="str">
        <f>'Town Data'!A8</f>
        <v>BERLIN</v>
      </c>
      <c r="C12" s="40">
        <f>IF('Town Data'!C8&gt;9,'Town Data'!B8,"*")</f>
        <v>18548414.98</v>
      </c>
      <c r="D12" s="41">
        <f>IF('Town Data'!E8&gt;9,'Town Data'!D8,"*")</f>
        <v>6632928.5899999999</v>
      </c>
      <c r="E12" s="42">
        <f>IF('Town Data'!G8&gt;9,'Town Data'!F8,"*")</f>
        <v>116083.99999999997</v>
      </c>
      <c r="F12" s="41">
        <f>IF('Town Data'!I8&gt;9,'Town Data'!H8,"*")</f>
        <v>17114383.969999999</v>
      </c>
      <c r="G12" s="41">
        <f>IF('Town Data'!K8&gt;9,'Town Data'!J8,"*")</f>
        <v>6203072.0800000001</v>
      </c>
      <c r="H12" s="42">
        <f>IF('Town Data'!M8&gt;9,'Town Data'!L8,"*")</f>
        <v>90620.833333333299</v>
      </c>
      <c r="I12" s="19">
        <f t="shared" si="0"/>
        <v>8.3790980295506468E-2</v>
      </c>
      <c r="J12" s="19">
        <f t="shared" si="1"/>
        <v>6.9297358543671764E-2</v>
      </c>
      <c r="K12" s="19">
        <f t="shared" si="2"/>
        <v>0.28098579245022776</v>
      </c>
    </row>
    <row r="13" spans="2:11" x14ac:dyDescent="0.25">
      <c r="B13" t="str">
        <f>'Town Data'!A9</f>
        <v>BETHEL</v>
      </c>
      <c r="C13" s="37">
        <f>IF('Town Data'!C9&gt;9,'Town Data'!B9,"*")</f>
        <v>4139039.77</v>
      </c>
      <c r="D13" s="38">
        <f>IF('Town Data'!E9&gt;9,'Town Data'!D9,"*")</f>
        <v>621241.01</v>
      </c>
      <c r="E13" s="39" t="str">
        <f>IF('Town Data'!G9&gt;9,'Town Data'!F9,"*")</f>
        <v>*</v>
      </c>
      <c r="F13" s="38">
        <f>IF('Town Data'!I9&gt;9,'Town Data'!H9,"*")</f>
        <v>4059115.83</v>
      </c>
      <c r="G13" s="38">
        <f>IF('Town Data'!K9&gt;9,'Town Data'!J9,"*")</f>
        <v>496254.29</v>
      </c>
      <c r="H13" s="39" t="str">
        <f>IF('Town Data'!M9&gt;9,'Town Data'!L9,"*")</f>
        <v>*</v>
      </c>
      <c r="I13" s="8">
        <f t="shared" si="0"/>
        <v>1.9689987511393569E-2</v>
      </c>
      <c r="J13" s="8">
        <f t="shared" si="1"/>
        <v>0.25186023076999503</v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0">
        <f>IF('Town Data'!C10&gt;9,'Town Data'!B10,"*")</f>
        <v>9660640.6500000004</v>
      </c>
      <c r="D14" s="41">
        <f>IF('Town Data'!E10&gt;9,'Town Data'!D10,"*")</f>
        <v>2047123.58</v>
      </c>
      <c r="E14" s="42">
        <f>IF('Town Data'!G10&gt;9,'Town Data'!F10,"*")</f>
        <v>114425.33333333333</v>
      </c>
      <c r="F14" s="41">
        <f>IF('Town Data'!I10&gt;9,'Town Data'!H10,"*")</f>
        <v>8338129.3499999996</v>
      </c>
      <c r="G14" s="41">
        <f>IF('Town Data'!K10&gt;9,'Town Data'!J10,"*")</f>
        <v>1648597.42</v>
      </c>
      <c r="H14" s="42">
        <f>IF('Town Data'!M10&gt;9,'Town Data'!L10,"*")</f>
        <v>88093.333333333343</v>
      </c>
      <c r="I14" s="19">
        <f t="shared" si="0"/>
        <v>0.15861007241390429</v>
      </c>
      <c r="J14" s="19">
        <f t="shared" si="1"/>
        <v>0.24173649380089421</v>
      </c>
      <c r="K14" s="19">
        <f t="shared" si="2"/>
        <v>0.29891024670803673</v>
      </c>
    </row>
    <row r="15" spans="2:11" x14ac:dyDescent="0.25">
      <c r="B15" t="str">
        <f>'Town Data'!A11</f>
        <v>BRANDON</v>
      </c>
      <c r="C15" s="37">
        <f>IF('Town Data'!C11&gt;9,'Town Data'!B11,"*")</f>
        <v>11614840.6</v>
      </c>
      <c r="D15" s="38">
        <f>IF('Town Data'!E11&gt;9,'Town Data'!D11,"*")</f>
        <v>1247145.6299999999</v>
      </c>
      <c r="E15" s="39" t="str">
        <f>IF('Town Data'!G11&gt;9,'Town Data'!F11,"*")</f>
        <v>*</v>
      </c>
      <c r="F15" s="38">
        <f>IF('Town Data'!I11&gt;9,'Town Data'!H11,"*")</f>
        <v>10060202.939999999</v>
      </c>
      <c r="G15" s="38">
        <f>IF('Town Data'!K11&gt;9,'Town Data'!J11,"*")</f>
        <v>1070408.04</v>
      </c>
      <c r="H15" s="39" t="str">
        <f>IF('Town Data'!M11&gt;9,'Town Data'!L11,"*")</f>
        <v>*</v>
      </c>
      <c r="I15" s="8">
        <f t="shared" si="0"/>
        <v>0.15453342932264946</v>
      </c>
      <c r="J15" s="8">
        <f t="shared" si="1"/>
        <v>0.16511235285564543</v>
      </c>
      <c r="K15" s="8" t="str">
        <f t="shared" si="2"/>
        <v/>
      </c>
    </row>
    <row r="16" spans="2:11" x14ac:dyDescent="0.25">
      <c r="B16" s="25" t="str">
        <f>'Town Data'!A12</f>
        <v>BRATTLEBORO</v>
      </c>
      <c r="C16" s="43">
        <f>IF('Town Data'!C12&gt;9,'Town Data'!B12,"*")</f>
        <v>56230711.399999999</v>
      </c>
      <c r="D16" s="44">
        <f>IF('Town Data'!E12&gt;9,'Town Data'!D12,"*")</f>
        <v>8038922.96</v>
      </c>
      <c r="E16" s="45">
        <f>IF('Town Data'!G12&gt;9,'Town Data'!F12,"*")</f>
        <v>384030.6666666664</v>
      </c>
      <c r="F16" s="44">
        <f>IF('Town Data'!I12&gt;9,'Town Data'!H12,"*")</f>
        <v>37429288.960000001</v>
      </c>
      <c r="G16" s="44">
        <f>IF('Town Data'!K12&gt;9,'Town Data'!J12,"*")</f>
        <v>8203248.8600000003</v>
      </c>
      <c r="H16" s="45">
        <f>IF('Town Data'!M12&gt;9,'Town Data'!L12,"*")</f>
        <v>167592.66666666663</v>
      </c>
      <c r="I16" s="23">
        <f t="shared" si="0"/>
        <v>0.50231845066821157</v>
      </c>
      <c r="J16" s="23">
        <f t="shared" si="1"/>
        <v>-2.0031807251547941E-2</v>
      </c>
      <c r="K16" s="23">
        <f t="shared" si="2"/>
        <v>1.291452688860689</v>
      </c>
    </row>
    <row r="17" spans="2:11" x14ac:dyDescent="0.25">
      <c r="B17" s="24" t="str">
        <f>'Town Data'!A13</f>
        <v>BRIDPORT</v>
      </c>
      <c r="C17" s="40">
        <f>IF('Town Data'!C13&gt;9,'Town Data'!B13,"*")</f>
        <v>1988952.19</v>
      </c>
      <c r="D17" s="41">
        <f>IF('Town Data'!E13&gt;9,'Town Data'!D13,"*")</f>
        <v>318251.7</v>
      </c>
      <c r="E17" s="42" t="str">
        <f>IF('Town Data'!G13&gt;9,'Town Data'!F13,"*")</f>
        <v>*</v>
      </c>
      <c r="F17" s="41" t="str">
        <f>IF('Town Data'!I13&gt;9,'Town Data'!H13,"*")</f>
        <v>*</v>
      </c>
      <c r="G17" s="41" t="str">
        <f>IF('Town Data'!K13&gt;9,'Town Data'!J13,"*")</f>
        <v>*</v>
      </c>
      <c r="H17" s="42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BRIGHTON</v>
      </c>
      <c r="C18" s="37">
        <f>IF('Town Data'!C14&gt;9,'Town Data'!B14,"*")</f>
        <v>826389.43</v>
      </c>
      <c r="D18" s="38">
        <f>IF('Town Data'!E14&gt;9,'Town Data'!D14,"*")</f>
        <v>347820.98</v>
      </c>
      <c r="E18" s="39" t="str">
        <f>IF('Town Data'!G14&gt;9,'Town Data'!F14,"*")</f>
        <v>*</v>
      </c>
      <c r="F18" s="38">
        <f>IF('Town Data'!I14&gt;9,'Town Data'!H14,"*")</f>
        <v>762113.6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>
        <f t="shared" si="0"/>
        <v>8.4338909579884255E-2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BRISTOL</v>
      </c>
      <c r="C19" s="40">
        <f>IF('Town Data'!C15&gt;9,'Town Data'!B15,"*")</f>
        <v>5201936.22</v>
      </c>
      <c r="D19" s="41">
        <f>IF('Town Data'!E15&gt;9,'Town Data'!D15,"*")</f>
        <v>1678721.26</v>
      </c>
      <c r="E19" s="42" t="str">
        <f>IF('Town Data'!G15&gt;9,'Town Data'!F15,"*")</f>
        <v>*</v>
      </c>
      <c r="F19" s="41">
        <f>IF('Town Data'!I15&gt;9,'Town Data'!H15,"*")</f>
        <v>4836339.88</v>
      </c>
      <c r="G19" s="41">
        <f>IF('Town Data'!K15&gt;9,'Town Data'!J15,"*")</f>
        <v>1640325.02</v>
      </c>
      <c r="H19" s="42" t="str">
        <f>IF('Town Data'!M15&gt;9,'Town Data'!L15,"*")</f>
        <v>*</v>
      </c>
      <c r="I19" s="19">
        <f t="shared" si="0"/>
        <v>7.5593599513522999E-2</v>
      </c>
      <c r="J19" s="19">
        <f t="shared" si="1"/>
        <v>2.3407702456431465E-2</v>
      </c>
      <c r="K19" s="19" t="str">
        <f t="shared" si="2"/>
        <v/>
      </c>
    </row>
    <row r="20" spans="2:11" x14ac:dyDescent="0.25">
      <c r="B20" t="str">
        <f>'Town Data'!A16</f>
        <v>BURKE</v>
      </c>
      <c r="C20" s="37">
        <f>IF('Town Data'!C16&gt;9,'Town Data'!B16,"*")</f>
        <v>747979.1</v>
      </c>
      <c r="D20" s="38">
        <f>IF('Town Data'!E16&gt;9,'Town Data'!D16,"*")</f>
        <v>285662.65000000002</v>
      </c>
      <c r="E20" s="39" t="str">
        <f>IF('Town Data'!G16&gt;9,'Town Data'!F16,"*")</f>
        <v>*</v>
      </c>
      <c r="F20" s="38">
        <f>IF('Town Data'!I16&gt;9,'Town Data'!H16,"*")</f>
        <v>641152.73</v>
      </c>
      <c r="G20" s="38">
        <f>IF('Town Data'!K16&gt;9,'Town Data'!J16,"*")</f>
        <v>254428.74</v>
      </c>
      <c r="H20" s="39" t="str">
        <f>IF('Town Data'!M16&gt;9,'Town Data'!L16,"*")</f>
        <v>*</v>
      </c>
      <c r="I20" s="8">
        <f t="shared" si="0"/>
        <v>0.16661610409114222</v>
      </c>
      <c r="J20" s="8">
        <f t="shared" si="1"/>
        <v>0.1227609349478366</v>
      </c>
      <c r="K20" s="8" t="str">
        <f t="shared" si="2"/>
        <v/>
      </c>
    </row>
    <row r="21" spans="2:11" x14ac:dyDescent="0.25">
      <c r="B21" s="24" t="str">
        <f>'Town Data'!A17</f>
        <v>BURLINGTON</v>
      </c>
      <c r="C21" s="40">
        <f>IF('Town Data'!C17&gt;9,'Town Data'!B17,"*")</f>
        <v>75345975.920000002</v>
      </c>
      <c r="D21" s="41">
        <f>IF('Town Data'!E17&gt;9,'Town Data'!D17,"*")</f>
        <v>21063129.690000001</v>
      </c>
      <c r="E21" s="42">
        <f>IF('Town Data'!G17&gt;9,'Town Data'!F17,"*")</f>
        <v>571849.16666666721</v>
      </c>
      <c r="F21" s="41">
        <f>IF('Town Data'!I17&gt;9,'Town Data'!H17,"*")</f>
        <v>76024713.689999998</v>
      </c>
      <c r="G21" s="41">
        <f>IF('Town Data'!K17&gt;9,'Town Data'!J17,"*")</f>
        <v>21077864.260000002</v>
      </c>
      <c r="H21" s="42">
        <f>IF('Town Data'!M17&gt;9,'Town Data'!L17,"*")</f>
        <v>638825.33333333337</v>
      </c>
      <c r="I21" s="19">
        <f t="shared" si="0"/>
        <v>-8.9278569698747114E-3</v>
      </c>
      <c r="J21" s="19">
        <f t="shared" si="1"/>
        <v>-6.9905422191955495E-4</v>
      </c>
      <c r="K21" s="19">
        <f t="shared" si="2"/>
        <v>-0.10484269043807409</v>
      </c>
    </row>
    <row r="22" spans="2:11" x14ac:dyDescent="0.25">
      <c r="B22" t="str">
        <f>'Town Data'!A18</f>
        <v>CAMBRIDGE</v>
      </c>
      <c r="C22" s="37">
        <f>IF('Town Data'!C18&gt;9,'Town Data'!B18,"*")</f>
        <v>6324242.0800000001</v>
      </c>
      <c r="D22" s="38">
        <f>IF('Town Data'!E18&gt;9,'Town Data'!D18,"*")</f>
        <v>1786334.47</v>
      </c>
      <c r="E22" s="39" t="str">
        <f>IF('Town Data'!G18&gt;9,'Town Data'!F18,"*")</f>
        <v>*</v>
      </c>
      <c r="F22" s="38">
        <f>IF('Town Data'!I18&gt;9,'Town Data'!H18,"*")</f>
        <v>4112018.24</v>
      </c>
      <c r="G22" s="38">
        <f>IF('Town Data'!K18&gt;9,'Town Data'!J18,"*")</f>
        <v>1837194.36</v>
      </c>
      <c r="H22" s="39" t="str">
        <f>IF('Town Data'!M18&gt;9,'Town Data'!L18,"*")</f>
        <v>*</v>
      </c>
      <c r="I22" s="8">
        <f t="shared" si="0"/>
        <v>0.53798979257446089</v>
      </c>
      <c r="J22" s="8">
        <f t="shared" si="1"/>
        <v>-2.7683456419929423E-2</v>
      </c>
      <c r="K22" s="8" t="str">
        <f t="shared" si="2"/>
        <v/>
      </c>
    </row>
    <row r="23" spans="2:11" x14ac:dyDescent="0.25">
      <c r="B23" s="24" t="str">
        <f>'Town Data'!A19</f>
        <v>CASTLETON</v>
      </c>
      <c r="C23" s="40">
        <f>IF('Town Data'!C19&gt;9,'Town Data'!B19,"*")</f>
        <v>5323715.96</v>
      </c>
      <c r="D23" s="41">
        <f>IF('Town Data'!E19&gt;9,'Town Data'!D19,"*")</f>
        <v>1288608.55</v>
      </c>
      <c r="E23" s="42" t="str">
        <f>IF('Town Data'!G19&gt;9,'Town Data'!F19,"*")</f>
        <v>*</v>
      </c>
      <c r="F23" s="41">
        <f>IF('Town Data'!I19&gt;9,'Town Data'!H19,"*")</f>
        <v>4731570.7699999996</v>
      </c>
      <c r="G23" s="41">
        <f>IF('Town Data'!K19&gt;9,'Town Data'!J19,"*")</f>
        <v>1155553.8999999999</v>
      </c>
      <c r="H23" s="42" t="str">
        <f>IF('Town Data'!M19&gt;9,'Town Data'!L19,"*")</f>
        <v>*</v>
      </c>
      <c r="I23" s="19">
        <f t="shared" si="0"/>
        <v>0.12514769804447001</v>
      </c>
      <c r="J23" s="19">
        <f t="shared" si="1"/>
        <v>0.11514361208075205</v>
      </c>
      <c r="K23" s="19" t="str">
        <f t="shared" si="2"/>
        <v/>
      </c>
    </row>
    <row r="24" spans="2:11" x14ac:dyDescent="0.25">
      <c r="B24" t="str">
        <f>'Town Data'!A20</f>
        <v>CHARLOTTE</v>
      </c>
      <c r="C24" s="37">
        <f>IF('Town Data'!C20&gt;9,'Town Data'!B20,"*")</f>
        <v>1632278.84</v>
      </c>
      <c r="D24" s="38">
        <f>IF('Town Data'!E20&gt;9,'Town Data'!D20,"*")</f>
        <v>468430.64</v>
      </c>
      <c r="E24" s="39" t="str">
        <f>IF('Town Data'!G20&gt;9,'Town Data'!F20,"*")</f>
        <v>*</v>
      </c>
      <c r="F24" s="38">
        <f>IF('Town Data'!I20&gt;9,'Town Data'!H20,"*")</f>
        <v>1788965.99</v>
      </c>
      <c r="G24" s="38">
        <f>IF('Town Data'!K20&gt;9,'Town Data'!J20,"*")</f>
        <v>373423.39</v>
      </c>
      <c r="H24" s="39" t="str">
        <f>IF('Town Data'!M20&gt;9,'Town Data'!L20,"*")</f>
        <v>*</v>
      </c>
      <c r="I24" s="8">
        <f t="shared" si="0"/>
        <v>-8.7585315135029429E-2</v>
      </c>
      <c r="J24" s="8">
        <f t="shared" si="1"/>
        <v>0.25442233278424259</v>
      </c>
      <c r="K24" s="8" t="str">
        <f t="shared" si="2"/>
        <v/>
      </c>
    </row>
    <row r="25" spans="2:11" x14ac:dyDescent="0.25">
      <c r="B25" s="24" t="str">
        <f>'Town Data'!A21</f>
        <v>CHESTER</v>
      </c>
      <c r="C25" s="40">
        <f>IF('Town Data'!C21&gt;9,'Town Data'!B21,"*")</f>
        <v>3100893.01</v>
      </c>
      <c r="D25" s="41">
        <f>IF('Town Data'!E21&gt;9,'Town Data'!D21,"*")</f>
        <v>736019.89</v>
      </c>
      <c r="E25" s="42" t="str">
        <f>IF('Town Data'!G21&gt;9,'Town Data'!F21,"*")</f>
        <v>*</v>
      </c>
      <c r="F25" s="41">
        <f>IF('Town Data'!I21&gt;9,'Town Data'!H21,"*")</f>
        <v>2898638.18</v>
      </c>
      <c r="G25" s="41">
        <f>IF('Town Data'!K21&gt;9,'Town Data'!J21,"*")</f>
        <v>709108.51</v>
      </c>
      <c r="H25" s="42" t="str">
        <f>IF('Town Data'!M21&gt;9,'Town Data'!L21,"*")</f>
        <v>*</v>
      </c>
      <c r="I25" s="19">
        <f t="shared" si="0"/>
        <v>6.9775811067250754E-2</v>
      </c>
      <c r="J25" s="19">
        <f t="shared" si="1"/>
        <v>3.7951004141806174E-2</v>
      </c>
      <c r="K25" s="19" t="str">
        <f t="shared" si="2"/>
        <v/>
      </c>
    </row>
    <row r="26" spans="2:11" x14ac:dyDescent="0.25">
      <c r="B26" t="str">
        <f>'Town Data'!A22</f>
        <v>CLARENDON</v>
      </c>
      <c r="C26" s="37">
        <f>IF('Town Data'!C22&gt;9,'Town Data'!B22,"*")</f>
        <v>8936264.6099999994</v>
      </c>
      <c r="D26" s="38">
        <f>IF('Town Data'!E22&gt;9,'Town Data'!D22,"*")</f>
        <v>1922075.72</v>
      </c>
      <c r="E26" s="39" t="str">
        <f>IF('Town Data'!G22&gt;9,'Town Data'!F22,"*")</f>
        <v>*</v>
      </c>
      <c r="F26" s="38">
        <f>IF('Town Data'!I22&gt;9,'Town Data'!H22,"*")</f>
        <v>8407375.5899999999</v>
      </c>
      <c r="G26" s="38">
        <f>IF('Town Data'!K22&gt;9,'Town Data'!J22,"*")</f>
        <v>2011001.86</v>
      </c>
      <c r="H26" s="39" t="str">
        <f>IF('Town Data'!M22&gt;9,'Town Data'!L22,"*")</f>
        <v>*</v>
      </c>
      <c r="I26" s="8">
        <f t="shared" si="0"/>
        <v>6.2907742652662857E-2</v>
      </c>
      <c r="J26" s="8">
        <f t="shared" si="1"/>
        <v>-4.4219819866302919E-2</v>
      </c>
      <c r="K26" s="8" t="str">
        <f t="shared" si="2"/>
        <v/>
      </c>
    </row>
    <row r="27" spans="2:11" x14ac:dyDescent="0.25">
      <c r="B27" s="24" t="str">
        <f>'Town Data'!A23</f>
        <v>COLCHESTER</v>
      </c>
      <c r="C27" s="40">
        <f>IF('Town Data'!C23&gt;9,'Town Data'!B23,"*")</f>
        <v>123816949.65000001</v>
      </c>
      <c r="D27" s="41">
        <f>IF('Town Data'!E23&gt;9,'Town Data'!D23,"*")</f>
        <v>29736595.699999999</v>
      </c>
      <c r="E27" s="42">
        <f>IF('Town Data'!G23&gt;9,'Town Data'!F23,"*")</f>
        <v>1145655.4999999998</v>
      </c>
      <c r="F27" s="41">
        <f>IF('Town Data'!I23&gt;9,'Town Data'!H23,"*")</f>
        <v>115512356.98</v>
      </c>
      <c r="G27" s="41">
        <f>IF('Town Data'!K23&gt;9,'Town Data'!J23,"*")</f>
        <v>32049258.710000001</v>
      </c>
      <c r="H27" s="42">
        <f>IF('Town Data'!M23&gt;9,'Town Data'!L23,"*")</f>
        <v>477721.66666666692</v>
      </c>
      <c r="I27" s="19">
        <f t="shared" si="0"/>
        <v>7.1893543575064195E-2</v>
      </c>
      <c r="J27" s="19">
        <f t="shared" si="1"/>
        <v>-7.2159641223726811E-2</v>
      </c>
      <c r="K27" s="19">
        <f t="shared" si="2"/>
        <v>1.3981652496397814</v>
      </c>
    </row>
    <row r="28" spans="2:11" x14ac:dyDescent="0.25">
      <c r="B28" t="str">
        <f>'Town Data'!A24</f>
        <v>CRAFTSBURY</v>
      </c>
      <c r="C28" s="37">
        <f>IF('Town Data'!C24&gt;9,'Town Data'!B24,"*")</f>
        <v>573632.16</v>
      </c>
      <c r="D28" s="38">
        <f>IF('Town Data'!E24&gt;9,'Town Data'!D24,"*")</f>
        <v>263917.34000000003</v>
      </c>
      <c r="E28" s="39" t="str">
        <f>IF('Town Data'!G24&gt;9,'Town Data'!F24,"*")</f>
        <v>*</v>
      </c>
      <c r="F28" s="38">
        <f>IF('Town Data'!I24&gt;9,'Town Data'!H24,"*")</f>
        <v>822454.23</v>
      </c>
      <c r="G28" s="38">
        <f>IF('Town Data'!K24&gt;9,'Town Data'!J24,"*")</f>
        <v>555757.98</v>
      </c>
      <c r="H28" s="39" t="str">
        <f>IF('Town Data'!M24&gt;9,'Town Data'!L24,"*")</f>
        <v>*</v>
      </c>
      <c r="I28" s="8">
        <f t="shared" si="0"/>
        <v>-0.30253606939318672</v>
      </c>
      <c r="J28" s="8">
        <f t="shared" si="1"/>
        <v>-0.52512181651444745</v>
      </c>
      <c r="K28" s="8" t="str">
        <f t="shared" si="2"/>
        <v/>
      </c>
    </row>
    <row r="29" spans="2:11" x14ac:dyDescent="0.25">
      <c r="B29" s="24" t="str">
        <f>'Town Data'!A25</f>
        <v>DANBY</v>
      </c>
      <c r="C29" s="40">
        <f>IF('Town Data'!C25&gt;9,'Town Data'!B25,"*")</f>
        <v>3072700.51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3468456.71</v>
      </c>
      <c r="G29" s="41">
        <f>IF('Town Data'!K25&gt;9,'Town Data'!J25,"*")</f>
        <v>201124.72</v>
      </c>
      <c r="H29" s="42" t="str">
        <f>IF('Town Data'!M25&gt;9,'Town Data'!L25,"*")</f>
        <v>*</v>
      </c>
      <c r="I29" s="19">
        <f t="shared" si="0"/>
        <v>-0.11410152499784268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DANVILLE</v>
      </c>
      <c r="C30" s="37">
        <f>IF('Town Data'!C26&gt;9,'Town Data'!B26,"*")</f>
        <v>1183881.68</v>
      </c>
      <c r="D30" s="38">
        <f>IF('Town Data'!E26&gt;9,'Town Data'!D26,"*")</f>
        <v>768537.07</v>
      </c>
      <c r="E30" s="39" t="str">
        <f>IF('Town Data'!G26&gt;9,'Town Data'!F26,"*")</f>
        <v>*</v>
      </c>
      <c r="F30" s="38">
        <f>IF('Town Data'!I26&gt;9,'Town Data'!H26,"*")</f>
        <v>942345.65</v>
      </c>
      <c r="G30" s="38">
        <f>IF('Town Data'!K26&gt;9,'Town Data'!J26,"*")</f>
        <v>700742.59</v>
      </c>
      <c r="H30" s="39" t="str">
        <f>IF('Town Data'!M26&gt;9,'Town Data'!L26,"*")</f>
        <v>*</v>
      </c>
      <c r="I30" s="8">
        <f t="shared" si="0"/>
        <v>0.25631362547277625</v>
      </c>
      <c r="J30" s="8">
        <f t="shared" si="1"/>
        <v>9.6746624177645582E-2</v>
      </c>
      <c r="K30" s="8" t="str">
        <f t="shared" si="2"/>
        <v/>
      </c>
    </row>
    <row r="31" spans="2:11" x14ac:dyDescent="0.25">
      <c r="B31" s="24" t="str">
        <f>'Town Data'!A27</f>
        <v>DERBY</v>
      </c>
      <c r="C31" s="40">
        <f>IF('Town Data'!C27&gt;9,'Town Data'!B27,"*")</f>
        <v>25181356.77</v>
      </c>
      <c r="D31" s="41">
        <f>IF('Town Data'!E27&gt;9,'Town Data'!D27,"*")</f>
        <v>10093758.359999999</v>
      </c>
      <c r="E31" s="42">
        <f>IF('Town Data'!G27&gt;9,'Town Data'!F27,"*")</f>
        <v>146608.50000000003</v>
      </c>
      <c r="F31" s="41">
        <f>IF('Town Data'!I27&gt;9,'Town Data'!H27,"*")</f>
        <v>22535000.68</v>
      </c>
      <c r="G31" s="41">
        <f>IF('Town Data'!K27&gt;9,'Town Data'!J27,"*")</f>
        <v>8692069.2200000007</v>
      </c>
      <c r="H31" s="42">
        <f>IF('Town Data'!M27&gt;9,'Town Data'!L27,"*")</f>
        <v>109679.16666666666</v>
      </c>
      <c r="I31" s="19">
        <f t="shared" si="0"/>
        <v>0.11743314888597553</v>
      </c>
      <c r="J31" s="19">
        <f t="shared" si="1"/>
        <v>0.16126069690917608</v>
      </c>
      <c r="K31" s="19">
        <f t="shared" si="2"/>
        <v>0.33670326330585459</v>
      </c>
    </row>
    <row r="32" spans="2:11" x14ac:dyDescent="0.25">
      <c r="B32" t="str">
        <f>'Town Data'!A28</f>
        <v>DORSET</v>
      </c>
      <c r="C32" s="37">
        <f>IF('Town Data'!C28&gt;9,'Town Data'!B28,"*")</f>
        <v>2481316.27</v>
      </c>
      <c r="D32" s="38">
        <f>IF('Town Data'!E28&gt;9,'Town Data'!D28,"*")</f>
        <v>760333.12</v>
      </c>
      <c r="E32" s="39" t="str">
        <f>IF('Town Data'!G28&gt;9,'Town Data'!F28,"*")</f>
        <v>*</v>
      </c>
      <c r="F32" s="38">
        <f>IF('Town Data'!I28&gt;9,'Town Data'!H28,"*")</f>
        <v>2255472.65</v>
      </c>
      <c r="G32" s="38">
        <f>IF('Town Data'!K28&gt;9,'Town Data'!J28,"*")</f>
        <v>639627.56999999995</v>
      </c>
      <c r="H32" s="39" t="str">
        <f>IF('Town Data'!M28&gt;9,'Town Data'!L28,"*")</f>
        <v>*</v>
      </c>
      <c r="I32" s="8">
        <f t="shared" si="0"/>
        <v>0.10013139374578545</v>
      </c>
      <c r="J32" s="8">
        <f t="shared" si="1"/>
        <v>0.18871223765417125</v>
      </c>
      <c r="K32" s="8" t="str">
        <f t="shared" si="2"/>
        <v/>
      </c>
    </row>
    <row r="33" spans="2:11" x14ac:dyDescent="0.25">
      <c r="B33" s="24" t="str">
        <f>'Town Data'!A29</f>
        <v>DOVER</v>
      </c>
      <c r="C33" s="40">
        <f>IF('Town Data'!C29&gt;9,'Town Data'!B29,"*")</f>
        <v>2262713.87</v>
      </c>
      <c r="D33" s="41">
        <f>IF('Town Data'!E29&gt;9,'Town Data'!D29,"*")</f>
        <v>1657701.57</v>
      </c>
      <c r="E33" s="42" t="str">
        <f>IF('Town Data'!G29&gt;9,'Town Data'!F29,"*")</f>
        <v>*</v>
      </c>
      <c r="F33" s="41">
        <f>IF('Town Data'!I29&gt;9,'Town Data'!H29,"*")</f>
        <v>1856467.06</v>
      </c>
      <c r="G33" s="41">
        <f>IF('Town Data'!K29&gt;9,'Town Data'!J29,"*")</f>
        <v>1428965.24</v>
      </c>
      <c r="H33" s="42" t="str">
        <f>IF('Town Data'!M29&gt;9,'Town Data'!L29,"*")</f>
        <v>*</v>
      </c>
      <c r="I33" s="19">
        <f t="shared" si="0"/>
        <v>0.2188279117648336</v>
      </c>
      <c r="J33" s="19">
        <f t="shared" si="1"/>
        <v>0.16007130446364118</v>
      </c>
      <c r="K33" s="19" t="str">
        <f t="shared" si="2"/>
        <v/>
      </c>
    </row>
    <row r="34" spans="2:11" x14ac:dyDescent="0.25">
      <c r="B34" t="str">
        <f>'Town Data'!A30</f>
        <v>DUMMERSTON</v>
      </c>
      <c r="C34" s="37">
        <f>IF('Town Data'!C30&gt;9,'Town Data'!B30,"*")</f>
        <v>1601710.72</v>
      </c>
      <c r="D34" s="38">
        <f>IF('Town Data'!E30&gt;9,'Town Data'!D30,"*")</f>
        <v>271005.42</v>
      </c>
      <c r="E34" s="39" t="str">
        <f>IF('Town Data'!G30&gt;9,'Town Data'!F30,"*")</f>
        <v>*</v>
      </c>
      <c r="F34" s="38">
        <f>IF('Town Data'!I30&gt;9,'Town Data'!H30,"*")</f>
        <v>1512862.84</v>
      </c>
      <c r="G34" s="38">
        <f>IF('Town Data'!K30&gt;9,'Town Data'!J30,"*")</f>
        <v>292030.73</v>
      </c>
      <c r="H34" s="39" t="str">
        <f>IF('Town Data'!M30&gt;9,'Town Data'!L30,"*")</f>
        <v>*</v>
      </c>
      <c r="I34" s="8">
        <f t="shared" si="0"/>
        <v>5.8728311417841343E-2</v>
      </c>
      <c r="J34" s="8">
        <f t="shared" si="1"/>
        <v>-7.1996909366353321E-2</v>
      </c>
      <c r="K34" s="8" t="str">
        <f t="shared" si="2"/>
        <v/>
      </c>
    </row>
    <row r="35" spans="2:11" x14ac:dyDescent="0.25">
      <c r="B35" s="24" t="str">
        <f>'Town Data'!A31</f>
        <v>EAST MONTPELIER</v>
      </c>
      <c r="C35" s="40">
        <f>IF('Town Data'!C31&gt;9,'Town Data'!B31,"*")</f>
        <v>4785459.99</v>
      </c>
      <c r="D35" s="41">
        <f>IF('Town Data'!E31&gt;9,'Town Data'!D31,"*")</f>
        <v>1692120.98</v>
      </c>
      <c r="E35" s="42" t="str">
        <f>IF('Town Data'!G31&gt;9,'Town Data'!F31,"*")</f>
        <v>*</v>
      </c>
      <c r="F35" s="41">
        <f>IF('Town Data'!I31&gt;9,'Town Data'!H31,"*")</f>
        <v>4942536.8600000003</v>
      </c>
      <c r="G35" s="41">
        <f>IF('Town Data'!K31&gt;9,'Town Data'!J31,"*")</f>
        <v>1337215.51</v>
      </c>
      <c r="H35" s="42" t="str">
        <f>IF('Town Data'!M31&gt;9,'Town Data'!L31,"*")</f>
        <v>*</v>
      </c>
      <c r="I35" s="19">
        <f t="shared" si="0"/>
        <v>-3.1780616806568462E-2</v>
      </c>
      <c r="J35" s="19">
        <f t="shared" si="1"/>
        <v>0.26540633678411341</v>
      </c>
      <c r="K35" s="19" t="str">
        <f t="shared" si="2"/>
        <v/>
      </c>
    </row>
    <row r="36" spans="2:11" x14ac:dyDescent="0.25">
      <c r="B36" t="str">
        <f>'Town Data'!A32</f>
        <v>ENOSBURG</v>
      </c>
      <c r="C36" s="37">
        <f>IF('Town Data'!C32&gt;9,'Town Data'!B32,"*")</f>
        <v>7454886.7800000003</v>
      </c>
      <c r="D36" s="38">
        <f>IF('Town Data'!E32&gt;9,'Town Data'!D32,"*")</f>
        <v>2008515.5</v>
      </c>
      <c r="E36" s="39" t="str">
        <f>IF('Town Data'!G32&gt;9,'Town Data'!F32,"*")</f>
        <v>*</v>
      </c>
      <c r="F36" s="38">
        <f>IF('Town Data'!I32&gt;9,'Town Data'!H32,"*")</f>
        <v>6230250.2699999996</v>
      </c>
      <c r="G36" s="38">
        <f>IF('Town Data'!K32&gt;9,'Town Data'!J32,"*")</f>
        <v>1903811.12</v>
      </c>
      <c r="H36" s="39" t="str">
        <f>IF('Town Data'!M32&gt;9,'Town Data'!L32,"*")</f>
        <v>*</v>
      </c>
      <c r="I36" s="8">
        <f t="shared" si="0"/>
        <v>0.19656297210031673</v>
      </c>
      <c r="J36" s="8">
        <f t="shared" si="1"/>
        <v>5.4997252038321891E-2</v>
      </c>
      <c r="K36" s="8" t="str">
        <f t="shared" si="2"/>
        <v/>
      </c>
    </row>
    <row r="37" spans="2:11" x14ac:dyDescent="0.25">
      <c r="B37" s="24" t="str">
        <f>'Town Data'!A33</f>
        <v>ESSEX</v>
      </c>
      <c r="C37" s="40">
        <f>IF('Town Data'!C33&gt;9,'Town Data'!B33,"*")</f>
        <v>40648116.020000003</v>
      </c>
      <c r="D37" s="41">
        <f>IF('Town Data'!E33&gt;9,'Town Data'!D33,"*")</f>
        <v>7000971.4500000002</v>
      </c>
      <c r="E37" s="42">
        <f>IF('Town Data'!G33&gt;9,'Town Data'!F33,"*")</f>
        <v>38579.666666666642</v>
      </c>
      <c r="F37" s="41">
        <f>IF('Town Data'!I33&gt;9,'Town Data'!H33,"*")</f>
        <v>35325428.450000003</v>
      </c>
      <c r="G37" s="41">
        <f>IF('Town Data'!K33&gt;9,'Town Data'!J33,"*")</f>
        <v>7451345.8399999999</v>
      </c>
      <c r="H37" s="42">
        <f>IF('Town Data'!M33&gt;9,'Town Data'!L33,"*")</f>
        <v>75662.499999999971</v>
      </c>
      <c r="I37" s="19">
        <f t="shared" si="0"/>
        <v>0.15067581069919053</v>
      </c>
      <c r="J37" s="19">
        <f t="shared" si="1"/>
        <v>-6.0442019424507033E-2</v>
      </c>
      <c r="K37" s="19">
        <f t="shared" si="2"/>
        <v>-0.49010848615011854</v>
      </c>
    </row>
    <row r="38" spans="2:11" x14ac:dyDescent="0.25">
      <c r="B38" t="str">
        <f>'Town Data'!A34</f>
        <v>FAIR HAVEN</v>
      </c>
      <c r="C38" s="37">
        <f>IF('Town Data'!C34&gt;9,'Town Data'!B34,"*")</f>
        <v>7428452.8300000001</v>
      </c>
      <c r="D38" s="38">
        <f>IF('Town Data'!E34&gt;9,'Town Data'!D34,"*")</f>
        <v>1317408.51</v>
      </c>
      <c r="E38" s="39" t="str">
        <f>IF('Town Data'!G34&gt;9,'Town Data'!F34,"*")</f>
        <v>*</v>
      </c>
      <c r="F38" s="38">
        <f>IF('Town Data'!I34&gt;9,'Town Data'!H34,"*")</f>
        <v>6986768.7400000002</v>
      </c>
      <c r="G38" s="38">
        <f>IF('Town Data'!K34&gt;9,'Town Data'!J34,"*")</f>
        <v>1307209.8</v>
      </c>
      <c r="H38" s="39" t="str">
        <f>IF('Town Data'!M34&gt;9,'Town Data'!L34,"*")</f>
        <v>*</v>
      </c>
      <c r="I38" s="8">
        <f t="shared" si="0"/>
        <v>6.3217219065991273E-2</v>
      </c>
      <c r="J38" s="8">
        <f t="shared" si="1"/>
        <v>7.8018922440758649E-3</v>
      </c>
      <c r="K38" s="8" t="str">
        <f t="shared" si="2"/>
        <v/>
      </c>
    </row>
    <row r="39" spans="2:11" x14ac:dyDescent="0.25">
      <c r="B39" s="24" t="str">
        <f>'Town Data'!A35</f>
        <v>FAIRFAX</v>
      </c>
      <c r="C39" s="40">
        <f>IF('Town Data'!C35&gt;9,'Town Data'!B35,"*")</f>
        <v>5244152.2</v>
      </c>
      <c r="D39" s="41">
        <f>IF('Town Data'!E35&gt;9,'Town Data'!D35,"*")</f>
        <v>1557407.53</v>
      </c>
      <c r="E39" s="42" t="str">
        <f>IF('Town Data'!G35&gt;9,'Town Data'!F35,"*")</f>
        <v>*</v>
      </c>
      <c r="F39" s="41">
        <f>IF('Town Data'!I35&gt;9,'Town Data'!H35,"*")</f>
        <v>4354074.34</v>
      </c>
      <c r="G39" s="41">
        <f>IF('Town Data'!K35&gt;9,'Town Data'!J35,"*")</f>
        <v>1448063.17</v>
      </c>
      <c r="H39" s="42" t="str">
        <f>IF('Town Data'!M35&gt;9,'Town Data'!L35,"*")</f>
        <v>*</v>
      </c>
      <c r="I39" s="19">
        <f t="shared" si="0"/>
        <v>0.2044241302503807</v>
      </c>
      <c r="J39" s="19">
        <f t="shared" si="1"/>
        <v>7.551076656414106E-2</v>
      </c>
      <c r="K39" s="19" t="str">
        <f t="shared" si="2"/>
        <v/>
      </c>
    </row>
    <row r="40" spans="2:11" x14ac:dyDescent="0.25">
      <c r="B40" t="str">
        <f>'Town Data'!A36</f>
        <v>FAIRFIELD</v>
      </c>
      <c r="C40" s="37">
        <f>IF('Town Data'!C36&gt;9,'Town Data'!B36,"*")</f>
        <v>927906.83</v>
      </c>
      <c r="D40" s="38" t="str">
        <f>IF('Town Data'!E36&gt;9,'Town Data'!D36,"*")</f>
        <v>*</v>
      </c>
      <c r="E40" s="39" t="str">
        <f>IF('Town Data'!G36&gt;9,'Town Data'!F36,"*")</f>
        <v>*</v>
      </c>
      <c r="F40" s="38" t="str">
        <f>IF('Town Data'!I36&gt;9,'Town Data'!H36,"*")</f>
        <v>*</v>
      </c>
      <c r="G40" s="38" t="str">
        <f>IF('Town Data'!K36&gt;9,'Town Data'!J36,"*")</f>
        <v>*</v>
      </c>
      <c r="H40" s="39" t="str">
        <f>IF('Town Data'!M36&gt;9,'Town Data'!L36,"*")</f>
        <v>*</v>
      </c>
      <c r="I40" s="8" t="str">
        <f t="shared" si="0"/>
        <v/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FAIRLEE</v>
      </c>
      <c r="C41" s="40">
        <f>IF('Town Data'!C37&gt;9,'Town Data'!B37,"*")</f>
        <v>1308124.23</v>
      </c>
      <c r="D41" s="41">
        <f>IF('Town Data'!E37&gt;9,'Town Data'!D37,"*")</f>
        <v>421656.18</v>
      </c>
      <c r="E41" s="42" t="str">
        <f>IF('Town Data'!G37&gt;9,'Town Data'!F37,"*")</f>
        <v>*</v>
      </c>
      <c r="F41" s="41">
        <f>IF('Town Data'!I37&gt;9,'Town Data'!H37,"*")</f>
        <v>1166615.6000000001</v>
      </c>
      <c r="G41" s="41">
        <f>IF('Town Data'!K37&gt;9,'Town Data'!J37,"*")</f>
        <v>305307.90000000002</v>
      </c>
      <c r="H41" s="42" t="str">
        <f>IF('Town Data'!M37&gt;9,'Town Data'!L37,"*")</f>
        <v>*</v>
      </c>
      <c r="I41" s="19">
        <f t="shared" si="0"/>
        <v>0.12129842083373467</v>
      </c>
      <c r="J41" s="19">
        <f t="shared" si="1"/>
        <v>0.38108506199806808</v>
      </c>
      <c r="K41" s="19" t="str">
        <f t="shared" si="2"/>
        <v/>
      </c>
    </row>
    <row r="42" spans="2:11" x14ac:dyDescent="0.25">
      <c r="B42" t="str">
        <f>'Town Data'!A38</f>
        <v>FERRISBURGH</v>
      </c>
      <c r="C42" s="37">
        <f>IF('Town Data'!C38&gt;9,'Town Data'!B38,"*")</f>
        <v>2639552.63</v>
      </c>
      <c r="D42" s="38">
        <f>IF('Town Data'!E38&gt;9,'Town Data'!D38,"*")</f>
        <v>508176.55</v>
      </c>
      <c r="E42" s="39" t="str">
        <f>IF('Town Data'!G38&gt;9,'Town Data'!F38,"*")</f>
        <v>*</v>
      </c>
      <c r="F42" s="38">
        <f>IF('Town Data'!I38&gt;9,'Town Data'!H38,"*")</f>
        <v>2907629.51</v>
      </c>
      <c r="G42" s="38">
        <f>IF('Town Data'!K38&gt;9,'Town Data'!J38,"*")</f>
        <v>583742.74</v>
      </c>
      <c r="H42" s="39" t="str">
        <f>IF('Town Data'!M38&gt;9,'Town Data'!L38,"*")</f>
        <v>*</v>
      </c>
      <c r="I42" s="8">
        <f t="shared" si="0"/>
        <v>-9.2197743583913444E-2</v>
      </c>
      <c r="J42" s="8">
        <f t="shared" si="1"/>
        <v>-0.12945118597963207</v>
      </c>
      <c r="K42" s="8" t="str">
        <f t="shared" si="2"/>
        <v/>
      </c>
    </row>
    <row r="43" spans="2:11" x14ac:dyDescent="0.25">
      <c r="B43" s="24" t="str">
        <f>'Town Data'!A39</f>
        <v>GEORGIA</v>
      </c>
      <c r="C43" s="40">
        <f>IF('Town Data'!C39&gt;9,'Town Data'!B39,"*")</f>
        <v>1448346.86</v>
      </c>
      <c r="D43" s="41">
        <f>IF('Town Data'!E39&gt;9,'Town Data'!D39,"*")</f>
        <v>700712.63</v>
      </c>
      <c r="E43" s="42" t="str">
        <f>IF('Town Data'!G39&gt;9,'Town Data'!F39,"*")</f>
        <v>*</v>
      </c>
      <c r="F43" s="41">
        <f>IF('Town Data'!I39&gt;9,'Town Data'!H39,"*")</f>
        <v>1138281.32</v>
      </c>
      <c r="G43" s="41">
        <f>IF('Town Data'!K39&gt;9,'Town Data'!J39,"*")</f>
        <v>536302.73</v>
      </c>
      <c r="H43" s="42" t="str">
        <f>IF('Town Data'!M39&gt;9,'Town Data'!L39,"*")</f>
        <v>*</v>
      </c>
      <c r="I43" s="19">
        <f t="shared" si="0"/>
        <v>0.27239798681752947</v>
      </c>
      <c r="J43" s="19">
        <f t="shared" si="1"/>
        <v>0.3065617435883648</v>
      </c>
      <c r="K43" s="19" t="str">
        <f t="shared" si="2"/>
        <v/>
      </c>
    </row>
    <row r="44" spans="2:11" x14ac:dyDescent="0.25">
      <c r="B44" t="str">
        <f>'Town Data'!A40</f>
        <v>GRAND ISLE</v>
      </c>
      <c r="C44" s="37">
        <f>IF('Town Data'!C40&gt;9,'Town Data'!B40,"*")</f>
        <v>407207.31</v>
      </c>
      <c r="D44" s="38">
        <f>IF('Town Data'!E40&gt;9,'Town Data'!D40,"*")</f>
        <v>187949.03</v>
      </c>
      <c r="E44" s="39" t="str">
        <f>IF('Town Data'!G40&gt;9,'Town Data'!F40,"*")</f>
        <v>*</v>
      </c>
      <c r="F44" s="38">
        <f>IF('Town Data'!I40&gt;9,'Town Data'!H40,"*")</f>
        <v>367474.29</v>
      </c>
      <c r="G44" s="38">
        <f>IF('Town Data'!K40&gt;9,'Town Data'!J40,"*")</f>
        <v>170970.62</v>
      </c>
      <c r="H44" s="39" t="str">
        <f>IF('Town Data'!M40&gt;9,'Town Data'!L40,"*")</f>
        <v>*</v>
      </c>
      <c r="I44" s="8">
        <f t="shared" si="0"/>
        <v>0.10812462553502729</v>
      </c>
      <c r="J44" s="8">
        <f t="shared" si="1"/>
        <v>9.9306009418460336E-2</v>
      </c>
      <c r="K44" s="8" t="str">
        <f t="shared" si="2"/>
        <v/>
      </c>
    </row>
    <row r="45" spans="2:11" x14ac:dyDescent="0.25">
      <c r="B45" s="24" t="str">
        <f>'Town Data'!A41</f>
        <v>HARDWICK</v>
      </c>
      <c r="C45" s="40">
        <f>IF('Town Data'!C41&gt;9,'Town Data'!B41,"*")</f>
        <v>9739756.2400000002</v>
      </c>
      <c r="D45" s="41">
        <f>IF('Town Data'!E41&gt;9,'Town Data'!D41,"*")</f>
        <v>1658834.81</v>
      </c>
      <c r="E45" s="42" t="str">
        <f>IF('Town Data'!G41&gt;9,'Town Data'!F41,"*")</f>
        <v>*</v>
      </c>
      <c r="F45" s="41">
        <f>IF('Town Data'!I41&gt;9,'Town Data'!H41,"*")</f>
        <v>10790355.02</v>
      </c>
      <c r="G45" s="41">
        <f>IF('Town Data'!K41&gt;9,'Town Data'!J41,"*")</f>
        <v>1677055.04</v>
      </c>
      <c r="H45" s="42" t="str">
        <f>IF('Town Data'!M41&gt;9,'Town Data'!L41,"*")</f>
        <v>*</v>
      </c>
      <c r="I45" s="19">
        <f t="shared" si="0"/>
        <v>-9.7364616646320443E-2</v>
      </c>
      <c r="J45" s="19">
        <f t="shared" si="1"/>
        <v>-1.0864419810574602E-2</v>
      </c>
      <c r="K45" s="19" t="str">
        <f t="shared" si="2"/>
        <v/>
      </c>
    </row>
    <row r="46" spans="2:11" x14ac:dyDescent="0.25">
      <c r="B46" t="str">
        <f>'Town Data'!A42</f>
        <v>HARTFORD</v>
      </c>
      <c r="C46" s="37">
        <f>IF('Town Data'!C42&gt;9,'Town Data'!B42,"*")</f>
        <v>63536352.560000002</v>
      </c>
      <c r="D46" s="38">
        <f>IF('Town Data'!E42&gt;9,'Town Data'!D42,"*")</f>
        <v>9206380.4100000001</v>
      </c>
      <c r="E46" s="39">
        <f>IF('Town Data'!G42&gt;9,'Town Data'!F42,"*")</f>
        <v>132487.00000000009</v>
      </c>
      <c r="F46" s="38">
        <f>IF('Town Data'!I42&gt;9,'Town Data'!H42,"*")</f>
        <v>53930028.950000003</v>
      </c>
      <c r="G46" s="38">
        <f>IF('Town Data'!K42&gt;9,'Town Data'!J42,"*")</f>
        <v>8660426.9800000004</v>
      </c>
      <c r="H46" s="39">
        <f>IF('Town Data'!M42&gt;9,'Town Data'!L42,"*")</f>
        <v>91075.5</v>
      </c>
      <c r="I46" s="8">
        <f t="shared" si="0"/>
        <v>0.17812568984352453</v>
      </c>
      <c r="J46" s="8">
        <f t="shared" si="1"/>
        <v>6.3040013068732054E-2</v>
      </c>
      <c r="K46" s="8">
        <f t="shared" si="2"/>
        <v>0.45469418229930209</v>
      </c>
    </row>
    <row r="47" spans="2:11" x14ac:dyDescent="0.25">
      <c r="B47" s="24" t="str">
        <f>'Town Data'!A43</f>
        <v>HARTLAND</v>
      </c>
      <c r="C47" s="40">
        <f>IF('Town Data'!C43&gt;9,'Town Data'!B43,"*")</f>
        <v>648342.66</v>
      </c>
      <c r="D47" s="41">
        <f>IF('Town Data'!E43&gt;9,'Town Data'!D43,"*")</f>
        <v>251693.02</v>
      </c>
      <c r="E47" s="42" t="str">
        <f>IF('Town Data'!G43&gt;9,'Town Data'!F43,"*")</f>
        <v>*</v>
      </c>
      <c r="F47" s="41">
        <f>IF('Town Data'!I43&gt;9,'Town Data'!H43,"*")</f>
        <v>777561.04</v>
      </c>
      <c r="G47" s="41">
        <f>IF('Town Data'!K43&gt;9,'Town Data'!J43,"*")</f>
        <v>255586.21</v>
      </c>
      <c r="H47" s="42" t="str">
        <f>IF('Town Data'!M43&gt;9,'Town Data'!L43,"*")</f>
        <v>*</v>
      </c>
      <c r="I47" s="19">
        <f t="shared" si="0"/>
        <v>-0.16618422651422968</v>
      </c>
      <c r="J47" s="19">
        <f t="shared" si="1"/>
        <v>-1.5232394580286638E-2</v>
      </c>
      <c r="K47" s="19" t="str">
        <f t="shared" si="2"/>
        <v/>
      </c>
    </row>
    <row r="48" spans="2:11" x14ac:dyDescent="0.25">
      <c r="B48" t="str">
        <f>'Town Data'!A44</f>
        <v>HIGHGATE</v>
      </c>
      <c r="C48" s="37">
        <f>IF('Town Data'!C44&gt;9,'Town Data'!B44,"*")</f>
        <v>2402753.4</v>
      </c>
      <c r="D48" s="38">
        <f>IF('Town Data'!E44&gt;9,'Town Data'!D44,"*")</f>
        <v>592138</v>
      </c>
      <c r="E48" s="39" t="str">
        <f>IF('Town Data'!G44&gt;9,'Town Data'!F44,"*")</f>
        <v>*</v>
      </c>
      <c r="F48" s="38">
        <f>IF('Town Data'!I44&gt;9,'Town Data'!H44,"*")</f>
        <v>2110887.9700000002</v>
      </c>
      <c r="G48" s="38">
        <f>IF('Town Data'!K44&gt;9,'Town Data'!J44,"*")</f>
        <v>650009.17000000004</v>
      </c>
      <c r="H48" s="39" t="str">
        <f>IF('Town Data'!M44&gt;9,'Town Data'!L44,"*")</f>
        <v>*</v>
      </c>
      <c r="I48" s="8">
        <f t="shared" si="0"/>
        <v>0.13826666035715751</v>
      </c>
      <c r="J48" s="8">
        <f t="shared" si="1"/>
        <v>-8.9031313204396847E-2</v>
      </c>
      <c r="K48" s="8" t="str">
        <f t="shared" si="2"/>
        <v/>
      </c>
    </row>
    <row r="49" spans="2:11" x14ac:dyDescent="0.25">
      <c r="B49" s="24" t="str">
        <f>'Town Data'!A45</f>
        <v>HINESBURG</v>
      </c>
      <c r="C49" s="40">
        <f>IF('Town Data'!C45&gt;9,'Town Data'!B45,"*")</f>
        <v>6607089.3099999996</v>
      </c>
      <c r="D49" s="41">
        <f>IF('Town Data'!E45&gt;9,'Town Data'!D45,"*")</f>
        <v>1643148.85</v>
      </c>
      <c r="E49" s="42" t="str">
        <f>IF('Town Data'!G45&gt;9,'Town Data'!F45,"*")</f>
        <v>*</v>
      </c>
      <c r="F49" s="41">
        <f>IF('Town Data'!I45&gt;9,'Town Data'!H45,"*")</f>
        <v>6283264.7699999996</v>
      </c>
      <c r="G49" s="41">
        <f>IF('Town Data'!K45&gt;9,'Town Data'!J45,"*")</f>
        <v>1595184.19</v>
      </c>
      <c r="H49" s="42" t="str">
        <f>IF('Town Data'!M45&gt;9,'Town Data'!L45,"*")</f>
        <v>*</v>
      </c>
      <c r="I49" s="19">
        <f t="shared" si="0"/>
        <v>5.153762444424255E-2</v>
      </c>
      <c r="J49" s="19">
        <f t="shared" si="1"/>
        <v>3.0068414858098708E-2</v>
      </c>
      <c r="K49" s="19" t="str">
        <f t="shared" si="2"/>
        <v/>
      </c>
    </row>
    <row r="50" spans="2:11" x14ac:dyDescent="0.25">
      <c r="B50" t="str">
        <f>'Town Data'!A46</f>
        <v>HYDE PARK</v>
      </c>
      <c r="C50" s="37">
        <f>IF('Town Data'!C46&gt;9,'Town Data'!B46,"*")</f>
        <v>3371163.2</v>
      </c>
      <c r="D50" s="38">
        <f>IF('Town Data'!E46&gt;9,'Town Data'!D46,"*")</f>
        <v>459165.24</v>
      </c>
      <c r="E50" s="39" t="str">
        <f>IF('Town Data'!G46&gt;9,'Town Data'!F46,"*")</f>
        <v>*</v>
      </c>
      <c r="F50" s="38">
        <f>IF('Town Data'!I46&gt;9,'Town Data'!H46,"*")</f>
        <v>3199601.22</v>
      </c>
      <c r="G50" s="38">
        <f>IF('Town Data'!K46&gt;9,'Town Data'!J46,"*")</f>
        <v>400486.1</v>
      </c>
      <c r="H50" s="39" t="str">
        <f>IF('Town Data'!M46&gt;9,'Town Data'!L46,"*")</f>
        <v>*</v>
      </c>
      <c r="I50" s="8">
        <f t="shared" si="0"/>
        <v>5.3619800782548764E-2</v>
      </c>
      <c r="J50" s="8">
        <f t="shared" si="1"/>
        <v>0.14651979182298716</v>
      </c>
      <c r="K50" s="8" t="str">
        <f t="shared" si="2"/>
        <v/>
      </c>
    </row>
    <row r="51" spans="2:11" x14ac:dyDescent="0.25">
      <c r="B51" s="24" t="str">
        <f>'Town Data'!A47</f>
        <v>IRASBURG</v>
      </c>
      <c r="C51" s="40">
        <f>IF('Town Data'!C47&gt;9,'Town Data'!B47,"*")</f>
        <v>1738521.32</v>
      </c>
      <c r="D51" s="41" t="str">
        <f>IF('Town Data'!E47&gt;9,'Town Data'!D47,"*")</f>
        <v>*</v>
      </c>
      <c r="E51" s="42" t="str">
        <f>IF('Town Data'!G47&gt;9,'Town Data'!F47,"*")</f>
        <v>*</v>
      </c>
      <c r="F51" s="41" t="str">
        <f>IF('Town Data'!I47&gt;9,'Town Data'!H47,"*")</f>
        <v>*</v>
      </c>
      <c r="G51" s="41" t="str">
        <f>IF('Town Data'!K47&gt;9,'Town Data'!J47,"*")</f>
        <v>*</v>
      </c>
      <c r="H51" s="42" t="str">
        <f>IF('Town Data'!M47&gt;9,'Town Data'!L47,"*")</f>
        <v>*</v>
      </c>
      <c r="I51" s="19" t="str">
        <f t="shared" si="0"/>
        <v/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JAMAICA</v>
      </c>
      <c r="C52" s="37">
        <f>IF('Town Data'!C48&gt;9,'Town Data'!B48,"*")</f>
        <v>2891780.48</v>
      </c>
      <c r="D52" s="38">
        <f>IF('Town Data'!E48&gt;9,'Town Data'!D48,"*")</f>
        <v>459326.58</v>
      </c>
      <c r="E52" s="39" t="str">
        <f>IF('Town Data'!G48&gt;9,'Town Data'!F48,"*")</f>
        <v>*</v>
      </c>
      <c r="F52" s="38">
        <f>IF('Town Data'!I48&gt;9,'Town Data'!H48,"*")</f>
        <v>3253343.01</v>
      </c>
      <c r="G52" s="38">
        <f>IF('Town Data'!K48&gt;9,'Town Data'!J48,"*")</f>
        <v>472952.82</v>
      </c>
      <c r="H52" s="39" t="str">
        <f>IF('Town Data'!M48&gt;9,'Town Data'!L48,"*")</f>
        <v>*</v>
      </c>
      <c r="I52" s="8">
        <f t="shared" si="0"/>
        <v>-0.11113569300520815</v>
      </c>
      <c r="J52" s="8">
        <f t="shared" si="1"/>
        <v>-2.8810992183110336E-2</v>
      </c>
      <c r="K52" s="8" t="str">
        <f t="shared" si="2"/>
        <v/>
      </c>
    </row>
    <row r="53" spans="2:11" x14ac:dyDescent="0.25">
      <c r="B53" s="24" t="str">
        <f>'Town Data'!A49</f>
        <v>JERICHO</v>
      </c>
      <c r="C53" s="40">
        <f>IF('Town Data'!C49&gt;9,'Town Data'!B49,"*")</f>
        <v>3647531.32</v>
      </c>
      <c r="D53" s="41">
        <f>IF('Town Data'!E49&gt;9,'Town Data'!D49,"*")</f>
        <v>1105338.3899999999</v>
      </c>
      <c r="E53" s="42" t="str">
        <f>IF('Town Data'!G49&gt;9,'Town Data'!F49,"*")</f>
        <v>*</v>
      </c>
      <c r="F53" s="41">
        <f>IF('Town Data'!I49&gt;9,'Town Data'!H49,"*")</f>
        <v>3495514.77</v>
      </c>
      <c r="G53" s="41">
        <f>IF('Town Data'!K49&gt;9,'Town Data'!J49,"*")</f>
        <v>981519.46</v>
      </c>
      <c r="H53" s="42" t="str">
        <f>IF('Town Data'!M49&gt;9,'Town Data'!L49,"*")</f>
        <v>*</v>
      </c>
      <c r="I53" s="19">
        <f t="shared" si="0"/>
        <v>4.3489030944646762E-2</v>
      </c>
      <c r="J53" s="19">
        <f t="shared" si="1"/>
        <v>0.1261502548304034</v>
      </c>
      <c r="K53" s="19" t="str">
        <f t="shared" si="2"/>
        <v/>
      </c>
    </row>
    <row r="54" spans="2:11" x14ac:dyDescent="0.25">
      <c r="B54" t="str">
        <f>'Town Data'!A50</f>
        <v>JOHNSON</v>
      </c>
      <c r="C54" s="37">
        <f>IF('Town Data'!C50&gt;9,'Town Data'!B50,"*")</f>
        <v>9985208.8499999996</v>
      </c>
      <c r="D54" s="38">
        <f>IF('Town Data'!E50&gt;9,'Town Data'!D50,"*")</f>
        <v>2723879.6</v>
      </c>
      <c r="E54" s="39" t="str">
        <f>IF('Town Data'!G50&gt;9,'Town Data'!F50,"*")</f>
        <v>*</v>
      </c>
      <c r="F54" s="38">
        <f>IF('Town Data'!I50&gt;9,'Town Data'!H50,"*")</f>
        <v>9929471.0899999999</v>
      </c>
      <c r="G54" s="38">
        <f>IF('Town Data'!K50&gt;9,'Town Data'!J50,"*")</f>
        <v>2622554.59</v>
      </c>
      <c r="H54" s="39" t="str">
        <f>IF('Town Data'!M50&gt;9,'Town Data'!L50,"*")</f>
        <v>*</v>
      </c>
      <c r="I54" s="8">
        <f t="shared" si="0"/>
        <v>5.6133664617980953E-3</v>
      </c>
      <c r="J54" s="8">
        <f t="shared" si="1"/>
        <v>3.863599651513841E-2</v>
      </c>
      <c r="K54" s="8" t="str">
        <f t="shared" si="2"/>
        <v/>
      </c>
    </row>
    <row r="55" spans="2:11" x14ac:dyDescent="0.25">
      <c r="B55" s="24" t="str">
        <f>'Town Data'!A51</f>
        <v>KILLINGTON</v>
      </c>
      <c r="C55" s="40">
        <f>IF('Town Data'!C51&gt;9,'Town Data'!B51,"*")</f>
        <v>7238018.7999999998</v>
      </c>
      <c r="D55" s="41">
        <f>IF('Town Data'!E51&gt;9,'Town Data'!D51,"*")</f>
        <v>5834674.3799999999</v>
      </c>
      <c r="E55" s="42" t="str">
        <f>IF('Town Data'!G51&gt;9,'Town Data'!F51,"*")</f>
        <v>*</v>
      </c>
      <c r="F55" s="41">
        <f>IF('Town Data'!I51&gt;9,'Town Data'!H51,"*")</f>
        <v>8142705.0599999996</v>
      </c>
      <c r="G55" s="41">
        <f>IF('Town Data'!K51&gt;9,'Town Data'!J51,"*")</f>
        <v>6792853.7999999998</v>
      </c>
      <c r="H55" s="42" t="str">
        <f>IF('Town Data'!M51&gt;9,'Town Data'!L51,"*")</f>
        <v>*</v>
      </c>
      <c r="I55" s="19">
        <f t="shared" si="0"/>
        <v>-0.11110389647344046</v>
      </c>
      <c r="J55" s="19">
        <f t="shared" si="1"/>
        <v>-0.1410569766715721</v>
      </c>
      <c r="K55" s="19" t="str">
        <f t="shared" si="2"/>
        <v/>
      </c>
    </row>
    <row r="56" spans="2:11" x14ac:dyDescent="0.25">
      <c r="B56" t="str">
        <f>'Town Data'!A52</f>
        <v>LONDONDERRY</v>
      </c>
      <c r="C56" s="37">
        <f>IF('Town Data'!C52&gt;9,'Town Data'!B52,"*")</f>
        <v>7200731.3200000003</v>
      </c>
      <c r="D56" s="38">
        <f>IF('Town Data'!E52&gt;9,'Town Data'!D52,"*")</f>
        <v>3340971.53</v>
      </c>
      <c r="E56" s="39" t="str">
        <f>IF('Town Data'!G52&gt;9,'Town Data'!F52,"*")</f>
        <v>*</v>
      </c>
      <c r="F56" s="38">
        <f>IF('Town Data'!I52&gt;9,'Town Data'!H52,"*")</f>
        <v>7136060.2199999997</v>
      </c>
      <c r="G56" s="38">
        <f>IF('Town Data'!K52&gt;9,'Town Data'!J52,"*")</f>
        <v>3448271.27</v>
      </c>
      <c r="H56" s="39" t="str">
        <f>IF('Town Data'!M52&gt;9,'Town Data'!L52,"*")</f>
        <v>*</v>
      </c>
      <c r="I56" s="8">
        <f t="shared" si="0"/>
        <v>9.0625776697832519E-3</v>
      </c>
      <c r="J56" s="8">
        <f t="shared" si="1"/>
        <v>-3.1116966038463739E-2</v>
      </c>
      <c r="K56" s="8" t="str">
        <f t="shared" si="2"/>
        <v/>
      </c>
    </row>
    <row r="57" spans="2:11" x14ac:dyDescent="0.25">
      <c r="B57" s="24" t="str">
        <f>'Town Data'!A53</f>
        <v>LUDLOW</v>
      </c>
      <c r="C57" s="40">
        <f>IF('Town Data'!C53&gt;9,'Town Data'!B53,"*")</f>
        <v>7937200.3799999999</v>
      </c>
      <c r="D57" s="41">
        <f>IF('Town Data'!E53&gt;9,'Town Data'!D53,"*")</f>
        <v>4219426.55</v>
      </c>
      <c r="E57" s="42" t="str">
        <f>IF('Town Data'!G53&gt;9,'Town Data'!F53,"*")</f>
        <v>*</v>
      </c>
      <c r="F57" s="41">
        <f>IF('Town Data'!I53&gt;9,'Town Data'!H53,"*")</f>
        <v>7856337.6600000001</v>
      </c>
      <c r="G57" s="41">
        <f>IF('Town Data'!K53&gt;9,'Town Data'!J53,"*")</f>
        <v>4028714.97</v>
      </c>
      <c r="H57" s="42" t="str">
        <f>IF('Town Data'!M53&gt;9,'Town Data'!L53,"*")</f>
        <v>*</v>
      </c>
      <c r="I57" s="19">
        <f t="shared" si="0"/>
        <v>1.0292673698548712E-2</v>
      </c>
      <c r="J57" s="19">
        <f t="shared" si="1"/>
        <v>4.7338067205086889E-2</v>
      </c>
      <c r="K57" s="19" t="str">
        <f t="shared" si="2"/>
        <v/>
      </c>
    </row>
    <row r="58" spans="2:11" x14ac:dyDescent="0.25">
      <c r="B58" t="str">
        <f>'Town Data'!A54</f>
        <v>LYNDON</v>
      </c>
      <c r="C58" s="37">
        <f>IF('Town Data'!C54&gt;9,'Town Data'!B54,"*")</f>
        <v>7792811.8499999996</v>
      </c>
      <c r="D58" s="38">
        <f>IF('Town Data'!E54&gt;9,'Town Data'!D54,"*")</f>
        <v>3192287.53</v>
      </c>
      <c r="E58" s="39">
        <f>IF('Town Data'!G54&gt;9,'Town Data'!F54,"*")</f>
        <v>27582.500000000033</v>
      </c>
      <c r="F58" s="38">
        <f>IF('Town Data'!I54&gt;9,'Town Data'!H54,"*")</f>
        <v>7213102.1100000003</v>
      </c>
      <c r="G58" s="38">
        <f>IF('Town Data'!K54&gt;9,'Town Data'!J54,"*")</f>
        <v>3102898.91</v>
      </c>
      <c r="H58" s="39">
        <f>IF('Town Data'!M54&gt;9,'Town Data'!L54,"*")</f>
        <v>39218.833333333365</v>
      </c>
      <c r="I58" s="8">
        <f t="shared" si="0"/>
        <v>8.0368991199543591E-2</v>
      </c>
      <c r="J58" s="8">
        <f t="shared" si="1"/>
        <v>2.8808099326703376E-2</v>
      </c>
      <c r="K58" s="8">
        <f t="shared" si="2"/>
        <v>-0.29670268960915858</v>
      </c>
    </row>
    <row r="59" spans="2:11" x14ac:dyDescent="0.25">
      <c r="B59" s="24" t="str">
        <f>'Town Data'!A55</f>
        <v>MANCHESTER</v>
      </c>
      <c r="C59" s="40">
        <f>IF('Town Data'!C55&gt;9,'Town Data'!B55,"*")</f>
        <v>26067947.649999999</v>
      </c>
      <c r="D59" s="41">
        <f>IF('Town Data'!E55&gt;9,'Town Data'!D55,"*")</f>
        <v>11782228.33</v>
      </c>
      <c r="E59" s="42">
        <f>IF('Town Data'!G55&gt;9,'Town Data'!F55,"*")</f>
        <v>333544.33333333366</v>
      </c>
      <c r="F59" s="41">
        <f>IF('Town Data'!I55&gt;9,'Town Data'!H55,"*")</f>
        <v>23845646.18</v>
      </c>
      <c r="G59" s="41">
        <f>IF('Town Data'!K55&gt;9,'Town Data'!J55,"*")</f>
        <v>10503554.33</v>
      </c>
      <c r="H59" s="42">
        <f>IF('Town Data'!M55&gt;9,'Town Data'!L55,"*")</f>
        <v>339220.50000000035</v>
      </c>
      <c r="I59" s="19">
        <f t="shared" si="0"/>
        <v>9.3195271506792063E-2</v>
      </c>
      <c r="J59" s="19">
        <f t="shared" si="1"/>
        <v>0.12173726719800763</v>
      </c>
      <c r="K59" s="19">
        <f t="shared" si="2"/>
        <v>-1.6732970639058313E-2</v>
      </c>
    </row>
    <row r="60" spans="2:11" x14ac:dyDescent="0.25">
      <c r="B60" t="str">
        <f>'Town Data'!A56</f>
        <v>MENDON</v>
      </c>
      <c r="C60" s="37">
        <f>IF('Town Data'!C56&gt;9,'Town Data'!B56,"*")</f>
        <v>2856937.99</v>
      </c>
      <c r="D60" s="38">
        <f>IF('Town Data'!E56&gt;9,'Town Data'!D56,"*")</f>
        <v>600214.87</v>
      </c>
      <c r="E60" s="39" t="str">
        <f>IF('Town Data'!G56&gt;9,'Town Data'!F56,"*")</f>
        <v>*</v>
      </c>
      <c r="F60" s="38">
        <f>IF('Town Data'!I56&gt;9,'Town Data'!H56,"*")</f>
        <v>2655540.36</v>
      </c>
      <c r="G60" s="38" t="str">
        <f>IF('Town Data'!K56&gt;9,'Town Data'!J56,"*")</f>
        <v>*</v>
      </c>
      <c r="H60" s="39" t="str">
        <f>IF('Town Data'!M56&gt;9,'Town Data'!L56,"*")</f>
        <v>*</v>
      </c>
      <c r="I60" s="8">
        <f t="shared" si="0"/>
        <v>7.5840545688411365E-2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MIDDLEBURY</v>
      </c>
      <c r="C61" s="40">
        <f>IF('Town Data'!C57&gt;9,'Town Data'!B57,"*")</f>
        <v>37407985.350000001</v>
      </c>
      <c r="D61" s="41">
        <f>IF('Town Data'!E57&gt;9,'Town Data'!D57,"*")</f>
        <v>11055100.449999999</v>
      </c>
      <c r="E61" s="42">
        <f>IF('Town Data'!G57&gt;9,'Town Data'!F57,"*")</f>
        <v>86247.333333333387</v>
      </c>
      <c r="F61" s="41">
        <f>IF('Town Data'!I57&gt;9,'Town Data'!H57,"*")</f>
        <v>36691648.299999997</v>
      </c>
      <c r="G61" s="41">
        <f>IF('Town Data'!K57&gt;9,'Town Data'!J57,"*")</f>
        <v>11399181.23</v>
      </c>
      <c r="H61" s="42">
        <f>IF('Town Data'!M57&gt;9,'Town Data'!L57,"*")</f>
        <v>56327.333333333372</v>
      </c>
      <c r="I61" s="19">
        <f t="shared" si="0"/>
        <v>1.9523163531467855E-2</v>
      </c>
      <c r="J61" s="19">
        <f t="shared" si="1"/>
        <v>-3.0184692484268992E-2</v>
      </c>
      <c r="K61" s="19">
        <f t="shared" si="2"/>
        <v>0.53118083582866804</v>
      </c>
    </row>
    <row r="62" spans="2:11" x14ac:dyDescent="0.25">
      <c r="B62" t="str">
        <f>'Town Data'!A58</f>
        <v>MILTON</v>
      </c>
      <c r="C62" s="37">
        <f>IF('Town Data'!C58&gt;9,'Town Data'!B58,"*")</f>
        <v>15838559.289999999</v>
      </c>
      <c r="D62" s="38">
        <f>IF('Town Data'!E58&gt;9,'Town Data'!D58,"*")</f>
        <v>4239816.9400000004</v>
      </c>
      <c r="E62" s="39">
        <f>IF('Town Data'!G58&gt;9,'Town Data'!F58,"*")</f>
        <v>155873.66666666701</v>
      </c>
      <c r="F62" s="38">
        <f>IF('Town Data'!I58&gt;9,'Town Data'!H58,"*")</f>
        <v>14958586.699999999</v>
      </c>
      <c r="G62" s="38">
        <f>IF('Town Data'!K58&gt;9,'Town Data'!J58,"*")</f>
        <v>3909427.31</v>
      </c>
      <c r="H62" s="39">
        <f>IF('Town Data'!M58&gt;9,'Town Data'!L58,"*")</f>
        <v>622938.33333333337</v>
      </c>
      <c r="I62" s="8">
        <f t="shared" si="0"/>
        <v>5.8827254716516758E-2</v>
      </c>
      <c r="J62" s="8">
        <f t="shared" si="1"/>
        <v>8.4511004758904273E-2</v>
      </c>
      <c r="K62" s="8">
        <f t="shared" si="2"/>
        <v>-0.74977673017393331</v>
      </c>
    </row>
    <row r="63" spans="2:11" x14ac:dyDescent="0.25">
      <c r="B63" s="24" t="str">
        <f>'Town Data'!A59</f>
        <v>MONTPELIER</v>
      </c>
      <c r="C63" s="40">
        <f>IF('Town Data'!C59&gt;9,'Town Data'!B59,"*")</f>
        <v>20584167.219999999</v>
      </c>
      <c r="D63" s="41">
        <f>IF('Town Data'!E59&gt;9,'Town Data'!D59,"*")</f>
        <v>7214815.6500000004</v>
      </c>
      <c r="E63" s="42">
        <f>IF('Town Data'!G59&gt;9,'Town Data'!F59,"*")</f>
        <v>184757.33333333305</v>
      </c>
      <c r="F63" s="41">
        <f>IF('Town Data'!I59&gt;9,'Town Data'!H59,"*")</f>
        <v>18884915.129999999</v>
      </c>
      <c r="G63" s="41">
        <f>IF('Town Data'!K59&gt;9,'Town Data'!J59,"*")</f>
        <v>6697578.54</v>
      </c>
      <c r="H63" s="42">
        <f>IF('Town Data'!M59&gt;9,'Town Data'!L59,"*")</f>
        <v>138944.66666666701</v>
      </c>
      <c r="I63" s="19">
        <f t="shared" si="0"/>
        <v>8.9979334209483411E-2</v>
      </c>
      <c r="J63" s="19">
        <f t="shared" si="1"/>
        <v>7.7227479589959444E-2</v>
      </c>
      <c r="K63" s="19">
        <f t="shared" si="2"/>
        <v>0.32971878493596446</v>
      </c>
    </row>
    <row r="64" spans="2:11" x14ac:dyDescent="0.25">
      <c r="B64" t="str">
        <f>'Town Data'!A60</f>
        <v>MORETOWN</v>
      </c>
      <c r="C64" s="37">
        <f>IF('Town Data'!C60&gt;9,'Town Data'!B60,"*")</f>
        <v>423355.83</v>
      </c>
      <c r="D64" s="38" t="str">
        <f>IF('Town Data'!E60&gt;9,'Town Data'!D60,"*")</f>
        <v>*</v>
      </c>
      <c r="E64" s="39" t="str">
        <f>IF('Town Data'!G60&gt;9,'Town Data'!F60,"*")</f>
        <v>*</v>
      </c>
      <c r="F64" s="38" t="str">
        <f>IF('Town Data'!I60&gt;9,'Town Data'!H60,"*")</f>
        <v>*</v>
      </c>
      <c r="G64" s="38" t="str">
        <f>IF('Town Data'!K60&gt;9,'Town Data'!J60,"*")</f>
        <v>*</v>
      </c>
      <c r="H64" s="39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MORRISTOWN</v>
      </c>
      <c r="C65" s="40">
        <f>IF('Town Data'!C61&gt;9,'Town Data'!B61,"*")</f>
        <v>31353359.379999999</v>
      </c>
      <c r="D65" s="41">
        <f>IF('Town Data'!E61&gt;9,'Town Data'!D61,"*")</f>
        <v>9254876.2400000002</v>
      </c>
      <c r="E65" s="42">
        <f>IF('Town Data'!G61&gt;9,'Town Data'!F61,"*")</f>
        <v>371572.00000000029</v>
      </c>
      <c r="F65" s="41">
        <f>IF('Town Data'!I61&gt;9,'Town Data'!H61,"*")</f>
        <v>29711271.57</v>
      </c>
      <c r="G65" s="41">
        <f>IF('Town Data'!K61&gt;9,'Town Data'!J61,"*")</f>
        <v>8395434.7400000002</v>
      </c>
      <c r="H65" s="42">
        <f>IF('Town Data'!M61&gt;9,'Town Data'!L61,"*")</f>
        <v>206758.33333333337</v>
      </c>
      <c r="I65" s="19">
        <f t="shared" si="0"/>
        <v>5.5268176797187096E-2</v>
      </c>
      <c r="J65" s="19">
        <f t="shared" si="1"/>
        <v>0.10237010072929231</v>
      </c>
      <c r="K65" s="19">
        <f t="shared" si="2"/>
        <v>0.79713191729474941</v>
      </c>
    </row>
    <row r="66" spans="2:11" x14ac:dyDescent="0.25">
      <c r="B66" t="str">
        <f>'Town Data'!A62</f>
        <v>NEW HAVEN</v>
      </c>
      <c r="C66" s="37">
        <f>IF('Town Data'!C62&gt;9,'Town Data'!B62,"*")</f>
        <v>13507237.109999999</v>
      </c>
      <c r="D66" s="38">
        <f>IF('Town Data'!E62&gt;9,'Town Data'!D62,"*")</f>
        <v>1109667.8400000001</v>
      </c>
      <c r="E66" s="39" t="str">
        <f>IF('Town Data'!G62&gt;9,'Town Data'!F62,"*")</f>
        <v>*</v>
      </c>
      <c r="F66" s="38">
        <f>IF('Town Data'!I62&gt;9,'Town Data'!H62,"*")</f>
        <v>12140661.42</v>
      </c>
      <c r="G66" s="38">
        <f>IF('Town Data'!K62&gt;9,'Town Data'!J62,"*")</f>
        <v>912408.04</v>
      </c>
      <c r="H66" s="39" t="str">
        <f>IF('Town Data'!M62&gt;9,'Town Data'!L62,"*")</f>
        <v>*</v>
      </c>
      <c r="I66" s="8">
        <f t="shared" si="0"/>
        <v>0.11256188132787905</v>
      </c>
      <c r="J66" s="8">
        <f t="shared" si="1"/>
        <v>0.21619691119775758</v>
      </c>
      <c r="K66" s="8" t="str">
        <f t="shared" si="2"/>
        <v/>
      </c>
    </row>
    <row r="67" spans="2:11" x14ac:dyDescent="0.25">
      <c r="B67" s="24" t="str">
        <f>'Town Data'!A63</f>
        <v>NEWBURY</v>
      </c>
      <c r="C67" s="40">
        <f>IF('Town Data'!C63&gt;9,'Town Data'!B63,"*")</f>
        <v>3770702</v>
      </c>
      <c r="D67" s="41">
        <f>IF('Town Data'!E63&gt;9,'Town Data'!D63,"*")</f>
        <v>306456.78999999998</v>
      </c>
      <c r="E67" s="42" t="str">
        <f>IF('Town Data'!G63&gt;9,'Town Data'!F63,"*")</f>
        <v>*</v>
      </c>
      <c r="F67" s="41">
        <f>IF('Town Data'!I63&gt;9,'Town Data'!H63,"*")</f>
        <v>3250729.54</v>
      </c>
      <c r="G67" s="41">
        <f>IF('Town Data'!K63&gt;9,'Town Data'!J63,"*")</f>
        <v>328022.96999999997</v>
      </c>
      <c r="H67" s="42" t="str">
        <f>IF('Town Data'!M63&gt;9,'Town Data'!L63,"*")</f>
        <v>*</v>
      </c>
      <c r="I67" s="19">
        <f t="shared" si="0"/>
        <v>0.15995562030054336</v>
      </c>
      <c r="J67" s="19">
        <f t="shared" si="1"/>
        <v>-6.574594455991907E-2</v>
      </c>
      <c r="K67" s="19" t="str">
        <f t="shared" si="2"/>
        <v/>
      </c>
    </row>
    <row r="68" spans="2:11" x14ac:dyDescent="0.25">
      <c r="B68" t="str">
        <f>'Town Data'!A64</f>
        <v>NEWPORT</v>
      </c>
      <c r="C68" s="37">
        <f>IF('Town Data'!C64&gt;9,'Town Data'!B64,"*")</f>
        <v>20150102.879999999</v>
      </c>
      <c r="D68" s="38">
        <f>IF('Town Data'!E64&gt;9,'Town Data'!D64,"*")</f>
        <v>4447096.97</v>
      </c>
      <c r="E68" s="39">
        <f>IF('Town Data'!G64&gt;9,'Town Data'!F64,"*")</f>
        <v>58234.666666666693</v>
      </c>
      <c r="F68" s="38">
        <f>IF('Town Data'!I64&gt;9,'Town Data'!H64,"*")</f>
        <v>20533462.34</v>
      </c>
      <c r="G68" s="38">
        <f>IF('Town Data'!K64&gt;9,'Town Data'!J64,"*")</f>
        <v>4521979.41</v>
      </c>
      <c r="H68" s="39">
        <f>IF('Town Data'!M64&gt;9,'Town Data'!L64,"*")</f>
        <v>114198.33333333337</v>
      </c>
      <c r="I68" s="8">
        <f t="shared" si="0"/>
        <v>-1.8669986271784348E-2</v>
      </c>
      <c r="J68" s="8">
        <f t="shared" si="1"/>
        <v>-1.6559659655770172E-2</v>
      </c>
      <c r="K68" s="8">
        <f t="shared" si="2"/>
        <v>-0.49005677257403052</v>
      </c>
    </row>
    <row r="69" spans="2:11" x14ac:dyDescent="0.25">
      <c r="B69" s="24" t="str">
        <f>'Town Data'!A65</f>
        <v>NEWPORT TOWN</v>
      </c>
      <c r="C69" s="40">
        <f>IF('Town Data'!C65&gt;9,'Town Data'!B65,"*")</f>
        <v>445174.55</v>
      </c>
      <c r="D69" s="41">
        <f>IF('Town Data'!E65&gt;9,'Town Data'!D65,"*")</f>
        <v>124625.8</v>
      </c>
      <c r="E69" s="42" t="str">
        <f>IF('Town Data'!G65&gt;9,'Town Data'!F65,"*")</f>
        <v>*</v>
      </c>
      <c r="F69" s="41">
        <f>IF('Town Data'!I65&gt;9,'Town Data'!H65,"*")</f>
        <v>482556.91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>
        <f t="shared" si="0"/>
        <v>-7.7467256659945014E-2</v>
      </c>
      <c r="J69" s="19" t="str">
        <f t="shared" si="1"/>
        <v/>
      </c>
      <c r="K69" s="19" t="str">
        <f t="shared" si="2"/>
        <v/>
      </c>
    </row>
    <row r="70" spans="2:11" x14ac:dyDescent="0.25">
      <c r="B70" t="str">
        <f>'Town Data'!A66</f>
        <v>NORTHFIELD</v>
      </c>
      <c r="C70" s="37">
        <f>IF('Town Data'!C66&gt;9,'Town Data'!B66,"*")</f>
        <v>9470910.6300000008</v>
      </c>
      <c r="D70" s="38">
        <f>IF('Town Data'!E66&gt;9,'Town Data'!D66,"*")</f>
        <v>1777982.45</v>
      </c>
      <c r="E70" s="39">
        <f>IF('Town Data'!G66&gt;9,'Town Data'!F66,"*")</f>
        <v>410335.33333333302</v>
      </c>
      <c r="F70" s="38">
        <f>IF('Town Data'!I66&gt;9,'Town Data'!H66,"*")</f>
        <v>8131216.7000000002</v>
      </c>
      <c r="G70" s="38">
        <f>IF('Town Data'!K66&gt;9,'Town Data'!J66,"*")</f>
        <v>1664874.01</v>
      </c>
      <c r="H70" s="39" t="str">
        <f>IF('Town Data'!M66&gt;9,'Town Data'!L66,"*")</f>
        <v>*</v>
      </c>
      <c r="I70" s="8">
        <f t="shared" ref="I70:I133" si="3">IFERROR((C70-F70)/F70,"")</f>
        <v>0.16475934407208709</v>
      </c>
      <c r="J70" s="8">
        <f t="shared" ref="J70:J133" si="4">IFERROR((D70-G70)/G70,"")</f>
        <v>6.7938137853446309E-2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NORWICH</v>
      </c>
      <c r="C71" s="40">
        <f>IF('Town Data'!C67&gt;9,'Town Data'!B67,"*")</f>
        <v>2467298.35</v>
      </c>
      <c r="D71" s="41">
        <f>IF('Town Data'!E67&gt;9,'Town Data'!D67,"*")</f>
        <v>545822.6</v>
      </c>
      <c r="E71" s="42" t="str">
        <f>IF('Town Data'!G67&gt;9,'Town Data'!F67,"*")</f>
        <v>*</v>
      </c>
      <c r="F71" s="41">
        <f>IF('Town Data'!I67&gt;9,'Town Data'!H67,"*")</f>
        <v>1976261.77</v>
      </c>
      <c r="G71" s="41">
        <f>IF('Town Data'!K67&gt;9,'Town Data'!J67,"*")</f>
        <v>582702.11</v>
      </c>
      <c r="H71" s="42" t="str">
        <f>IF('Town Data'!M67&gt;9,'Town Data'!L67,"*")</f>
        <v>*</v>
      </c>
      <c r="I71" s="19">
        <f t="shared" si="3"/>
        <v>0.24846737788182791</v>
      </c>
      <c r="J71" s="19">
        <f t="shared" si="4"/>
        <v>-6.3290503615990007E-2</v>
      </c>
      <c r="K71" s="19" t="str">
        <f t="shared" si="5"/>
        <v/>
      </c>
    </row>
    <row r="72" spans="2:11" x14ac:dyDescent="0.25">
      <c r="B72" t="str">
        <f>'Town Data'!A68</f>
        <v>ORWELL</v>
      </c>
      <c r="C72" s="37" t="str">
        <f>IF('Town Data'!C68&gt;9,'Town Data'!B68,"*")</f>
        <v>*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>
        <f>IF('Town Data'!I68&gt;9,'Town Data'!H68,"*")</f>
        <v>2151868.9300000002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PITTSFORD</v>
      </c>
      <c r="C73" s="40">
        <f>IF('Town Data'!C69&gt;9,'Town Data'!B69,"*")</f>
        <v>2674844.2799999998</v>
      </c>
      <c r="D73" s="41">
        <f>IF('Town Data'!E69&gt;9,'Town Data'!D69,"*")</f>
        <v>1045515.19</v>
      </c>
      <c r="E73" s="42" t="str">
        <f>IF('Town Data'!G69&gt;9,'Town Data'!F69,"*")</f>
        <v>*</v>
      </c>
      <c r="F73" s="41">
        <f>IF('Town Data'!I69&gt;9,'Town Data'!H69,"*")</f>
        <v>2582610.73</v>
      </c>
      <c r="G73" s="41">
        <f>IF('Town Data'!K69&gt;9,'Town Data'!J69,"*")</f>
        <v>692219.79</v>
      </c>
      <c r="H73" s="42" t="str">
        <f>IF('Town Data'!M69&gt;9,'Town Data'!L69,"*")</f>
        <v>*</v>
      </c>
      <c r="I73" s="19">
        <f t="shared" si="3"/>
        <v>3.5713299309338739E-2</v>
      </c>
      <c r="J73" s="19">
        <f t="shared" si="4"/>
        <v>0.51038038077472458</v>
      </c>
      <c r="K73" s="19" t="str">
        <f t="shared" si="5"/>
        <v/>
      </c>
    </row>
    <row r="74" spans="2:11" x14ac:dyDescent="0.25">
      <c r="B74" t="str">
        <f>'Town Data'!A70</f>
        <v>POULTNEY</v>
      </c>
      <c r="C74" s="37">
        <f>IF('Town Data'!C70&gt;9,'Town Data'!B70,"*")</f>
        <v>2898062.99</v>
      </c>
      <c r="D74" s="38">
        <f>IF('Town Data'!E70&gt;9,'Town Data'!D70,"*")</f>
        <v>710330.47</v>
      </c>
      <c r="E74" s="39" t="str">
        <f>IF('Town Data'!G70&gt;9,'Town Data'!F70,"*")</f>
        <v>*</v>
      </c>
      <c r="F74" s="38">
        <f>IF('Town Data'!I70&gt;9,'Town Data'!H70,"*")</f>
        <v>2564902.92</v>
      </c>
      <c r="G74" s="38">
        <f>IF('Town Data'!K70&gt;9,'Town Data'!J70,"*")</f>
        <v>713038.21</v>
      </c>
      <c r="H74" s="39" t="str">
        <f>IF('Town Data'!M70&gt;9,'Town Data'!L70,"*")</f>
        <v>*</v>
      </c>
      <c r="I74" s="8">
        <f t="shared" si="3"/>
        <v>0.12989188300350965</v>
      </c>
      <c r="J74" s="8">
        <f t="shared" si="4"/>
        <v>-3.7974683011727951E-3</v>
      </c>
      <c r="K74" s="8" t="str">
        <f t="shared" si="5"/>
        <v/>
      </c>
    </row>
    <row r="75" spans="2:11" x14ac:dyDescent="0.25">
      <c r="B75" s="24" t="str">
        <f>'Town Data'!A71</f>
        <v>POWNAL</v>
      </c>
      <c r="C75" s="40" t="str">
        <f>IF('Town Data'!C71&gt;9,'Town Data'!B71,"*")</f>
        <v>*</v>
      </c>
      <c r="D75" s="41" t="str">
        <f>IF('Town Data'!E71&gt;9,'Town Data'!D71,"*")</f>
        <v>*</v>
      </c>
      <c r="E75" s="42" t="str">
        <f>IF('Town Data'!G71&gt;9,'Town Data'!F71,"*")</f>
        <v>*</v>
      </c>
      <c r="F75" s="41">
        <f>IF('Town Data'!I71&gt;9,'Town Data'!H71,"*")</f>
        <v>1066786</v>
      </c>
      <c r="G75" s="41">
        <f>IF('Town Data'!K71&gt;9,'Town Data'!J71,"*")</f>
        <v>694990.39</v>
      </c>
      <c r="H75" s="42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 t="str">
        <f>'Town Data'!A72</f>
        <v>PUTNEY</v>
      </c>
      <c r="C76" s="37">
        <f>IF('Town Data'!C72&gt;9,'Town Data'!B72,"*")</f>
        <v>817288.91</v>
      </c>
      <c r="D76" s="38">
        <f>IF('Town Data'!E72&gt;9,'Town Data'!D72,"*")</f>
        <v>216596.81</v>
      </c>
      <c r="E76" s="39" t="str">
        <f>IF('Town Data'!G72&gt;9,'Town Data'!F72,"*")</f>
        <v>*</v>
      </c>
      <c r="F76" s="38">
        <f>IF('Town Data'!I72&gt;9,'Town Data'!H72,"*")</f>
        <v>737254.91</v>
      </c>
      <c r="G76" s="38">
        <f>IF('Town Data'!K72&gt;9,'Town Data'!J72,"*")</f>
        <v>159228.44</v>
      </c>
      <c r="H76" s="39" t="str">
        <f>IF('Town Data'!M72&gt;9,'Town Data'!L72,"*")</f>
        <v>*</v>
      </c>
      <c r="I76" s="8">
        <f t="shared" si="3"/>
        <v>0.10855675413541836</v>
      </c>
      <c r="J76" s="8">
        <f t="shared" si="4"/>
        <v>0.36028971960034273</v>
      </c>
      <c r="K76" s="8" t="str">
        <f t="shared" si="5"/>
        <v/>
      </c>
    </row>
    <row r="77" spans="2:11" x14ac:dyDescent="0.25">
      <c r="B77" s="24" t="str">
        <f>'Town Data'!A73</f>
        <v>RANDOLPH</v>
      </c>
      <c r="C77" s="40">
        <f>IF('Town Data'!C73&gt;9,'Town Data'!B73,"*")</f>
        <v>8793639.5</v>
      </c>
      <c r="D77" s="41">
        <f>IF('Town Data'!E73&gt;9,'Town Data'!D73,"*")</f>
        <v>1772857.46</v>
      </c>
      <c r="E77" s="42">
        <f>IF('Town Data'!G73&gt;9,'Town Data'!F73,"*")</f>
        <v>27824.000000000033</v>
      </c>
      <c r="F77" s="41">
        <f>IF('Town Data'!I73&gt;9,'Town Data'!H73,"*")</f>
        <v>8126050.2999999998</v>
      </c>
      <c r="G77" s="41">
        <f>IF('Town Data'!K73&gt;9,'Town Data'!J73,"*")</f>
        <v>1914263.79</v>
      </c>
      <c r="H77" s="42">
        <f>IF('Town Data'!M73&gt;9,'Town Data'!L73,"*")</f>
        <v>13220.833333333334</v>
      </c>
      <c r="I77" s="19">
        <f t="shared" si="3"/>
        <v>8.2154204730925703E-2</v>
      </c>
      <c r="J77" s="19">
        <f t="shared" si="4"/>
        <v>-7.3869824388205177E-2</v>
      </c>
      <c r="K77" s="19">
        <f t="shared" si="5"/>
        <v>1.1045572013867027</v>
      </c>
    </row>
    <row r="78" spans="2:11" x14ac:dyDescent="0.25">
      <c r="B78" t="str">
        <f>'Town Data'!A74</f>
        <v>RICHFORD</v>
      </c>
      <c r="C78" s="37">
        <f>IF('Town Data'!C74&gt;9,'Town Data'!B74,"*")</f>
        <v>6595346.7300000004</v>
      </c>
      <c r="D78" s="38">
        <f>IF('Town Data'!E74&gt;9,'Town Data'!D74,"*")</f>
        <v>325800.69</v>
      </c>
      <c r="E78" s="39" t="str">
        <f>IF('Town Data'!G74&gt;9,'Town Data'!F74,"*")</f>
        <v>*</v>
      </c>
      <c r="F78" s="38">
        <f>IF('Town Data'!I74&gt;9,'Town Data'!H74,"*")</f>
        <v>6055007.1299999999</v>
      </c>
      <c r="G78" s="38">
        <f>IF('Town Data'!K74&gt;9,'Town Data'!J74,"*")</f>
        <v>316127.31</v>
      </c>
      <c r="H78" s="39" t="str">
        <f>IF('Town Data'!M74&gt;9,'Town Data'!L74,"*")</f>
        <v>*</v>
      </c>
      <c r="I78" s="8">
        <f t="shared" si="3"/>
        <v>8.9238474604405718E-2</v>
      </c>
      <c r="J78" s="8">
        <f t="shared" si="4"/>
        <v>3.0599634052496143E-2</v>
      </c>
      <c r="K78" s="8" t="str">
        <f t="shared" si="5"/>
        <v/>
      </c>
    </row>
    <row r="79" spans="2:11" x14ac:dyDescent="0.25">
      <c r="B79" s="24" t="str">
        <f>'Town Data'!A75</f>
        <v>RICHMOND</v>
      </c>
      <c r="C79" s="40">
        <f>IF('Town Data'!C75&gt;9,'Town Data'!B75,"*")</f>
        <v>10437181.119999999</v>
      </c>
      <c r="D79" s="41">
        <f>IF('Town Data'!E75&gt;9,'Town Data'!D75,"*")</f>
        <v>2800832.42</v>
      </c>
      <c r="E79" s="42" t="str">
        <f>IF('Town Data'!G75&gt;9,'Town Data'!F75,"*")</f>
        <v>*</v>
      </c>
      <c r="F79" s="41">
        <f>IF('Town Data'!I75&gt;9,'Town Data'!H75,"*")</f>
        <v>9231924.9600000009</v>
      </c>
      <c r="G79" s="41">
        <f>IF('Town Data'!K75&gt;9,'Town Data'!J75,"*")</f>
        <v>2491593.4500000002</v>
      </c>
      <c r="H79" s="42" t="str">
        <f>IF('Town Data'!M75&gt;9,'Town Data'!L75,"*")</f>
        <v>*</v>
      </c>
      <c r="I79" s="19">
        <f t="shared" si="3"/>
        <v>0.13055307156656071</v>
      </c>
      <c r="J79" s="19">
        <f t="shared" si="4"/>
        <v>0.12411293262951856</v>
      </c>
      <c r="K79" s="19" t="str">
        <f t="shared" si="5"/>
        <v/>
      </c>
    </row>
    <row r="80" spans="2:11" x14ac:dyDescent="0.25">
      <c r="B80" t="str">
        <f>'Town Data'!A76</f>
        <v>ROCHESTER</v>
      </c>
      <c r="C80" s="37">
        <f>IF('Town Data'!C76&gt;9,'Town Data'!B76,"*")</f>
        <v>1838433.77</v>
      </c>
      <c r="D80" s="38">
        <f>IF('Town Data'!E76&gt;9,'Town Data'!D76,"*")</f>
        <v>271896.82</v>
      </c>
      <c r="E80" s="39" t="str">
        <f>IF('Town Data'!G76&gt;9,'Town Data'!F76,"*")</f>
        <v>*</v>
      </c>
      <c r="F80" s="38" t="str">
        <f>IF('Town Data'!I76&gt;9,'Town Data'!H76,"*")</f>
        <v>*</v>
      </c>
      <c r="G80" s="38" t="str">
        <f>IF('Town Data'!K76&gt;9,'Town Data'!J76,"*")</f>
        <v>*</v>
      </c>
      <c r="H80" s="39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 t="str">
        <f>'Town Data'!A77</f>
        <v>ROCKINGHAM</v>
      </c>
      <c r="C81" s="40">
        <f>IF('Town Data'!C77&gt;9,'Town Data'!B77,"*")</f>
        <v>9666620.8699999992</v>
      </c>
      <c r="D81" s="41">
        <f>IF('Town Data'!E77&gt;9,'Town Data'!D77,"*")</f>
        <v>1440801.55</v>
      </c>
      <c r="E81" s="42">
        <f>IF('Town Data'!G77&gt;9,'Town Data'!F77,"*")</f>
        <v>85731.5</v>
      </c>
      <c r="F81" s="41">
        <f>IF('Town Data'!I77&gt;9,'Town Data'!H77,"*")</f>
        <v>8522777.2899999991</v>
      </c>
      <c r="G81" s="41">
        <f>IF('Town Data'!K77&gt;9,'Town Data'!J77,"*")</f>
        <v>1330122.54</v>
      </c>
      <c r="H81" s="42" t="str">
        <f>IF('Town Data'!M77&gt;9,'Town Data'!L77,"*")</f>
        <v>*</v>
      </c>
      <c r="I81" s="19">
        <f t="shared" si="3"/>
        <v>0.13421019241487187</v>
      </c>
      <c r="J81" s="19">
        <f t="shared" si="4"/>
        <v>8.3209634204078675E-2</v>
      </c>
      <c r="K81" s="19" t="str">
        <f t="shared" si="5"/>
        <v/>
      </c>
    </row>
    <row r="82" spans="2:11" x14ac:dyDescent="0.25">
      <c r="B82" t="str">
        <f>'Town Data'!A78</f>
        <v>ROYALTON</v>
      </c>
      <c r="C82" s="37">
        <f>IF('Town Data'!C78&gt;9,'Town Data'!B78,"*")</f>
        <v>5573641.9900000002</v>
      </c>
      <c r="D82" s="38">
        <f>IF('Town Data'!E78&gt;9,'Town Data'!D78,"*")</f>
        <v>1137036.19</v>
      </c>
      <c r="E82" s="39" t="str">
        <f>IF('Town Data'!G78&gt;9,'Town Data'!F78,"*")</f>
        <v>*</v>
      </c>
      <c r="F82" s="38">
        <f>IF('Town Data'!I78&gt;9,'Town Data'!H78,"*")</f>
        <v>6034546.3200000003</v>
      </c>
      <c r="G82" s="38">
        <f>IF('Town Data'!K78&gt;9,'Town Data'!J78,"*")</f>
        <v>1007752.59</v>
      </c>
      <c r="H82" s="39" t="str">
        <f>IF('Town Data'!M78&gt;9,'Town Data'!L78,"*")</f>
        <v>*</v>
      </c>
      <c r="I82" s="8">
        <f t="shared" si="3"/>
        <v>-7.6377627340840443E-2</v>
      </c>
      <c r="J82" s="8">
        <f t="shared" si="4"/>
        <v>0.12828902776622977</v>
      </c>
      <c r="K82" s="8" t="str">
        <f t="shared" si="5"/>
        <v/>
      </c>
    </row>
    <row r="83" spans="2:11" x14ac:dyDescent="0.25">
      <c r="B83" s="24" t="str">
        <f>'Town Data'!A79</f>
        <v>RUTLAND</v>
      </c>
      <c r="C83" s="40">
        <f>IF('Town Data'!C79&gt;9,'Town Data'!B79,"*")</f>
        <v>45683291.329999998</v>
      </c>
      <c r="D83" s="41">
        <f>IF('Town Data'!E79&gt;9,'Town Data'!D79,"*")</f>
        <v>17270052.32</v>
      </c>
      <c r="E83" s="42">
        <f>IF('Town Data'!G79&gt;9,'Town Data'!F79,"*")</f>
        <v>708013.0000000007</v>
      </c>
      <c r="F83" s="41">
        <f>IF('Town Data'!I79&gt;9,'Town Data'!H79,"*")</f>
        <v>43619854.659999996</v>
      </c>
      <c r="G83" s="41">
        <f>IF('Town Data'!K79&gt;9,'Town Data'!J79,"*")</f>
        <v>16328467.130000001</v>
      </c>
      <c r="H83" s="42">
        <f>IF('Town Data'!M79&gt;9,'Town Data'!L79,"*")</f>
        <v>548192.3333333336</v>
      </c>
      <c r="I83" s="19">
        <f t="shared" si="3"/>
        <v>4.7304987283513379E-2</v>
      </c>
      <c r="J83" s="19">
        <f t="shared" si="4"/>
        <v>5.7665253113076478E-2</v>
      </c>
      <c r="K83" s="19">
        <f t="shared" si="5"/>
        <v>0.29154122914281366</v>
      </c>
    </row>
    <row r="84" spans="2:11" x14ac:dyDescent="0.25">
      <c r="B84" t="str">
        <f>'Town Data'!A80</f>
        <v>RUTLAND TOWN</v>
      </c>
      <c r="C84" s="37">
        <f>IF('Town Data'!C80&gt;9,'Town Data'!B80,"*")</f>
        <v>27667300.23</v>
      </c>
      <c r="D84" s="38">
        <f>IF('Town Data'!E80&gt;9,'Town Data'!D80,"*")</f>
        <v>13042877.67</v>
      </c>
      <c r="E84" s="46">
        <f>IF('Town Data'!G80&gt;9,'Town Data'!F80,"*")</f>
        <v>1036465.8333333333</v>
      </c>
      <c r="F84" s="38">
        <f>IF('Town Data'!I80&gt;9,'Town Data'!H80,"*")</f>
        <v>25009332.760000002</v>
      </c>
      <c r="G84" s="38">
        <f>IF('Town Data'!K80&gt;9,'Town Data'!J80,"*")</f>
        <v>12409525.369999999</v>
      </c>
      <c r="H84" s="39">
        <f>IF('Town Data'!M80&gt;9,'Town Data'!L80,"*")</f>
        <v>658185.00000000012</v>
      </c>
      <c r="I84" s="8">
        <f t="shared" si="3"/>
        <v>0.10627902373513777</v>
      </c>
      <c r="J84" s="8">
        <f t="shared" si="4"/>
        <v>5.1037592584413309E-2</v>
      </c>
      <c r="K84" s="8">
        <f t="shared" si="5"/>
        <v>0.57473329433720466</v>
      </c>
    </row>
    <row r="85" spans="2:11" x14ac:dyDescent="0.25">
      <c r="B85" s="24" t="str">
        <f>'Town Data'!A81</f>
        <v>SHAFTSBURY</v>
      </c>
      <c r="C85" s="40">
        <f>IF('Town Data'!C81&gt;9,'Town Data'!B81,"*")</f>
        <v>5984723.1100000003</v>
      </c>
      <c r="D85" s="41">
        <f>IF('Town Data'!E81&gt;9,'Town Data'!D81,"*")</f>
        <v>534667.17000000004</v>
      </c>
      <c r="E85" s="42" t="str">
        <f>IF('Town Data'!G81&gt;9,'Town Data'!F81,"*")</f>
        <v>*</v>
      </c>
      <c r="F85" s="41">
        <f>IF('Town Data'!I81&gt;9,'Town Data'!H81,"*")</f>
        <v>6394060.6399999997</v>
      </c>
      <c r="G85" s="41">
        <f>IF('Town Data'!K81&gt;9,'Town Data'!J81,"*")</f>
        <v>711358.89</v>
      </c>
      <c r="H85" s="42" t="str">
        <f>IF('Town Data'!M81&gt;9,'Town Data'!L81,"*")</f>
        <v>*</v>
      </c>
      <c r="I85" s="19">
        <f t="shared" si="3"/>
        <v>-6.4018399737916676E-2</v>
      </c>
      <c r="J85" s="19">
        <f t="shared" si="4"/>
        <v>-0.24838618380097838</v>
      </c>
      <c r="K85" s="19" t="str">
        <f t="shared" si="5"/>
        <v/>
      </c>
    </row>
    <row r="86" spans="2:11" x14ac:dyDescent="0.25">
      <c r="B86" t="str">
        <f>'Town Data'!A82</f>
        <v>SHELBURNE</v>
      </c>
      <c r="C86" s="37">
        <f>IF('Town Data'!C82&gt;9,'Town Data'!B82,"*")</f>
        <v>29862082.09</v>
      </c>
      <c r="D86" s="38">
        <f>IF('Town Data'!E82&gt;9,'Town Data'!D82,"*")</f>
        <v>5998880.9400000004</v>
      </c>
      <c r="E86" s="39">
        <f>IF('Town Data'!G82&gt;9,'Town Data'!F82,"*")</f>
        <v>47984.166666666635</v>
      </c>
      <c r="F86" s="38">
        <f>IF('Town Data'!I82&gt;9,'Town Data'!H82,"*")</f>
        <v>26609650.199999999</v>
      </c>
      <c r="G86" s="38">
        <f>IF('Town Data'!K82&gt;9,'Town Data'!J82,"*")</f>
        <v>5467509.4900000002</v>
      </c>
      <c r="H86" s="39">
        <f>IF('Town Data'!M82&gt;9,'Town Data'!L82,"*")</f>
        <v>41044.499999999942</v>
      </c>
      <c r="I86" s="8">
        <f t="shared" si="3"/>
        <v>0.12222753270165125</v>
      </c>
      <c r="J86" s="8">
        <f t="shared" si="4"/>
        <v>9.718711068940461E-2</v>
      </c>
      <c r="K86" s="8">
        <f t="shared" si="5"/>
        <v>0.16907665257626975</v>
      </c>
    </row>
    <row r="87" spans="2:11" x14ac:dyDescent="0.25">
      <c r="B87" s="24" t="str">
        <f>'Town Data'!A83</f>
        <v>SHOREHAM</v>
      </c>
      <c r="C87" s="40" t="str">
        <f>IF('Town Data'!C83&gt;9,'Town Data'!B83,"*")</f>
        <v>*</v>
      </c>
      <c r="D87" s="41" t="str">
        <f>IF('Town Data'!E83&gt;9,'Town Data'!D83,"*")</f>
        <v>*</v>
      </c>
      <c r="E87" s="42" t="str">
        <f>IF('Town Data'!G83&gt;9,'Town Data'!F83,"*")</f>
        <v>*</v>
      </c>
      <c r="F87" s="41">
        <f>IF('Town Data'!I83&gt;9,'Town Data'!H83,"*")</f>
        <v>9746696.1500000004</v>
      </c>
      <c r="G87" s="41" t="str">
        <f>IF('Town Data'!K83&gt;9,'Town Data'!J83,"*")</f>
        <v>*</v>
      </c>
      <c r="H87" s="42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 t="str">
        <f>'Town Data'!A84</f>
        <v>SOUTH BURLINGTON</v>
      </c>
      <c r="C88" s="37">
        <f>IF('Town Data'!C84&gt;9,'Town Data'!B84,"*")</f>
        <v>123020137.29000001</v>
      </c>
      <c r="D88" s="38">
        <f>IF('Town Data'!E84&gt;9,'Town Data'!D84,"*")</f>
        <v>32202534.43</v>
      </c>
      <c r="E88" s="39">
        <f>IF('Town Data'!G84&gt;9,'Town Data'!F84,"*")</f>
        <v>914943.16666666628</v>
      </c>
      <c r="F88" s="38">
        <f>IF('Town Data'!I84&gt;9,'Town Data'!H84,"*")</f>
        <v>119848954.40000001</v>
      </c>
      <c r="G88" s="38">
        <f>IF('Town Data'!K84&gt;9,'Town Data'!J84,"*")</f>
        <v>30428655.510000002</v>
      </c>
      <c r="H88" s="39">
        <f>IF('Town Data'!M84&gt;9,'Town Data'!L84,"*")</f>
        <v>929780.83333333314</v>
      </c>
      <c r="I88" s="8">
        <f t="shared" si="3"/>
        <v>2.6459829423426329E-2</v>
      </c>
      <c r="J88" s="8">
        <f t="shared" si="4"/>
        <v>5.8296329241922462E-2</v>
      </c>
      <c r="K88" s="8">
        <f t="shared" si="5"/>
        <v>-1.5958241055015865E-2</v>
      </c>
    </row>
    <row r="89" spans="2:11" x14ac:dyDescent="0.25">
      <c r="B89" s="24" t="str">
        <f>'Town Data'!A85</f>
        <v>SOUTH HERO</v>
      </c>
      <c r="C89" s="40">
        <f>IF('Town Data'!C85&gt;9,'Town Data'!B85,"*")</f>
        <v>1417818.5</v>
      </c>
      <c r="D89" s="41">
        <f>IF('Town Data'!E85&gt;9,'Town Data'!D85,"*")</f>
        <v>411340.64</v>
      </c>
      <c r="E89" s="42" t="str">
        <f>IF('Town Data'!G85&gt;9,'Town Data'!F85,"*")</f>
        <v>*</v>
      </c>
      <c r="F89" s="41">
        <f>IF('Town Data'!I85&gt;9,'Town Data'!H85,"*")</f>
        <v>1390064.73</v>
      </c>
      <c r="G89" s="41">
        <f>IF('Town Data'!K85&gt;9,'Town Data'!J85,"*")</f>
        <v>460215.48</v>
      </c>
      <c r="H89" s="42" t="str">
        <f>IF('Town Data'!M85&gt;9,'Town Data'!L85,"*")</f>
        <v>*</v>
      </c>
      <c r="I89" s="19">
        <f t="shared" si="3"/>
        <v>1.9965811232402118E-2</v>
      </c>
      <c r="J89" s="19">
        <f t="shared" si="4"/>
        <v>-0.10619990444476134</v>
      </c>
      <c r="K89" s="19" t="str">
        <f t="shared" si="5"/>
        <v/>
      </c>
    </row>
    <row r="90" spans="2:11" x14ac:dyDescent="0.25">
      <c r="B90" t="str">
        <f>'Town Data'!A86</f>
        <v>SPRINGFIELD</v>
      </c>
      <c r="C90" s="37">
        <f>IF('Town Data'!C86&gt;9,'Town Data'!B86,"*")</f>
        <v>14066636.24</v>
      </c>
      <c r="D90" s="38">
        <f>IF('Town Data'!E86&gt;9,'Town Data'!D86,"*")</f>
        <v>4815679.78</v>
      </c>
      <c r="E90" s="39">
        <f>IF('Town Data'!G86&gt;9,'Town Data'!F86,"*")</f>
        <v>157246.33333333328</v>
      </c>
      <c r="F90" s="38">
        <f>IF('Town Data'!I86&gt;9,'Town Data'!H86,"*")</f>
        <v>11303603.800000001</v>
      </c>
      <c r="G90" s="38">
        <f>IF('Town Data'!K86&gt;9,'Town Data'!J86,"*")</f>
        <v>4855141.84</v>
      </c>
      <c r="H90" s="39">
        <f>IF('Town Data'!M86&gt;9,'Town Data'!L86,"*")</f>
        <v>132744.33333333334</v>
      </c>
      <c r="I90" s="8">
        <f t="shared" si="3"/>
        <v>0.24443818881903834</v>
      </c>
      <c r="J90" s="8">
        <f t="shared" si="4"/>
        <v>-8.1278902451178622E-3</v>
      </c>
      <c r="K90" s="8">
        <f t="shared" si="5"/>
        <v>0.18458038384563766</v>
      </c>
    </row>
    <row r="91" spans="2:11" x14ac:dyDescent="0.25">
      <c r="B91" s="24" t="str">
        <f>'Town Data'!A87</f>
        <v>ST ALBANS</v>
      </c>
      <c r="C91" s="40">
        <f>IF('Town Data'!C87&gt;9,'Town Data'!B87,"*")</f>
        <v>75610538.510000005</v>
      </c>
      <c r="D91" s="41">
        <f>IF('Town Data'!E87&gt;9,'Town Data'!D87,"*")</f>
        <v>5050611.76</v>
      </c>
      <c r="E91" s="42">
        <f>IF('Town Data'!G87&gt;9,'Town Data'!F87,"*")</f>
        <v>242408.16666666666</v>
      </c>
      <c r="F91" s="41">
        <f>IF('Town Data'!I87&gt;9,'Town Data'!H87,"*")</f>
        <v>60204084.369999997</v>
      </c>
      <c r="G91" s="41">
        <f>IF('Town Data'!K87&gt;9,'Town Data'!J87,"*")</f>
        <v>4018037.96</v>
      </c>
      <c r="H91" s="42">
        <f>IF('Town Data'!M87&gt;9,'Town Data'!L87,"*")</f>
        <v>242997.83333333372</v>
      </c>
      <c r="I91" s="19">
        <f t="shared" si="3"/>
        <v>0.25590380289343162</v>
      </c>
      <c r="J91" s="19">
        <f t="shared" si="4"/>
        <v>0.25698458060361379</v>
      </c>
      <c r="K91" s="19">
        <f t="shared" si="5"/>
        <v>-2.4266334336330714E-3</v>
      </c>
    </row>
    <row r="92" spans="2:11" x14ac:dyDescent="0.25">
      <c r="B92" t="str">
        <f>'Town Data'!A88</f>
        <v>ST ALBANS TOWN</v>
      </c>
      <c r="C92" s="37">
        <f>IF('Town Data'!C88&gt;9,'Town Data'!B88,"*")</f>
        <v>25082805.09</v>
      </c>
      <c r="D92" s="38">
        <f>IF('Town Data'!E88&gt;9,'Town Data'!D88,"*")</f>
        <v>8663383.1799999997</v>
      </c>
      <c r="E92" s="39">
        <f>IF('Town Data'!G88&gt;9,'Town Data'!F88,"*")</f>
        <v>90625.666666666701</v>
      </c>
      <c r="F92" s="38">
        <f>IF('Town Data'!I88&gt;9,'Town Data'!H88,"*")</f>
        <v>30993787.010000002</v>
      </c>
      <c r="G92" s="38">
        <f>IF('Town Data'!K88&gt;9,'Town Data'!J88,"*")</f>
        <v>8737362.6999999993</v>
      </c>
      <c r="H92" s="39">
        <f>IF('Town Data'!M88&gt;9,'Town Data'!L88,"*")</f>
        <v>62499.833333333394</v>
      </c>
      <c r="I92" s="8">
        <f t="shared" si="3"/>
        <v>-0.19071505905660546</v>
      </c>
      <c r="J92" s="8">
        <f t="shared" si="4"/>
        <v>-8.4670309039591041E-3</v>
      </c>
      <c r="K92" s="8">
        <f t="shared" si="5"/>
        <v>0.45001453337208813</v>
      </c>
    </row>
    <row r="93" spans="2:11" x14ac:dyDescent="0.25">
      <c r="B93" s="24" t="str">
        <f>'Town Data'!A89</f>
        <v>ST JOHNSBURY</v>
      </c>
      <c r="C93" s="40">
        <f>IF('Town Data'!C89&gt;9,'Town Data'!B89,"*")</f>
        <v>22826858.59</v>
      </c>
      <c r="D93" s="41">
        <f>IF('Town Data'!E89&gt;9,'Town Data'!D89,"*")</f>
        <v>7725519.2800000003</v>
      </c>
      <c r="E93" s="42">
        <f>IF('Town Data'!G89&gt;9,'Town Data'!F89,"*")</f>
        <v>119797.50000000003</v>
      </c>
      <c r="F93" s="41">
        <f>IF('Town Data'!I89&gt;9,'Town Data'!H89,"*")</f>
        <v>23450036.760000002</v>
      </c>
      <c r="G93" s="41">
        <f>IF('Town Data'!K89&gt;9,'Town Data'!J89,"*")</f>
        <v>7288079.8799999999</v>
      </c>
      <c r="H93" s="42">
        <f>IF('Town Data'!M89&gt;9,'Town Data'!L89,"*")</f>
        <v>83220.333333333372</v>
      </c>
      <c r="I93" s="19">
        <f t="shared" si="3"/>
        <v>-2.6574720388626023E-2</v>
      </c>
      <c r="J93" s="19">
        <f t="shared" si="4"/>
        <v>6.0021213708212041E-2</v>
      </c>
      <c r="K93" s="19">
        <f t="shared" si="5"/>
        <v>0.43952199182090884</v>
      </c>
    </row>
    <row r="94" spans="2:11" x14ac:dyDescent="0.25">
      <c r="B94" t="str">
        <f>'Town Data'!A90</f>
        <v>STOWE</v>
      </c>
      <c r="C94" s="37">
        <f>IF('Town Data'!C90&gt;9,'Town Data'!B90,"*")</f>
        <v>20021617.510000002</v>
      </c>
      <c r="D94" s="38">
        <f>IF('Town Data'!E90&gt;9,'Town Data'!D90,"*")</f>
        <v>6843153.0899999999</v>
      </c>
      <c r="E94" s="39">
        <f>IF('Town Data'!G90&gt;9,'Town Data'!F90,"*")</f>
        <v>2945250.6666666707</v>
      </c>
      <c r="F94" s="38">
        <f>IF('Town Data'!I90&gt;9,'Town Data'!H90,"*")</f>
        <v>17697235.280000001</v>
      </c>
      <c r="G94" s="38">
        <f>IF('Town Data'!K90&gt;9,'Town Data'!J90,"*")</f>
        <v>8569531.0399999991</v>
      </c>
      <c r="H94" s="39">
        <f>IF('Town Data'!M90&gt;9,'Town Data'!L90,"*")</f>
        <v>283572.33333333331</v>
      </c>
      <c r="I94" s="8">
        <f t="shared" si="3"/>
        <v>0.13134154534447712</v>
      </c>
      <c r="J94" s="8">
        <f t="shared" si="4"/>
        <v>-0.20145535875204665</v>
      </c>
      <c r="K94" s="8">
        <f t="shared" si="5"/>
        <v>9.386241252966629</v>
      </c>
    </row>
    <row r="95" spans="2:11" x14ac:dyDescent="0.25">
      <c r="B95" s="24" t="str">
        <f>'Town Data'!A91</f>
        <v>SWANTON</v>
      </c>
      <c r="C95" s="40">
        <f>IF('Town Data'!C91&gt;9,'Town Data'!B91,"*")</f>
        <v>14850980.17</v>
      </c>
      <c r="D95" s="41">
        <f>IF('Town Data'!E91&gt;9,'Town Data'!D91,"*")</f>
        <v>2290042.38</v>
      </c>
      <c r="E95" s="42" t="str">
        <f>IF('Town Data'!G91&gt;9,'Town Data'!F91,"*")</f>
        <v>*</v>
      </c>
      <c r="F95" s="41">
        <f>IF('Town Data'!I91&gt;9,'Town Data'!H91,"*")</f>
        <v>13223193.880000001</v>
      </c>
      <c r="G95" s="41">
        <f>IF('Town Data'!K91&gt;9,'Town Data'!J91,"*")</f>
        <v>2541921.65</v>
      </c>
      <c r="H95" s="42" t="str">
        <f>IF('Town Data'!M91&gt;9,'Town Data'!L91,"*")</f>
        <v>*</v>
      </c>
      <c r="I95" s="19">
        <f t="shared" si="3"/>
        <v>0.12310084120161134</v>
      </c>
      <c r="J95" s="19">
        <f t="shared" si="4"/>
        <v>-9.9090099806970852E-2</v>
      </c>
      <c r="K95" s="19" t="str">
        <f t="shared" si="5"/>
        <v/>
      </c>
    </row>
    <row r="96" spans="2:11" x14ac:dyDescent="0.25">
      <c r="B96" t="str">
        <f>'Town Data'!A92</f>
        <v>THETFORD</v>
      </c>
      <c r="C96" s="37">
        <f>IF('Town Data'!C92&gt;9,'Town Data'!B92,"*")</f>
        <v>1216526.57</v>
      </c>
      <c r="D96" s="38">
        <f>IF('Town Data'!E92&gt;9,'Town Data'!D92,"*")</f>
        <v>566288.55000000005</v>
      </c>
      <c r="E96" s="39" t="str">
        <f>IF('Town Data'!G92&gt;9,'Town Data'!F92,"*")</f>
        <v>*</v>
      </c>
      <c r="F96" s="38">
        <f>IF('Town Data'!I92&gt;9,'Town Data'!H92,"*")</f>
        <v>1144097.2</v>
      </c>
      <c r="G96" s="38">
        <f>IF('Town Data'!K92&gt;9,'Town Data'!J92,"*")</f>
        <v>472804.51</v>
      </c>
      <c r="H96" s="39" t="str">
        <f>IF('Town Data'!M92&gt;9,'Town Data'!L92,"*")</f>
        <v>*</v>
      </c>
      <c r="I96" s="8">
        <f t="shared" si="3"/>
        <v>6.3307007481532257E-2</v>
      </c>
      <c r="J96" s="8">
        <f t="shared" si="4"/>
        <v>0.19772239482233372</v>
      </c>
      <c r="K96" s="8" t="str">
        <f t="shared" si="5"/>
        <v/>
      </c>
    </row>
    <row r="97" spans="2:11" x14ac:dyDescent="0.25">
      <c r="B97" s="24" t="str">
        <f>'Town Data'!A93</f>
        <v>TROY</v>
      </c>
      <c r="C97" s="40" t="str">
        <f>IF('Town Data'!C93&gt;9,'Town Data'!B93,"*")</f>
        <v>*</v>
      </c>
      <c r="D97" s="41" t="str">
        <f>IF('Town Data'!E93&gt;9,'Town Data'!D93,"*")</f>
        <v>*</v>
      </c>
      <c r="E97" s="42" t="str">
        <f>IF('Town Data'!G93&gt;9,'Town Data'!F93,"*")</f>
        <v>*</v>
      </c>
      <c r="F97" s="41">
        <f>IF('Town Data'!I93&gt;9,'Town Data'!H93,"*")</f>
        <v>1953198.73</v>
      </c>
      <c r="G97" s="41">
        <f>IF('Town Data'!K93&gt;9,'Town Data'!J93,"*")</f>
        <v>267948.90000000002</v>
      </c>
      <c r="H97" s="4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 t="str">
        <f>'Town Data'!A94</f>
        <v>UNDERHILL</v>
      </c>
      <c r="C98" s="37" t="str">
        <f>IF('Town Data'!C94&gt;9,'Town Data'!B94,"*")</f>
        <v>*</v>
      </c>
      <c r="D98" s="38" t="str">
        <f>IF('Town Data'!E94&gt;9,'Town Data'!D94,"*")</f>
        <v>*</v>
      </c>
      <c r="E98" s="39" t="str">
        <f>IF('Town Data'!G94&gt;9,'Town Data'!F94,"*")</f>
        <v>*</v>
      </c>
      <c r="F98" s="38">
        <f>IF('Town Data'!I94&gt;9,'Town Data'!H94,"*")</f>
        <v>131837.47</v>
      </c>
      <c r="G98" s="38" t="str">
        <f>IF('Town Data'!K94&gt;9,'Town Data'!J94,"*")</f>
        <v>*</v>
      </c>
      <c r="H98" s="39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 t="str">
        <f>'Town Data'!A95</f>
        <v>VERGENNES</v>
      </c>
      <c r="C99" s="40">
        <f>IF('Town Data'!C95&gt;9,'Town Data'!B95,"*")</f>
        <v>8390755.0600000005</v>
      </c>
      <c r="D99" s="41">
        <f>IF('Town Data'!E95&gt;9,'Town Data'!D95,"*")</f>
        <v>1483792.77</v>
      </c>
      <c r="E99" s="42" t="str">
        <f>IF('Town Data'!G95&gt;9,'Town Data'!F95,"*")</f>
        <v>*</v>
      </c>
      <c r="F99" s="41">
        <f>IF('Town Data'!I95&gt;9,'Town Data'!H95,"*")</f>
        <v>7938959.3799999999</v>
      </c>
      <c r="G99" s="41">
        <f>IF('Town Data'!K95&gt;9,'Town Data'!J95,"*")</f>
        <v>1481732.27</v>
      </c>
      <c r="H99" s="42" t="str">
        <f>IF('Town Data'!M95&gt;9,'Town Data'!L95,"*")</f>
        <v>*</v>
      </c>
      <c r="I99" s="19">
        <f t="shared" si="3"/>
        <v>5.6908677620668292E-2</v>
      </c>
      <c r="J99" s="19">
        <f t="shared" si="4"/>
        <v>1.390602095748377E-3</v>
      </c>
      <c r="K99" s="19" t="str">
        <f t="shared" si="5"/>
        <v/>
      </c>
    </row>
    <row r="100" spans="2:11" x14ac:dyDescent="0.25">
      <c r="B100" s="24" t="str">
        <f>'Town Data'!A96</f>
        <v>VERNON</v>
      </c>
      <c r="C100" s="40">
        <f>IF('Town Data'!C96&gt;9,'Town Data'!B96,"*")</f>
        <v>1963198.08</v>
      </c>
      <c r="D100" s="41" t="str">
        <f>IF('Town Data'!E96&gt;9,'Town Data'!D96,"*")</f>
        <v>*</v>
      </c>
      <c r="E100" s="42" t="str">
        <f>IF('Town Data'!G96&gt;9,'Town Data'!F96,"*")</f>
        <v>*</v>
      </c>
      <c r="F100" s="41">
        <f>IF('Town Data'!I96&gt;9,'Town Data'!H96,"*")</f>
        <v>2245254.92</v>
      </c>
      <c r="G100" s="41">
        <f>IF('Town Data'!K96&gt;9,'Town Data'!J96,"*")</f>
        <v>644373.62</v>
      </c>
      <c r="H100" s="42" t="str">
        <f>IF('Town Data'!M96&gt;9,'Town Data'!L96,"*")</f>
        <v>*</v>
      </c>
      <c r="I100" s="19">
        <f t="shared" si="3"/>
        <v>-0.12562352608050398</v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 t="str">
        <f>'Town Data'!A97</f>
        <v>WAITSFIELD</v>
      </c>
      <c r="C101" s="40">
        <f>IF('Town Data'!C97&gt;9,'Town Data'!B97,"*")</f>
        <v>8821995.7699999996</v>
      </c>
      <c r="D101" s="41">
        <f>IF('Town Data'!E97&gt;9,'Town Data'!D97,"*")</f>
        <v>3109293.31</v>
      </c>
      <c r="E101" s="42" t="str">
        <f>IF('Town Data'!G97&gt;9,'Town Data'!F97,"*")</f>
        <v>*</v>
      </c>
      <c r="F101" s="41">
        <f>IF('Town Data'!I97&gt;9,'Town Data'!H97,"*")</f>
        <v>8471694.0899999999</v>
      </c>
      <c r="G101" s="41">
        <f>IF('Town Data'!K97&gt;9,'Town Data'!J97,"*")</f>
        <v>3235443.53</v>
      </c>
      <c r="H101" s="42" t="str">
        <f>IF('Town Data'!M97&gt;9,'Town Data'!L97,"*")</f>
        <v>*</v>
      </c>
      <c r="I101" s="19">
        <f t="shared" si="3"/>
        <v>4.1349661151421455E-2</v>
      </c>
      <c r="J101" s="19">
        <f t="shared" si="4"/>
        <v>-3.8990085541687619E-2</v>
      </c>
      <c r="K101" s="19" t="str">
        <f t="shared" si="5"/>
        <v/>
      </c>
    </row>
    <row r="102" spans="2:11" x14ac:dyDescent="0.25">
      <c r="B102" s="24" t="str">
        <f>'Town Data'!A98</f>
        <v>WARREN</v>
      </c>
      <c r="C102" s="40">
        <f>IF('Town Data'!C98&gt;9,'Town Data'!B98,"*")</f>
        <v>5156527.93</v>
      </c>
      <c r="D102" s="41">
        <f>IF('Town Data'!E98&gt;9,'Town Data'!D98,"*")</f>
        <v>2215361.2000000002</v>
      </c>
      <c r="E102" s="42" t="str">
        <f>IF('Town Data'!G98&gt;9,'Town Data'!F98,"*")</f>
        <v>*</v>
      </c>
      <c r="F102" s="41">
        <f>IF('Town Data'!I98&gt;9,'Town Data'!H98,"*")</f>
        <v>5616280.0099999998</v>
      </c>
      <c r="G102" s="41">
        <f>IF('Town Data'!K98&gt;9,'Town Data'!J98,"*")</f>
        <v>2731277.13</v>
      </c>
      <c r="H102" s="42" t="str">
        <f>IF('Town Data'!M98&gt;9,'Town Data'!L98,"*")</f>
        <v>*</v>
      </c>
      <c r="I102" s="19">
        <f t="shared" si="3"/>
        <v>-8.1860605094723565E-2</v>
      </c>
      <c r="J102" s="19">
        <f t="shared" si="4"/>
        <v>-0.18889182805115046</v>
      </c>
      <c r="K102" s="19" t="str">
        <f t="shared" si="5"/>
        <v/>
      </c>
    </row>
    <row r="103" spans="2:11" x14ac:dyDescent="0.25">
      <c r="B103" s="24" t="str">
        <f>'Town Data'!A99</f>
        <v>WATERBURY</v>
      </c>
      <c r="C103" s="40">
        <f>IF('Town Data'!C99&gt;9,'Town Data'!B99,"*")</f>
        <v>11724251.01</v>
      </c>
      <c r="D103" s="41">
        <f>IF('Town Data'!E99&gt;9,'Town Data'!D99,"*")</f>
        <v>5900436.6699999999</v>
      </c>
      <c r="E103" s="42" t="str">
        <f>IF('Town Data'!G99&gt;9,'Town Data'!F99,"*")</f>
        <v>*</v>
      </c>
      <c r="F103" s="41">
        <f>IF('Town Data'!I99&gt;9,'Town Data'!H99,"*")</f>
        <v>9500610.0999999996</v>
      </c>
      <c r="G103" s="41">
        <f>IF('Town Data'!K99&gt;9,'Town Data'!J99,"*")</f>
        <v>3852143.15</v>
      </c>
      <c r="H103" s="42" t="str">
        <f>IF('Town Data'!M99&gt;9,'Town Data'!L99,"*")</f>
        <v>*</v>
      </c>
      <c r="I103" s="19">
        <f t="shared" si="3"/>
        <v>0.2340524331169006</v>
      </c>
      <c r="J103" s="19">
        <f t="shared" si="4"/>
        <v>0.53172829779184094</v>
      </c>
      <c r="K103" s="19" t="str">
        <f t="shared" si="5"/>
        <v/>
      </c>
    </row>
    <row r="104" spans="2:11" x14ac:dyDescent="0.25">
      <c r="B104" s="24" t="str">
        <f>'Town Data'!A100</f>
        <v>WEATHERSFIELD</v>
      </c>
      <c r="C104" s="40">
        <f>IF('Town Data'!C100&gt;9,'Town Data'!B100,"*")</f>
        <v>1818600.23</v>
      </c>
      <c r="D104" s="41">
        <f>IF('Town Data'!E100&gt;9,'Town Data'!D100,"*")</f>
        <v>340678.79</v>
      </c>
      <c r="E104" s="42" t="str">
        <f>IF('Town Data'!G100&gt;9,'Town Data'!F100,"*")</f>
        <v>*</v>
      </c>
      <c r="F104" s="41">
        <f>IF('Town Data'!I100&gt;9,'Town Data'!H100,"*")</f>
        <v>1526295.59</v>
      </c>
      <c r="G104" s="41">
        <f>IF('Town Data'!K100&gt;9,'Town Data'!J100,"*")</f>
        <v>377436.82</v>
      </c>
      <c r="H104" s="42" t="str">
        <f>IF('Town Data'!M100&gt;9,'Town Data'!L100,"*")</f>
        <v>*</v>
      </c>
      <c r="I104" s="19">
        <f t="shared" si="3"/>
        <v>0.19151247105418151</v>
      </c>
      <c r="J104" s="19">
        <f t="shared" si="4"/>
        <v>-9.7388564263550192E-2</v>
      </c>
      <c r="K104" s="19" t="str">
        <f t="shared" si="5"/>
        <v/>
      </c>
    </row>
    <row r="105" spans="2:11" x14ac:dyDescent="0.25">
      <c r="B105" s="24" t="str">
        <f>'Town Data'!A101</f>
        <v>WEST RUTLAND</v>
      </c>
      <c r="C105" s="40">
        <f>IF('Town Data'!C101&gt;9,'Town Data'!B101,"*")</f>
        <v>4965757.5599999996</v>
      </c>
      <c r="D105" s="41">
        <f>IF('Town Data'!E101&gt;9,'Town Data'!D101,"*")</f>
        <v>992224.01</v>
      </c>
      <c r="E105" s="42" t="str">
        <f>IF('Town Data'!G101&gt;9,'Town Data'!F101,"*")</f>
        <v>*</v>
      </c>
      <c r="F105" s="41">
        <f>IF('Town Data'!I101&gt;9,'Town Data'!H101,"*")</f>
        <v>4039267.56</v>
      </c>
      <c r="G105" s="41">
        <f>IF('Town Data'!K101&gt;9,'Town Data'!J101,"*")</f>
        <v>1024621.41</v>
      </c>
      <c r="H105" s="42" t="str">
        <f>IF('Town Data'!M101&gt;9,'Town Data'!L101,"*")</f>
        <v>*</v>
      </c>
      <c r="I105" s="19">
        <f t="shared" si="3"/>
        <v>0.22937079216411194</v>
      </c>
      <c r="J105" s="19">
        <f t="shared" si="4"/>
        <v>-3.1618898145023167E-2</v>
      </c>
      <c r="K105" s="19" t="str">
        <f t="shared" si="5"/>
        <v/>
      </c>
    </row>
    <row r="106" spans="2:11" x14ac:dyDescent="0.25">
      <c r="B106" s="24" t="str">
        <f>'Town Data'!A102</f>
        <v>WESTMINSTER</v>
      </c>
      <c r="C106" s="40">
        <f>IF('Town Data'!C102&gt;9,'Town Data'!B102,"*")</f>
        <v>10153020</v>
      </c>
      <c r="D106" s="41">
        <f>IF('Town Data'!E102&gt;9,'Town Data'!D102,"*")</f>
        <v>643761.76</v>
      </c>
      <c r="E106" s="42" t="str">
        <f>IF('Town Data'!G102&gt;9,'Town Data'!F102,"*")</f>
        <v>*</v>
      </c>
      <c r="F106" s="41">
        <f>IF('Town Data'!I102&gt;9,'Town Data'!H102,"*")</f>
        <v>9657754.0500000007</v>
      </c>
      <c r="G106" s="41">
        <f>IF('Town Data'!K102&gt;9,'Town Data'!J102,"*")</f>
        <v>716035.42</v>
      </c>
      <c r="H106" s="42" t="str">
        <f>IF('Town Data'!M102&gt;9,'Town Data'!L102,"*")</f>
        <v>*</v>
      </c>
      <c r="I106" s="19">
        <f t="shared" si="3"/>
        <v>5.1281690073687394E-2</v>
      </c>
      <c r="J106" s="19">
        <f t="shared" si="4"/>
        <v>-0.10093587269747079</v>
      </c>
      <c r="K106" s="19" t="str">
        <f t="shared" si="5"/>
        <v/>
      </c>
    </row>
    <row r="107" spans="2:11" x14ac:dyDescent="0.25">
      <c r="B107" s="24" t="str">
        <f>'Town Data'!A103</f>
        <v>WHITINGHAM</v>
      </c>
      <c r="C107" s="40" t="str">
        <f>IF('Town Data'!C103&gt;9,'Town Data'!B103,"*")</f>
        <v>*</v>
      </c>
      <c r="D107" s="41" t="str">
        <f>IF('Town Data'!E103&gt;9,'Town Data'!D103,"*")</f>
        <v>*</v>
      </c>
      <c r="E107" s="42" t="str">
        <f>IF('Town Data'!G103&gt;9,'Town Data'!F103,"*")</f>
        <v>*</v>
      </c>
      <c r="F107" s="41">
        <f>IF('Town Data'!I103&gt;9,'Town Data'!H103,"*")</f>
        <v>304375.56</v>
      </c>
      <c r="G107" s="41">
        <f>IF('Town Data'!K103&gt;9,'Town Data'!J103,"*")</f>
        <v>141050.59</v>
      </c>
      <c r="H107" s="42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 t="str">
        <f>'Town Data'!A104</f>
        <v>WILLIAMSTOWN</v>
      </c>
      <c r="C108" s="40">
        <f>IF('Town Data'!C104&gt;9,'Town Data'!B104,"*")</f>
        <v>1587244.57</v>
      </c>
      <c r="D108" s="41">
        <f>IF('Town Data'!E104&gt;9,'Town Data'!D104,"*")</f>
        <v>544527.12</v>
      </c>
      <c r="E108" s="42" t="str">
        <f>IF('Town Data'!G104&gt;9,'Town Data'!F104,"*")</f>
        <v>*</v>
      </c>
      <c r="F108" s="41">
        <f>IF('Town Data'!I104&gt;9,'Town Data'!H104,"*")</f>
        <v>1404927.54</v>
      </c>
      <c r="G108" s="41">
        <f>IF('Town Data'!K104&gt;9,'Town Data'!J104,"*")</f>
        <v>417936.56</v>
      </c>
      <c r="H108" s="42" t="str">
        <f>IF('Town Data'!M104&gt;9,'Town Data'!L104,"*")</f>
        <v>*</v>
      </c>
      <c r="I108" s="19">
        <f t="shared" si="3"/>
        <v>0.12976970328306045</v>
      </c>
      <c r="J108" s="19">
        <f t="shared" si="4"/>
        <v>0.30289420001925649</v>
      </c>
      <c r="K108" s="19" t="str">
        <f t="shared" si="5"/>
        <v/>
      </c>
    </row>
    <row r="109" spans="2:11" x14ac:dyDescent="0.25">
      <c r="B109" s="24" t="str">
        <f>'Town Data'!A105</f>
        <v>WILLISTON</v>
      </c>
      <c r="C109" s="40">
        <f>IF('Town Data'!C105&gt;9,'Town Data'!B105,"*")</f>
        <v>93528072.200000003</v>
      </c>
      <c r="D109" s="41">
        <f>IF('Town Data'!E105&gt;9,'Town Data'!D105,"*")</f>
        <v>41816218.200000003</v>
      </c>
      <c r="E109" s="42">
        <f>IF('Town Data'!G105&gt;9,'Town Data'!F105,"*")</f>
        <v>1756957.666666667</v>
      </c>
      <c r="F109" s="41">
        <f>IF('Town Data'!I105&gt;9,'Town Data'!H105,"*")</f>
        <v>82591541.959999993</v>
      </c>
      <c r="G109" s="41">
        <f>IF('Town Data'!K105&gt;9,'Town Data'!J105,"*")</f>
        <v>42436983.090000004</v>
      </c>
      <c r="H109" s="42">
        <f>IF('Town Data'!M105&gt;9,'Town Data'!L105,"*")</f>
        <v>1484943.666666666</v>
      </c>
      <c r="I109" s="19">
        <f t="shared" si="3"/>
        <v>0.13241707298910455</v>
      </c>
      <c r="J109" s="19">
        <f t="shared" si="4"/>
        <v>-1.462792226967425E-2</v>
      </c>
      <c r="K109" s="19">
        <f t="shared" si="5"/>
        <v>0.18318135974181807</v>
      </c>
    </row>
    <row r="110" spans="2:11" x14ac:dyDescent="0.25">
      <c r="B110" s="24" t="str">
        <f>'Town Data'!A106</f>
        <v>WILMINGTON</v>
      </c>
      <c r="C110" s="40">
        <f>IF('Town Data'!C106&gt;9,'Town Data'!B106,"*")</f>
        <v>6706387.2000000002</v>
      </c>
      <c r="D110" s="41">
        <f>IF('Town Data'!E106&gt;9,'Town Data'!D106,"*")</f>
        <v>2942185.87</v>
      </c>
      <c r="E110" s="42" t="str">
        <f>IF('Town Data'!G106&gt;9,'Town Data'!F106,"*")</f>
        <v>*</v>
      </c>
      <c r="F110" s="41">
        <f>IF('Town Data'!I106&gt;9,'Town Data'!H106,"*")</f>
        <v>5128186.79</v>
      </c>
      <c r="G110" s="41">
        <f>IF('Town Data'!K106&gt;9,'Town Data'!J106,"*")</f>
        <v>2026095.2</v>
      </c>
      <c r="H110" s="42" t="str">
        <f>IF('Town Data'!M106&gt;9,'Town Data'!L106,"*")</f>
        <v>*</v>
      </c>
      <c r="I110" s="19">
        <f t="shared" si="3"/>
        <v>0.30775018044925778</v>
      </c>
      <c r="J110" s="19">
        <f t="shared" si="4"/>
        <v>0.45214591594708886</v>
      </c>
      <c r="K110" s="19" t="str">
        <f t="shared" si="5"/>
        <v/>
      </c>
    </row>
    <row r="111" spans="2:11" x14ac:dyDescent="0.25">
      <c r="B111" s="24" t="str">
        <f>'Town Data'!A107</f>
        <v>WINDSOR</v>
      </c>
      <c r="C111" s="40">
        <f>IF('Town Data'!C107&gt;9,'Town Data'!B107,"*")</f>
        <v>3097836.65</v>
      </c>
      <c r="D111" s="41">
        <f>IF('Town Data'!E107&gt;9,'Town Data'!D107,"*")</f>
        <v>1067113.47</v>
      </c>
      <c r="E111" s="42" t="str">
        <f>IF('Town Data'!G107&gt;9,'Town Data'!F107,"*")</f>
        <v>*</v>
      </c>
      <c r="F111" s="41">
        <f>IF('Town Data'!I107&gt;9,'Town Data'!H107,"*")</f>
        <v>3252458.34</v>
      </c>
      <c r="G111" s="41">
        <f>IF('Town Data'!K107&gt;9,'Town Data'!J107,"*")</f>
        <v>1045671.76</v>
      </c>
      <c r="H111" s="42">
        <f>IF('Town Data'!M107&gt;9,'Town Data'!L107,"*")</f>
        <v>15199.499999999996</v>
      </c>
      <c r="I111" s="19">
        <f t="shared" si="3"/>
        <v>-4.7539944816018753E-2</v>
      </c>
      <c r="J111" s="19">
        <f t="shared" si="4"/>
        <v>2.0505201364527586E-2</v>
      </c>
      <c r="K111" s="19" t="str">
        <f t="shared" si="5"/>
        <v/>
      </c>
    </row>
    <row r="112" spans="2:11" x14ac:dyDescent="0.25">
      <c r="B112" s="24" t="str">
        <f>'Town Data'!A108</f>
        <v>WINHALL</v>
      </c>
      <c r="C112" s="40">
        <f>IF('Town Data'!C108&gt;9,'Town Data'!B108,"*")</f>
        <v>1332526.3</v>
      </c>
      <c r="D112" s="41">
        <f>IF('Town Data'!E108&gt;9,'Town Data'!D108,"*")</f>
        <v>559222.36</v>
      </c>
      <c r="E112" s="42" t="str">
        <f>IF('Town Data'!G108&gt;9,'Town Data'!F108,"*")</f>
        <v>*</v>
      </c>
      <c r="F112" s="41">
        <f>IF('Town Data'!I108&gt;9,'Town Data'!H108,"*")</f>
        <v>1278838.3600000001</v>
      </c>
      <c r="G112" s="41">
        <f>IF('Town Data'!K108&gt;9,'Town Data'!J108,"*")</f>
        <v>558908.46</v>
      </c>
      <c r="H112" s="42" t="str">
        <f>IF('Town Data'!M108&gt;9,'Town Data'!L108,"*")</f>
        <v>*</v>
      </c>
      <c r="I112" s="19">
        <f t="shared" si="3"/>
        <v>4.198180292308399E-2</v>
      </c>
      <c r="J112" s="19">
        <f t="shared" si="4"/>
        <v>5.6163043228943659E-4</v>
      </c>
      <c r="K112" s="19" t="str">
        <f t="shared" si="5"/>
        <v/>
      </c>
    </row>
    <row r="113" spans="2:11" x14ac:dyDescent="0.25">
      <c r="B113" s="24" t="str">
        <f>'Town Data'!A109</f>
        <v>WINOOSKI</v>
      </c>
      <c r="C113" s="40">
        <f>IF('Town Data'!C109&gt;9,'Town Data'!B109,"*")</f>
        <v>4940020.53</v>
      </c>
      <c r="D113" s="41">
        <f>IF('Town Data'!E109&gt;9,'Town Data'!D109,"*")</f>
        <v>1506983.48</v>
      </c>
      <c r="E113" s="42" t="str">
        <f>IF('Town Data'!G109&gt;9,'Town Data'!F109,"*")</f>
        <v>*</v>
      </c>
      <c r="F113" s="41">
        <f>IF('Town Data'!I109&gt;9,'Town Data'!H109,"*")</f>
        <v>4863277.6399999997</v>
      </c>
      <c r="G113" s="41">
        <f>IF('Town Data'!K109&gt;9,'Town Data'!J109,"*")</f>
        <v>1137203.69</v>
      </c>
      <c r="H113" s="42" t="str">
        <f>IF('Town Data'!M109&gt;9,'Town Data'!L109,"*")</f>
        <v>*</v>
      </c>
      <c r="I113" s="19">
        <f t="shared" si="3"/>
        <v>1.5780075842020114E-2</v>
      </c>
      <c r="J113" s="19">
        <f t="shared" si="4"/>
        <v>0.32516583726526604</v>
      </c>
      <c r="K113" s="19" t="str">
        <f t="shared" si="5"/>
        <v/>
      </c>
    </row>
    <row r="114" spans="2:11" x14ac:dyDescent="0.25">
      <c r="B114" s="24" t="str">
        <f>'Town Data'!A110</f>
        <v>WOLCOTT</v>
      </c>
      <c r="C114" s="40">
        <f>IF('Town Data'!C110&gt;9,'Town Data'!B110,"*")</f>
        <v>513256.31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>
        <f>IF('Town Data'!I110&gt;9,'Town Data'!H110,"*")</f>
        <v>636873.31999999995</v>
      </c>
      <c r="G114" s="41">
        <f>IF('Town Data'!K110&gt;9,'Town Data'!J110,"*")</f>
        <v>324490.05</v>
      </c>
      <c r="H114" s="42" t="str">
        <f>IF('Town Data'!M110&gt;9,'Town Data'!L110,"*")</f>
        <v>*</v>
      </c>
      <c r="I114" s="19">
        <f t="shared" si="3"/>
        <v>-0.19409984076582132</v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 t="str">
        <f>'Town Data'!A111</f>
        <v>WOODSTOCK</v>
      </c>
      <c r="C115" s="40">
        <f>IF('Town Data'!C111&gt;9,'Town Data'!B111,"*")</f>
        <v>7563102.8499999996</v>
      </c>
      <c r="D115" s="41">
        <f>IF('Town Data'!E111&gt;9,'Town Data'!D111,"*")</f>
        <v>2296577.94</v>
      </c>
      <c r="E115" s="42">
        <f>IF('Town Data'!G111&gt;9,'Town Data'!F111,"*")</f>
        <v>266474</v>
      </c>
      <c r="F115" s="41">
        <f>IF('Town Data'!I111&gt;9,'Town Data'!H111,"*")</f>
        <v>7673282.7599999998</v>
      </c>
      <c r="G115" s="41">
        <f>IF('Town Data'!K111&gt;9,'Town Data'!J111,"*")</f>
        <v>2218403.5499999998</v>
      </c>
      <c r="H115" s="42">
        <f>IF('Town Data'!M111&gt;9,'Town Data'!L111,"*")</f>
        <v>144098.00000000006</v>
      </c>
      <c r="I115" s="19">
        <f t="shared" si="3"/>
        <v>-1.4358901326347076E-2</v>
      </c>
      <c r="J115" s="19">
        <f t="shared" si="4"/>
        <v>3.5239030337830164E-2</v>
      </c>
      <c r="K115" s="19">
        <f t="shared" si="5"/>
        <v>0.84925536787464018</v>
      </c>
    </row>
    <row r="116" spans="2:11" x14ac:dyDescent="0.25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1745876.79</v>
      </c>
      <c r="C2" s="30">
        <v>14</v>
      </c>
      <c r="D2" s="33">
        <v>368051.79</v>
      </c>
      <c r="E2" s="30">
        <v>14</v>
      </c>
      <c r="F2" s="30">
        <v>0</v>
      </c>
      <c r="G2" s="30">
        <v>0</v>
      </c>
      <c r="H2" s="33">
        <v>1543210.9</v>
      </c>
      <c r="I2" s="30">
        <v>12</v>
      </c>
      <c r="J2" s="33">
        <v>352410.35</v>
      </c>
      <c r="K2" s="30">
        <v>12</v>
      </c>
      <c r="L2" s="30">
        <v>0</v>
      </c>
      <c r="M2" s="30">
        <v>0</v>
      </c>
    </row>
    <row r="3" spans="1:13" x14ac:dyDescent="0.25">
      <c r="A3" s="29" t="s">
        <v>53</v>
      </c>
      <c r="B3" s="33">
        <v>17570998.710000001</v>
      </c>
      <c r="C3" s="30">
        <v>15</v>
      </c>
      <c r="D3" s="33">
        <v>538934.35</v>
      </c>
      <c r="E3" s="30">
        <v>13</v>
      </c>
      <c r="F3" s="30">
        <v>0</v>
      </c>
      <c r="G3" s="30">
        <v>0</v>
      </c>
      <c r="H3" s="33">
        <v>14885501.73</v>
      </c>
      <c r="I3" s="30">
        <v>17</v>
      </c>
      <c r="J3" s="33">
        <v>523700.81</v>
      </c>
      <c r="K3" s="30">
        <v>16</v>
      </c>
      <c r="L3" s="30">
        <v>0</v>
      </c>
      <c r="M3" s="30">
        <v>0</v>
      </c>
    </row>
    <row r="4" spans="1:13" x14ac:dyDescent="0.25">
      <c r="A4" s="29" t="s">
        <v>54</v>
      </c>
      <c r="B4" s="33">
        <v>50158827.390000001</v>
      </c>
      <c r="C4" s="30">
        <v>160</v>
      </c>
      <c r="D4" s="33">
        <v>13166659.67</v>
      </c>
      <c r="E4" s="30">
        <v>148</v>
      </c>
      <c r="F4" s="33">
        <v>200631.16666666669</v>
      </c>
      <c r="G4" s="30">
        <v>39</v>
      </c>
      <c r="H4" s="33">
        <v>43815799.270000003</v>
      </c>
      <c r="I4" s="30">
        <v>167</v>
      </c>
      <c r="J4" s="33">
        <v>11763344.460000001</v>
      </c>
      <c r="K4" s="30">
        <v>155</v>
      </c>
      <c r="L4" s="33">
        <v>638740.50000000035</v>
      </c>
      <c r="M4" s="30">
        <v>39</v>
      </c>
    </row>
    <row r="5" spans="1:13" x14ac:dyDescent="0.25">
      <c r="A5" s="29" t="s">
        <v>55</v>
      </c>
      <c r="B5" s="33">
        <v>11501655.880000001</v>
      </c>
      <c r="C5" s="30">
        <v>30</v>
      </c>
      <c r="D5" s="33">
        <v>1312696.29</v>
      </c>
      <c r="E5" s="30">
        <v>27</v>
      </c>
      <c r="F5" s="30">
        <v>0</v>
      </c>
      <c r="G5" s="30">
        <v>0</v>
      </c>
      <c r="H5" s="33">
        <v>11500830.16</v>
      </c>
      <c r="I5" s="30">
        <v>29</v>
      </c>
      <c r="J5" s="33">
        <v>1207803.74</v>
      </c>
      <c r="K5" s="30">
        <v>26</v>
      </c>
      <c r="L5" s="30">
        <v>0</v>
      </c>
      <c r="M5" s="30">
        <v>0</v>
      </c>
    </row>
    <row r="6" spans="1:13" x14ac:dyDescent="0.25">
      <c r="A6" s="29" t="s">
        <v>56</v>
      </c>
      <c r="B6" s="33">
        <v>21808722.260000002</v>
      </c>
      <c r="C6" s="30">
        <v>39</v>
      </c>
      <c r="D6" s="33">
        <v>1819286.2</v>
      </c>
      <c r="E6" s="30">
        <v>34</v>
      </c>
      <c r="F6" s="33">
        <v>46000.666666666642</v>
      </c>
      <c r="G6" s="30">
        <v>13</v>
      </c>
      <c r="H6" s="33">
        <v>17838210.239999998</v>
      </c>
      <c r="I6" s="30">
        <v>37</v>
      </c>
      <c r="J6" s="33">
        <v>1622513.01</v>
      </c>
      <c r="K6" s="30">
        <v>33</v>
      </c>
      <c r="L6" s="33">
        <v>34872.333333333321</v>
      </c>
      <c r="M6" s="30">
        <v>12</v>
      </c>
    </row>
    <row r="7" spans="1:13" x14ac:dyDescent="0.25">
      <c r="A7" s="29" t="s">
        <v>57</v>
      </c>
      <c r="B7" s="33">
        <v>46206087.420000002</v>
      </c>
      <c r="C7" s="30">
        <v>169</v>
      </c>
      <c r="D7" s="33">
        <v>14946227.27</v>
      </c>
      <c r="E7" s="30">
        <v>161</v>
      </c>
      <c r="F7" s="33">
        <v>190038.83333333328</v>
      </c>
      <c r="G7" s="30">
        <v>36</v>
      </c>
      <c r="H7" s="33">
        <v>42022170.310000002</v>
      </c>
      <c r="I7" s="30">
        <v>174</v>
      </c>
      <c r="J7" s="33">
        <v>13639071.41</v>
      </c>
      <c r="K7" s="30">
        <v>164</v>
      </c>
      <c r="L7" s="33">
        <v>197699.00000000003</v>
      </c>
      <c r="M7" s="30">
        <v>38</v>
      </c>
    </row>
    <row r="8" spans="1:13" x14ac:dyDescent="0.25">
      <c r="A8" s="29" t="s">
        <v>58</v>
      </c>
      <c r="B8" s="33">
        <v>18548414.98</v>
      </c>
      <c r="C8" s="30">
        <v>44</v>
      </c>
      <c r="D8" s="33">
        <v>6632928.5899999999</v>
      </c>
      <c r="E8" s="30">
        <v>42</v>
      </c>
      <c r="F8" s="33">
        <v>116083.99999999997</v>
      </c>
      <c r="G8" s="30">
        <v>20</v>
      </c>
      <c r="H8" s="33">
        <v>17114383.969999999</v>
      </c>
      <c r="I8" s="30">
        <v>44</v>
      </c>
      <c r="J8" s="33">
        <v>6203072.0800000001</v>
      </c>
      <c r="K8" s="30">
        <v>41</v>
      </c>
      <c r="L8" s="33">
        <v>90620.833333333299</v>
      </c>
      <c r="M8" s="30">
        <v>21</v>
      </c>
    </row>
    <row r="9" spans="1:13" x14ac:dyDescent="0.25">
      <c r="A9" s="29" t="s">
        <v>59</v>
      </c>
      <c r="B9" s="33">
        <v>4139039.77</v>
      </c>
      <c r="C9" s="30">
        <v>19</v>
      </c>
      <c r="D9" s="33">
        <v>621241.01</v>
      </c>
      <c r="E9" s="30">
        <v>17</v>
      </c>
      <c r="F9" s="30">
        <v>0</v>
      </c>
      <c r="G9" s="30">
        <v>0</v>
      </c>
      <c r="H9" s="33">
        <v>4059115.83</v>
      </c>
      <c r="I9" s="30">
        <v>23</v>
      </c>
      <c r="J9" s="33">
        <v>496254.29</v>
      </c>
      <c r="K9" s="30">
        <v>19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9660640.6500000004</v>
      </c>
      <c r="C10" s="30">
        <v>28</v>
      </c>
      <c r="D10" s="33">
        <v>2047123.58</v>
      </c>
      <c r="E10" s="30">
        <v>27</v>
      </c>
      <c r="F10" s="33">
        <v>114425.33333333333</v>
      </c>
      <c r="G10" s="30">
        <v>12</v>
      </c>
      <c r="H10" s="33">
        <v>8338129.3499999996</v>
      </c>
      <c r="I10" s="30">
        <v>25</v>
      </c>
      <c r="J10" s="33">
        <v>1648597.42</v>
      </c>
      <c r="K10" s="30">
        <v>23</v>
      </c>
      <c r="L10" s="33">
        <v>88093.333333333343</v>
      </c>
      <c r="M10" s="30">
        <v>15</v>
      </c>
    </row>
    <row r="11" spans="1:13" x14ac:dyDescent="0.25">
      <c r="A11" s="29" t="s">
        <v>61</v>
      </c>
      <c r="B11" s="33">
        <v>11614840.6</v>
      </c>
      <c r="C11" s="30">
        <v>40</v>
      </c>
      <c r="D11" s="33">
        <v>1247145.6299999999</v>
      </c>
      <c r="E11" s="30">
        <v>35</v>
      </c>
      <c r="F11" s="30">
        <v>0</v>
      </c>
      <c r="G11" s="30">
        <v>0</v>
      </c>
      <c r="H11" s="33">
        <v>10060202.939999999</v>
      </c>
      <c r="I11" s="30">
        <v>49</v>
      </c>
      <c r="J11" s="33">
        <v>1070408.04</v>
      </c>
      <c r="K11" s="30">
        <v>41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56230711.399999999</v>
      </c>
      <c r="C12" s="30">
        <v>173</v>
      </c>
      <c r="D12" s="33">
        <v>8038922.96</v>
      </c>
      <c r="E12" s="30">
        <v>159</v>
      </c>
      <c r="F12" s="33">
        <v>384030.6666666664</v>
      </c>
      <c r="G12" s="30">
        <v>43</v>
      </c>
      <c r="H12" s="33">
        <v>37429288.960000001</v>
      </c>
      <c r="I12" s="30">
        <v>175</v>
      </c>
      <c r="J12" s="33">
        <v>8203248.8600000003</v>
      </c>
      <c r="K12" s="30">
        <v>162</v>
      </c>
      <c r="L12" s="33">
        <v>167592.66666666663</v>
      </c>
      <c r="M12" s="30">
        <v>43</v>
      </c>
    </row>
    <row r="13" spans="1:13" x14ac:dyDescent="0.25">
      <c r="A13" s="29" t="s">
        <v>63</v>
      </c>
      <c r="B13" s="33">
        <v>1988952.19</v>
      </c>
      <c r="C13" s="30">
        <v>10</v>
      </c>
      <c r="D13" s="33">
        <v>318251.7</v>
      </c>
      <c r="E13" s="30">
        <v>10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64</v>
      </c>
      <c r="B14" s="33">
        <v>826389.43</v>
      </c>
      <c r="C14" s="30">
        <v>11</v>
      </c>
      <c r="D14" s="33">
        <v>347820.98</v>
      </c>
      <c r="E14" s="30">
        <v>10</v>
      </c>
      <c r="F14" s="30">
        <v>0</v>
      </c>
      <c r="G14" s="30">
        <v>0</v>
      </c>
      <c r="H14" s="33">
        <v>762113.6</v>
      </c>
      <c r="I14" s="30">
        <v>12</v>
      </c>
      <c r="J14" s="33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5201936.22</v>
      </c>
      <c r="C15" s="30">
        <v>44</v>
      </c>
      <c r="D15" s="33">
        <v>1678721.26</v>
      </c>
      <c r="E15" s="30">
        <v>42</v>
      </c>
      <c r="F15" s="30">
        <v>0</v>
      </c>
      <c r="G15" s="30">
        <v>0</v>
      </c>
      <c r="H15" s="33">
        <v>4836339.88</v>
      </c>
      <c r="I15" s="30">
        <v>42</v>
      </c>
      <c r="J15" s="33">
        <v>1640325.02</v>
      </c>
      <c r="K15" s="30">
        <v>40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747979.1</v>
      </c>
      <c r="C16" s="30">
        <v>16</v>
      </c>
      <c r="D16" s="33">
        <v>285662.65000000002</v>
      </c>
      <c r="E16" s="30">
        <v>15</v>
      </c>
      <c r="F16" s="30">
        <v>0</v>
      </c>
      <c r="G16" s="30">
        <v>0</v>
      </c>
      <c r="H16" s="33">
        <v>641152.73</v>
      </c>
      <c r="I16" s="30">
        <v>17</v>
      </c>
      <c r="J16" s="33">
        <v>254428.74</v>
      </c>
      <c r="K16" s="30">
        <v>17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75345975.920000002</v>
      </c>
      <c r="C17" s="30">
        <v>315</v>
      </c>
      <c r="D17" s="33">
        <v>21063129.690000001</v>
      </c>
      <c r="E17" s="30">
        <v>302</v>
      </c>
      <c r="F17" s="33">
        <v>571849.16666666721</v>
      </c>
      <c r="G17" s="30">
        <v>59</v>
      </c>
      <c r="H17" s="33">
        <v>76024713.689999998</v>
      </c>
      <c r="I17" s="30">
        <v>330</v>
      </c>
      <c r="J17" s="33">
        <v>21077864.260000002</v>
      </c>
      <c r="K17" s="30">
        <v>312</v>
      </c>
      <c r="L17" s="33">
        <v>638825.33333333337</v>
      </c>
      <c r="M17" s="30">
        <v>59</v>
      </c>
    </row>
    <row r="18" spans="1:13" x14ac:dyDescent="0.25">
      <c r="A18" s="29" t="s">
        <v>68</v>
      </c>
      <c r="B18" s="33">
        <v>6324242.0800000001</v>
      </c>
      <c r="C18" s="30">
        <v>42</v>
      </c>
      <c r="D18" s="33">
        <v>1786334.47</v>
      </c>
      <c r="E18" s="30">
        <v>40</v>
      </c>
      <c r="F18" s="30">
        <v>0</v>
      </c>
      <c r="G18" s="30">
        <v>0</v>
      </c>
      <c r="H18" s="33">
        <v>4112018.24</v>
      </c>
      <c r="I18" s="30">
        <v>42</v>
      </c>
      <c r="J18" s="33">
        <v>1837194.36</v>
      </c>
      <c r="K18" s="30">
        <v>40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5323715.96</v>
      </c>
      <c r="C19" s="30">
        <v>40</v>
      </c>
      <c r="D19" s="33">
        <v>1288608.55</v>
      </c>
      <c r="E19" s="30">
        <v>36</v>
      </c>
      <c r="F19" s="30">
        <v>0</v>
      </c>
      <c r="G19" s="30">
        <v>0</v>
      </c>
      <c r="H19" s="33">
        <v>4731570.7699999996</v>
      </c>
      <c r="I19" s="30">
        <v>40</v>
      </c>
      <c r="J19" s="33">
        <v>1155553.8999999999</v>
      </c>
      <c r="K19" s="30">
        <v>36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1632278.84</v>
      </c>
      <c r="C20" s="30">
        <v>30</v>
      </c>
      <c r="D20" s="33">
        <v>468430.64</v>
      </c>
      <c r="E20" s="30">
        <v>24</v>
      </c>
      <c r="F20" s="30">
        <v>0</v>
      </c>
      <c r="G20" s="30">
        <v>0</v>
      </c>
      <c r="H20" s="33">
        <v>1788965.99</v>
      </c>
      <c r="I20" s="30">
        <v>28</v>
      </c>
      <c r="J20" s="33">
        <v>373423.39</v>
      </c>
      <c r="K20" s="30">
        <v>22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3100893.01</v>
      </c>
      <c r="C21" s="30">
        <v>30</v>
      </c>
      <c r="D21" s="33">
        <v>736019.89</v>
      </c>
      <c r="E21" s="30">
        <v>26</v>
      </c>
      <c r="F21" s="30">
        <v>0</v>
      </c>
      <c r="G21" s="30">
        <v>0</v>
      </c>
      <c r="H21" s="33">
        <v>2898638.18</v>
      </c>
      <c r="I21" s="30">
        <v>32</v>
      </c>
      <c r="J21" s="33">
        <v>709108.51</v>
      </c>
      <c r="K21" s="30">
        <v>28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8936264.6099999994</v>
      </c>
      <c r="C22" s="30">
        <v>21</v>
      </c>
      <c r="D22" s="33">
        <v>1922075.72</v>
      </c>
      <c r="E22" s="30">
        <v>20</v>
      </c>
      <c r="F22" s="30">
        <v>0</v>
      </c>
      <c r="G22" s="30">
        <v>0</v>
      </c>
      <c r="H22" s="33">
        <v>8407375.5899999999</v>
      </c>
      <c r="I22" s="30">
        <v>25</v>
      </c>
      <c r="J22" s="33">
        <v>2011001.86</v>
      </c>
      <c r="K22" s="30">
        <v>24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123816949.65000001</v>
      </c>
      <c r="C23" s="30">
        <v>135</v>
      </c>
      <c r="D23" s="33">
        <v>29736595.699999999</v>
      </c>
      <c r="E23" s="30">
        <v>121</v>
      </c>
      <c r="F23" s="33">
        <v>1145655.4999999998</v>
      </c>
      <c r="G23" s="30">
        <v>33</v>
      </c>
      <c r="H23" s="33">
        <v>115512356.98</v>
      </c>
      <c r="I23" s="30">
        <v>132</v>
      </c>
      <c r="J23" s="33">
        <v>32049258.710000001</v>
      </c>
      <c r="K23" s="30">
        <v>122</v>
      </c>
      <c r="L23" s="33">
        <v>477721.66666666692</v>
      </c>
      <c r="M23" s="30">
        <v>40</v>
      </c>
    </row>
    <row r="24" spans="1:13" x14ac:dyDescent="0.25">
      <c r="A24" s="29" t="s">
        <v>74</v>
      </c>
      <c r="B24" s="33">
        <v>573632.16</v>
      </c>
      <c r="C24" s="30">
        <v>14</v>
      </c>
      <c r="D24" s="33">
        <v>263917.34000000003</v>
      </c>
      <c r="E24" s="30">
        <v>14</v>
      </c>
      <c r="F24" s="30">
        <v>0</v>
      </c>
      <c r="G24" s="30">
        <v>0</v>
      </c>
      <c r="H24" s="33">
        <v>822454.23</v>
      </c>
      <c r="I24" s="30">
        <v>12</v>
      </c>
      <c r="J24" s="33">
        <v>555757.98</v>
      </c>
      <c r="K24" s="30">
        <v>12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3072700.51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3">
        <v>3468456.71</v>
      </c>
      <c r="I25" s="30">
        <v>12</v>
      </c>
      <c r="J25" s="33">
        <v>201124.72</v>
      </c>
      <c r="K25" s="30">
        <v>11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1183881.68</v>
      </c>
      <c r="C26" s="30">
        <v>18</v>
      </c>
      <c r="D26" s="33">
        <v>768537.07</v>
      </c>
      <c r="E26" s="30">
        <v>18</v>
      </c>
      <c r="F26" s="30">
        <v>0</v>
      </c>
      <c r="G26" s="30">
        <v>0</v>
      </c>
      <c r="H26" s="33">
        <v>942345.65</v>
      </c>
      <c r="I26" s="30">
        <v>18</v>
      </c>
      <c r="J26" s="33">
        <v>700742.59</v>
      </c>
      <c r="K26" s="30">
        <v>17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25181356.77</v>
      </c>
      <c r="C27" s="30">
        <v>46</v>
      </c>
      <c r="D27" s="33">
        <v>10093758.359999999</v>
      </c>
      <c r="E27" s="30">
        <v>42</v>
      </c>
      <c r="F27" s="33">
        <v>146608.50000000003</v>
      </c>
      <c r="G27" s="30">
        <v>20</v>
      </c>
      <c r="H27" s="33">
        <v>22535000.68</v>
      </c>
      <c r="I27" s="30">
        <v>47</v>
      </c>
      <c r="J27" s="33">
        <v>8692069.2200000007</v>
      </c>
      <c r="K27" s="30">
        <v>43</v>
      </c>
      <c r="L27" s="33">
        <v>109679.16666666666</v>
      </c>
      <c r="M27" s="30">
        <v>20</v>
      </c>
    </row>
    <row r="28" spans="1:13" x14ac:dyDescent="0.25">
      <c r="A28" s="29" t="s">
        <v>78</v>
      </c>
      <c r="B28" s="33">
        <v>2481316.27</v>
      </c>
      <c r="C28" s="30">
        <v>21</v>
      </c>
      <c r="D28" s="33">
        <v>760333.12</v>
      </c>
      <c r="E28" s="30">
        <v>20</v>
      </c>
      <c r="F28" s="30">
        <v>0</v>
      </c>
      <c r="G28" s="30">
        <v>0</v>
      </c>
      <c r="H28" s="33">
        <v>2255472.65</v>
      </c>
      <c r="I28" s="30">
        <v>24</v>
      </c>
      <c r="J28" s="33">
        <v>639627.56999999995</v>
      </c>
      <c r="K28" s="30">
        <v>22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2262713.87</v>
      </c>
      <c r="C29" s="30">
        <v>26</v>
      </c>
      <c r="D29" s="33">
        <v>1657701.57</v>
      </c>
      <c r="E29" s="30">
        <v>26</v>
      </c>
      <c r="F29" s="30">
        <v>0</v>
      </c>
      <c r="G29" s="30">
        <v>0</v>
      </c>
      <c r="H29" s="33">
        <v>1856467.06</v>
      </c>
      <c r="I29" s="30">
        <v>26</v>
      </c>
      <c r="J29" s="33">
        <v>1428965.24</v>
      </c>
      <c r="K29" s="30">
        <v>25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1601710.72</v>
      </c>
      <c r="C30" s="30">
        <v>14</v>
      </c>
      <c r="D30" s="33">
        <v>271005.42</v>
      </c>
      <c r="E30" s="30">
        <v>10</v>
      </c>
      <c r="F30" s="30">
        <v>0</v>
      </c>
      <c r="G30" s="30">
        <v>0</v>
      </c>
      <c r="H30" s="33">
        <v>1512862.84</v>
      </c>
      <c r="I30" s="30">
        <v>15</v>
      </c>
      <c r="J30" s="33">
        <v>292030.73</v>
      </c>
      <c r="K30" s="30">
        <v>13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4785459.99</v>
      </c>
      <c r="C31" s="30">
        <v>28</v>
      </c>
      <c r="D31" s="33">
        <v>1692120.98</v>
      </c>
      <c r="E31" s="30">
        <v>26</v>
      </c>
      <c r="F31" s="30">
        <v>0</v>
      </c>
      <c r="G31" s="30">
        <v>0</v>
      </c>
      <c r="H31" s="33">
        <v>4942536.8600000003</v>
      </c>
      <c r="I31" s="30">
        <v>26</v>
      </c>
      <c r="J31" s="33">
        <v>1337215.51</v>
      </c>
      <c r="K31" s="30">
        <v>24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7454886.7800000003</v>
      </c>
      <c r="C32" s="30">
        <v>40</v>
      </c>
      <c r="D32" s="33">
        <v>2008515.5</v>
      </c>
      <c r="E32" s="30">
        <v>40</v>
      </c>
      <c r="F32" s="33">
        <v>0</v>
      </c>
      <c r="G32" s="30">
        <v>0</v>
      </c>
      <c r="H32" s="33">
        <v>6230250.2699999996</v>
      </c>
      <c r="I32" s="30">
        <v>40</v>
      </c>
      <c r="J32" s="33">
        <v>1903811.12</v>
      </c>
      <c r="K32" s="30">
        <v>40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40648116.020000003</v>
      </c>
      <c r="C33" s="30">
        <v>112</v>
      </c>
      <c r="D33" s="33">
        <v>7000971.4500000002</v>
      </c>
      <c r="E33" s="30">
        <v>104</v>
      </c>
      <c r="F33" s="33">
        <v>38579.666666666642</v>
      </c>
      <c r="G33" s="30">
        <v>25</v>
      </c>
      <c r="H33" s="33">
        <v>35325428.450000003</v>
      </c>
      <c r="I33" s="30">
        <v>113</v>
      </c>
      <c r="J33" s="33">
        <v>7451345.8399999999</v>
      </c>
      <c r="K33" s="30">
        <v>106</v>
      </c>
      <c r="L33" s="33">
        <v>75662.499999999971</v>
      </c>
      <c r="M33" s="30">
        <v>25</v>
      </c>
    </row>
    <row r="34" spans="1:13" x14ac:dyDescent="0.25">
      <c r="A34" s="29" t="s">
        <v>84</v>
      </c>
      <c r="B34" s="33">
        <v>7428452.8300000001</v>
      </c>
      <c r="C34" s="30">
        <v>31</v>
      </c>
      <c r="D34" s="33">
        <v>1317408.51</v>
      </c>
      <c r="E34" s="30">
        <v>30</v>
      </c>
      <c r="F34" s="30">
        <v>0</v>
      </c>
      <c r="G34" s="30">
        <v>0</v>
      </c>
      <c r="H34" s="33">
        <v>6986768.7400000002</v>
      </c>
      <c r="I34" s="30">
        <v>31</v>
      </c>
      <c r="J34" s="33">
        <v>1307209.8</v>
      </c>
      <c r="K34" s="30">
        <v>30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5244152.2</v>
      </c>
      <c r="C35" s="30">
        <v>29</v>
      </c>
      <c r="D35" s="33">
        <v>1557407.53</v>
      </c>
      <c r="E35" s="30">
        <v>25</v>
      </c>
      <c r="F35" s="30">
        <v>0</v>
      </c>
      <c r="G35" s="30">
        <v>0</v>
      </c>
      <c r="H35" s="33">
        <v>4354074.34</v>
      </c>
      <c r="I35" s="30">
        <v>25</v>
      </c>
      <c r="J35" s="33">
        <v>1448063.17</v>
      </c>
      <c r="K35" s="30">
        <v>22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927906.83</v>
      </c>
      <c r="C36" s="30">
        <v>10</v>
      </c>
      <c r="D36" s="33">
        <v>0</v>
      </c>
      <c r="E36" s="30">
        <v>0</v>
      </c>
      <c r="F36" s="30">
        <v>0</v>
      </c>
      <c r="G36" s="30">
        <v>0</v>
      </c>
      <c r="H36" s="33">
        <v>0</v>
      </c>
      <c r="I36" s="30">
        <v>0</v>
      </c>
      <c r="J36" s="33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1308124.23</v>
      </c>
      <c r="C37" s="30">
        <v>20</v>
      </c>
      <c r="D37" s="33">
        <v>421656.18</v>
      </c>
      <c r="E37" s="30">
        <v>19</v>
      </c>
      <c r="F37" s="30">
        <v>0</v>
      </c>
      <c r="G37" s="30">
        <v>0</v>
      </c>
      <c r="H37" s="33">
        <v>1166615.6000000001</v>
      </c>
      <c r="I37" s="30">
        <v>18</v>
      </c>
      <c r="J37" s="33">
        <v>305307.90000000002</v>
      </c>
      <c r="K37" s="30">
        <v>16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2639552.63</v>
      </c>
      <c r="C38" s="30">
        <v>17</v>
      </c>
      <c r="D38" s="33">
        <v>508176.55</v>
      </c>
      <c r="E38" s="30">
        <v>16</v>
      </c>
      <c r="F38" s="30">
        <v>0</v>
      </c>
      <c r="G38" s="30">
        <v>0</v>
      </c>
      <c r="H38" s="33">
        <v>2907629.51</v>
      </c>
      <c r="I38" s="30">
        <v>14</v>
      </c>
      <c r="J38" s="33">
        <v>583742.74</v>
      </c>
      <c r="K38" s="30">
        <v>14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1448346.86</v>
      </c>
      <c r="C39" s="30">
        <v>16</v>
      </c>
      <c r="D39" s="33">
        <v>700712.63</v>
      </c>
      <c r="E39" s="30">
        <v>15</v>
      </c>
      <c r="F39" s="30">
        <v>0</v>
      </c>
      <c r="G39" s="30">
        <v>0</v>
      </c>
      <c r="H39" s="33">
        <v>1138281.32</v>
      </c>
      <c r="I39" s="30">
        <v>13</v>
      </c>
      <c r="J39" s="33">
        <v>536302.73</v>
      </c>
      <c r="K39" s="30">
        <v>13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407207.31</v>
      </c>
      <c r="C40" s="30">
        <v>10</v>
      </c>
      <c r="D40" s="33">
        <v>187949.03</v>
      </c>
      <c r="E40" s="30">
        <v>10</v>
      </c>
      <c r="F40" s="33">
        <v>0</v>
      </c>
      <c r="G40" s="30">
        <v>0</v>
      </c>
      <c r="H40" s="33">
        <v>367474.29</v>
      </c>
      <c r="I40" s="30">
        <v>11</v>
      </c>
      <c r="J40" s="33">
        <v>170970.62</v>
      </c>
      <c r="K40" s="30">
        <v>11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9739756.2400000002</v>
      </c>
      <c r="C41" s="30">
        <v>37</v>
      </c>
      <c r="D41" s="33">
        <v>1658834.81</v>
      </c>
      <c r="E41" s="30">
        <v>35</v>
      </c>
      <c r="F41" s="30">
        <v>0</v>
      </c>
      <c r="G41" s="30">
        <v>0</v>
      </c>
      <c r="H41" s="33">
        <v>10790355.02</v>
      </c>
      <c r="I41" s="30">
        <v>39</v>
      </c>
      <c r="J41" s="33">
        <v>1677055.04</v>
      </c>
      <c r="K41" s="30">
        <v>37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63536352.560000002</v>
      </c>
      <c r="C42" s="30">
        <v>125</v>
      </c>
      <c r="D42" s="33">
        <v>9206380.4100000001</v>
      </c>
      <c r="E42" s="30">
        <v>120</v>
      </c>
      <c r="F42" s="30">
        <v>132487.00000000009</v>
      </c>
      <c r="G42" s="30">
        <v>36</v>
      </c>
      <c r="H42" s="33">
        <v>53930028.950000003</v>
      </c>
      <c r="I42" s="30">
        <v>128</v>
      </c>
      <c r="J42" s="33">
        <v>8660426.9800000004</v>
      </c>
      <c r="K42" s="30">
        <v>120</v>
      </c>
      <c r="L42" s="30">
        <v>91075.5</v>
      </c>
      <c r="M42" s="30">
        <v>37</v>
      </c>
    </row>
    <row r="43" spans="1:13" x14ac:dyDescent="0.25">
      <c r="A43" s="29" t="s">
        <v>93</v>
      </c>
      <c r="B43" s="33">
        <v>648342.66</v>
      </c>
      <c r="C43" s="30">
        <v>14</v>
      </c>
      <c r="D43" s="33">
        <v>251693.02</v>
      </c>
      <c r="E43" s="30">
        <v>13</v>
      </c>
      <c r="F43" s="30">
        <v>0</v>
      </c>
      <c r="G43" s="30">
        <v>0</v>
      </c>
      <c r="H43" s="33">
        <v>777561.04</v>
      </c>
      <c r="I43" s="30">
        <v>15</v>
      </c>
      <c r="J43" s="33">
        <v>255586.21</v>
      </c>
      <c r="K43" s="30">
        <v>15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2402753.4</v>
      </c>
      <c r="C44" s="30">
        <v>13</v>
      </c>
      <c r="D44" s="33">
        <v>592138</v>
      </c>
      <c r="E44" s="30">
        <v>13</v>
      </c>
      <c r="F44" s="30">
        <v>0</v>
      </c>
      <c r="G44" s="30">
        <v>0</v>
      </c>
      <c r="H44" s="33">
        <v>2110887.9700000002</v>
      </c>
      <c r="I44" s="30">
        <v>14</v>
      </c>
      <c r="J44" s="33">
        <v>650009.17000000004</v>
      </c>
      <c r="K44" s="30">
        <v>12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6607089.3099999996</v>
      </c>
      <c r="C45" s="30">
        <v>41</v>
      </c>
      <c r="D45" s="33">
        <v>1643148.85</v>
      </c>
      <c r="E45" s="30">
        <v>36</v>
      </c>
      <c r="F45" s="30">
        <v>0</v>
      </c>
      <c r="G45" s="30">
        <v>0</v>
      </c>
      <c r="H45" s="33">
        <v>6283264.7699999996</v>
      </c>
      <c r="I45" s="30">
        <v>36</v>
      </c>
      <c r="J45" s="33">
        <v>1595184.19</v>
      </c>
      <c r="K45" s="30">
        <v>32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3371163.2</v>
      </c>
      <c r="C46" s="30">
        <v>18</v>
      </c>
      <c r="D46" s="33">
        <v>459165.24</v>
      </c>
      <c r="E46" s="30">
        <v>18</v>
      </c>
      <c r="F46" s="30">
        <v>0</v>
      </c>
      <c r="G46" s="30">
        <v>0</v>
      </c>
      <c r="H46" s="33">
        <v>3199601.22</v>
      </c>
      <c r="I46" s="30">
        <v>20</v>
      </c>
      <c r="J46" s="33">
        <v>400486.1</v>
      </c>
      <c r="K46" s="30">
        <v>19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1738521.32</v>
      </c>
      <c r="C47" s="30">
        <v>10</v>
      </c>
      <c r="D47" s="33">
        <v>0</v>
      </c>
      <c r="E47" s="30">
        <v>0</v>
      </c>
      <c r="F47" s="30">
        <v>0</v>
      </c>
      <c r="G47" s="30">
        <v>0</v>
      </c>
      <c r="H47" s="33">
        <v>0</v>
      </c>
      <c r="I47" s="30">
        <v>0</v>
      </c>
      <c r="J47" s="33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2891780.48</v>
      </c>
      <c r="C48" s="30">
        <v>12</v>
      </c>
      <c r="D48" s="33">
        <v>459326.58</v>
      </c>
      <c r="E48" s="30">
        <v>12</v>
      </c>
      <c r="F48" s="30">
        <v>0</v>
      </c>
      <c r="G48" s="30">
        <v>0</v>
      </c>
      <c r="H48" s="33">
        <v>3253343.01</v>
      </c>
      <c r="I48" s="30">
        <v>14</v>
      </c>
      <c r="J48" s="33">
        <v>472952.82</v>
      </c>
      <c r="K48" s="30">
        <v>14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3647531.32</v>
      </c>
      <c r="C49" s="30">
        <v>22</v>
      </c>
      <c r="D49" s="33">
        <v>1105338.3899999999</v>
      </c>
      <c r="E49" s="30">
        <v>22</v>
      </c>
      <c r="F49" s="30">
        <v>0</v>
      </c>
      <c r="G49" s="30">
        <v>0</v>
      </c>
      <c r="H49" s="33">
        <v>3495514.77</v>
      </c>
      <c r="I49" s="30">
        <v>24</v>
      </c>
      <c r="J49" s="33">
        <v>981519.46</v>
      </c>
      <c r="K49" s="30">
        <v>24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9985208.8499999996</v>
      </c>
      <c r="C50" s="30">
        <v>25</v>
      </c>
      <c r="D50" s="33">
        <v>2723879.6</v>
      </c>
      <c r="E50" s="30">
        <v>24</v>
      </c>
      <c r="F50" s="30">
        <v>0</v>
      </c>
      <c r="G50" s="30">
        <v>0</v>
      </c>
      <c r="H50" s="33">
        <v>9929471.0899999999</v>
      </c>
      <c r="I50" s="30">
        <v>28</v>
      </c>
      <c r="J50" s="33">
        <v>2622554.59</v>
      </c>
      <c r="K50" s="30">
        <v>26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7238018.7999999998</v>
      </c>
      <c r="C51" s="30">
        <v>28</v>
      </c>
      <c r="D51" s="33">
        <v>5834674.3799999999</v>
      </c>
      <c r="E51" s="30">
        <v>27</v>
      </c>
      <c r="F51" s="33">
        <v>0</v>
      </c>
      <c r="G51" s="30">
        <v>0</v>
      </c>
      <c r="H51" s="33">
        <v>8142705.0599999996</v>
      </c>
      <c r="I51" s="30">
        <v>30</v>
      </c>
      <c r="J51" s="33">
        <v>6792853.7999999998</v>
      </c>
      <c r="K51" s="30">
        <v>30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7200731.3200000003</v>
      </c>
      <c r="C52" s="30">
        <v>23</v>
      </c>
      <c r="D52" s="33">
        <v>3340971.53</v>
      </c>
      <c r="E52" s="30">
        <v>22</v>
      </c>
      <c r="F52" s="33">
        <v>0</v>
      </c>
      <c r="G52" s="30">
        <v>0</v>
      </c>
      <c r="H52" s="33">
        <v>7136060.2199999997</v>
      </c>
      <c r="I52" s="30">
        <v>24</v>
      </c>
      <c r="J52" s="33">
        <v>3448271.27</v>
      </c>
      <c r="K52" s="30">
        <v>24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7937200.3799999999</v>
      </c>
      <c r="C53" s="30">
        <v>39</v>
      </c>
      <c r="D53" s="33">
        <v>4219426.55</v>
      </c>
      <c r="E53" s="30">
        <v>37</v>
      </c>
      <c r="F53" s="33">
        <v>0</v>
      </c>
      <c r="G53" s="30">
        <v>0</v>
      </c>
      <c r="H53" s="33">
        <v>7856337.6600000001</v>
      </c>
      <c r="I53" s="30">
        <v>39</v>
      </c>
      <c r="J53" s="33">
        <v>4028714.97</v>
      </c>
      <c r="K53" s="30">
        <v>37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7792811.8499999996</v>
      </c>
      <c r="C54" s="30">
        <v>61</v>
      </c>
      <c r="D54" s="33">
        <v>3192287.53</v>
      </c>
      <c r="E54" s="30">
        <v>56</v>
      </c>
      <c r="F54" s="33">
        <v>27582.500000000033</v>
      </c>
      <c r="G54" s="30">
        <v>12</v>
      </c>
      <c r="H54" s="33">
        <v>7213102.1100000003</v>
      </c>
      <c r="I54" s="30">
        <v>58</v>
      </c>
      <c r="J54" s="33">
        <v>3102898.91</v>
      </c>
      <c r="K54" s="30">
        <v>53</v>
      </c>
      <c r="L54" s="33">
        <v>39218.833333333365</v>
      </c>
      <c r="M54" s="30">
        <v>13</v>
      </c>
    </row>
    <row r="55" spans="1:13" x14ac:dyDescent="0.25">
      <c r="A55" s="29" t="s">
        <v>105</v>
      </c>
      <c r="B55" s="33">
        <v>26067947.649999999</v>
      </c>
      <c r="C55" s="30">
        <v>136</v>
      </c>
      <c r="D55" s="33">
        <v>11782228.33</v>
      </c>
      <c r="E55" s="30">
        <v>129</v>
      </c>
      <c r="F55" s="33">
        <v>333544.33333333366</v>
      </c>
      <c r="G55" s="30">
        <v>27</v>
      </c>
      <c r="H55" s="33">
        <v>23845646.18</v>
      </c>
      <c r="I55" s="30">
        <v>140</v>
      </c>
      <c r="J55" s="33">
        <v>10503554.33</v>
      </c>
      <c r="K55" s="30">
        <v>133</v>
      </c>
      <c r="L55" s="33">
        <v>339220.50000000035</v>
      </c>
      <c r="M55" s="30">
        <v>26</v>
      </c>
    </row>
    <row r="56" spans="1:13" x14ac:dyDescent="0.25">
      <c r="A56" s="29" t="s">
        <v>106</v>
      </c>
      <c r="B56" s="33">
        <v>2856937.99</v>
      </c>
      <c r="C56" s="30">
        <v>10</v>
      </c>
      <c r="D56" s="33">
        <v>600214.87</v>
      </c>
      <c r="E56" s="30">
        <v>10</v>
      </c>
      <c r="F56" s="33">
        <v>0</v>
      </c>
      <c r="G56" s="30">
        <v>0</v>
      </c>
      <c r="H56" s="33">
        <v>2655540.36</v>
      </c>
      <c r="I56" s="30">
        <v>11</v>
      </c>
      <c r="J56" s="33">
        <v>0</v>
      </c>
      <c r="K56" s="30">
        <v>0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37407985.350000001</v>
      </c>
      <c r="C57" s="30">
        <v>120</v>
      </c>
      <c r="D57" s="33">
        <v>11055100.449999999</v>
      </c>
      <c r="E57" s="30">
        <v>119</v>
      </c>
      <c r="F57" s="30">
        <v>86247.333333333387</v>
      </c>
      <c r="G57" s="30">
        <v>28</v>
      </c>
      <c r="H57" s="33">
        <v>36691648.299999997</v>
      </c>
      <c r="I57" s="30">
        <v>123</v>
      </c>
      <c r="J57" s="33">
        <v>11399181.23</v>
      </c>
      <c r="K57" s="30">
        <v>119</v>
      </c>
      <c r="L57" s="30">
        <v>56327.333333333372</v>
      </c>
      <c r="M57" s="30">
        <v>29</v>
      </c>
    </row>
    <row r="58" spans="1:13" x14ac:dyDescent="0.25">
      <c r="A58" s="29" t="s">
        <v>108</v>
      </c>
      <c r="B58" s="33">
        <v>15838559.289999999</v>
      </c>
      <c r="C58" s="30">
        <v>80</v>
      </c>
      <c r="D58" s="33">
        <v>4239816.9400000004</v>
      </c>
      <c r="E58" s="30">
        <v>75</v>
      </c>
      <c r="F58" s="30">
        <v>155873.66666666701</v>
      </c>
      <c r="G58" s="30">
        <v>16</v>
      </c>
      <c r="H58" s="33">
        <v>14958586.699999999</v>
      </c>
      <c r="I58" s="30">
        <v>83</v>
      </c>
      <c r="J58" s="33">
        <v>3909427.31</v>
      </c>
      <c r="K58" s="30">
        <v>75</v>
      </c>
      <c r="L58" s="30">
        <v>622938.33333333337</v>
      </c>
      <c r="M58" s="30">
        <v>16</v>
      </c>
    </row>
    <row r="59" spans="1:13" x14ac:dyDescent="0.25">
      <c r="A59" s="29" t="s">
        <v>109</v>
      </c>
      <c r="B59" s="33">
        <v>20584167.219999999</v>
      </c>
      <c r="C59" s="30">
        <v>99</v>
      </c>
      <c r="D59" s="33">
        <v>7214815.6500000004</v>
      </c>
      <c r="E59" s="30">
        <v>97</v>
      </c>
      <c r="F59" s="33">
        <v>184757.33333333305</v>
      </c>
      <c r="G59" s="30">
        <v>24</v>
      </c>
      <c r="H59" s="33">
        <v>18884915.129999999</v>
      </c>
      <c r="I59" s="30">
        <v>101</v>
      </c>
      <c r="J59" s="33">
        <v>6697578.54</v>
      </c>
      <c r="K59" s="30">
        <v>96</v>
      </c>
      <c r="L59" s="33">
        <v>138944.66666666701</v>
      </c>
      <c r="M59" s="30">
        <v>23</v>
      </c>
    </row>
    <row r="60" spans="1:13" x14ac:dyDescent="0.25">
      <c r="A60" s="29" t="s">
        <v>110</v>
      </c>
      <c r="B60" s="33">
        <v>423355.83</v>
      </c>
      <c r="C60" s="30">
        <v>11</v>
      </c>
      <c r="D60" s="33">
        <v>0</v>
      </c>
      <c r="E60" s="30">
        <v>0</v>
      </c>
      <c r="F60" s="30">
        <v>0</v>
      </c>
      <c r="G60" s="30">
        <v>0</v>
      </c>
      <c r="H60" s="33">
        <v>0</v>
      </c>
      <c r="I60" s="30">
        <v>0</v>
      </c>
      <c r="J60" s="33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31353359.379999999</v>
      </c>
      <c r="C61" s="30">
        <v>85</v>
      </c>
      <c r="D61" s="33">
        <v>9254876.2400000002</v>
      </c>
      <c r="E61" s="30">
        <v>84</v>
      </c>
      <c r="F61" s="30">
        <v>371572.00000000029</v>
      </c>
      <c r="G61" s="30">
        <v>34</v>
      </c>
      <c r="H61" s="33">
        <v>29711271.57</v>
      </c>
      <c r="I61" s="30">
        <v>87</v>
      </c>
      <c r="J61" s="33">
        <v>8395434.7400000002</v>
      </c>
      <c r="K61" s="30">
        <v>87</v>
      </c>
      <c r="L61" s="30">
        <v>206758.33333333337</v>
      </c>
      <c r="M61" s="30">
        <v>30</v>
      </c>
    </row>
    <row r="62" spans="1:13" x14ac:dyDescent="0.25">
      <c r="A62" s="29" t="s">
        <v>112</v>
      </c>
      <c r="B62" s="33">
        <v>13507237.109999999</v>
      </c>
      <c r="C62" s="30">
        <v>22</v>
      </c>
      <c r="D62" s="33">
        <v>1109667.8400000001</v>
      </c>
      <c r="E62" s="30">
        <v>21</v>
      </c>
      <c r="F62" s="30">
        <v>0</v>
      </c>
      <c r="G62" s="30">
        <v>0</v>
      </c>
      <c r="H62" s="33">
        <v>12140661.42</v>
      </c>
      <c r="I62" s="30">
        <v>21</v>
      </c>
      <c r="J62" s="33">
        <v>912408.04</v>
      </c>
      <c r="K62" s="30">
        <v>20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3770702</v>
      </c>
      <c r="C63" s="30">
        <v>15</v>
      </c>
      <c r="D63" s="33">
        <v>306456.78999999998</v>
      </c>
      <c r="E63" s="30">
        <v>12</v>
      </c>
      <c r="F63" s="30">
        <v>0</v>
      </c>
      <c r="G63" s="30">
        <v>0</v>
      </c>
      <c r="H63" s="33">
        <v>3250729.54</v>
      </c>
      <c r="I63" s="30">
        <v>12</v>
      </c>
      <c r="J63" s="33">
        <v>328022.96999999997</v>
      </c>
      <c r="K63" s="30">
        <v>10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20150102.879999999</v>
      </c>
      <c r="C64" s="30">
        <v>82</v>
      </c>
      <c r="D64" s="33">
        <v>4447096.97</v>
      </c>
      <c r="E64" s="30">
        <v>77</v>
      </c>
      <c r="F64" s="30">
        <v>58234.666666666693</v>
      </c>
      <c r="G64" s="30">
        <v>19</v>
      </c>
      <c r="H64" s="33">
        <v>20533462.34</v>
      </c>
      <c r="I64" s="30">
        <v>85</v>
      </c>
      <c r="J64" s="33">
        <v>4521979.41</v>
      </c>
      <c r="K64" s="30">
        <v>78</v>
      </c>
      <c r="L64" s="30">
        <v>114198.33333333337</v>
      </c>
      <c r="M64" s="30">
        <v>23</v>
      </c>
    </row>
    <row r="65" spans="1:13" x14ac:dyDescent="0.25">
      <c r="A65" s="29" t="s">
        <v>115</v>
      </c>
      <c r="B65" s="33">
        <v>445174.55</v>
      </c>
      <c r="C65" s="30">
        <v>11</v>
      </c>
      <c r="D65" s="33">
        <v>124625.8</v>
      </c>
      <c r="E65" s="30">
        <v>10</v>
      </c>
      <c r="F65" s="33">
        <v>0</v>
      </c>
      <c r="G65" s="30">
        <v>0</v>
      </c>
      <c r="H65" s="33">
        <v>482556.91</v>
      </c>
      <c r="I65" s="30">
        <v>10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9470910.6300000008</v>
      </c>
      <c r="C66" s="30">
        <v>39</v>
      </c>
      <c r="D66" s="33">
        <v>1777982.45</v>
      </c>
      <c r="E66" s="30">
        <v>37</v>
      </c>
      <c r="F66" s="30">
        <v>410335.33333333302</v>
      </c>
      <c r="G66" s="30">
        <v>11</v>
      </c>
      <c r="H66" s="33">
        <v>8131216.7000000002</v>
      </c>
      <c r="I66" s="30">
        <v>37</v>
      </c>
      <c r="J66" s="33">
        <v>1664874.01</v>
      </c>
      <c r="K66" s="30">
        <v>34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2467298.35</v>
      </c>
      <c r="C67" s="30">
        <v>16</v>
      </c>
      <c r="D67" s="33">
        <v>545822.6</v>
      </c>
      <c r="E67" s="30">
        <v>16</v>
      </c>
      <c r="F67" s="30">
        <v>0</v>
      </c>
      <c r="G67" s="30">
        <v>0</v>
      </c>
      <c r="H67" s="33">
        <v>1976261.77</v>
      </c>
      <c r="I67" s="30">
        <v>18</v>
      </c>
      <c r="J67" s="33">
        <v>582702.11</v>
      </c>
      <c r="K67" s="30">
        <v>17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0</v>
      </c>
      <c r="C68" s="30">
        <v>0</v>
      </c>
      <c r="D68" s="33">
        <v>0</v>
      </c>
      <c r="E68" s="30">
        <v>0</v>
      </c>
      <c r="F68" s="30">
        <v>0</v>
      </c>
      <c r="G68" s="30">
        <v>0</v>
      </c>
      <c r="H68" s="33">
        <v>2151868.9300000002</v>
      </c>
      <c r="I68" s="30">
        <v>10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2674844.2799999998</v>
      </c>
      <c r="C69" s="30">
        <v>23</v>
      </c>
      <c r="D69" s="33">
        <v>1045515.19</v>
      </c>
      <c r="E69" s="30">
        <v>22</v>
      </c>
      <c r="F69" s="30">
        <v>0</v>
      </c>
      <c r="G69" s="30">
        <v>0</v>
      </c>
      <c r="H69" s="33">
        <v>2582610.73</v>
      </c>
      <c r="I69" s="30">
        <v>26</v>
      </c>
      <c r="J69" s="33">
        <v>692219.79</v>
      </c>
      <c r="K69" s="30">
        <v>26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2898062.99</v>
      </c>
      <c r="C70" s="30">
        <v>29</v>
      </c>
      <c r="D70" s="33">
        <v>710330.47</v>
      </c>
      <c r="E70" s="30">
        <v>28</v>
      </c>
      <c r="F70" s="30">
        <v>0</v>
      </c>
      <c r="G70" s="30">
        <v>0</v>
      </c>
      <c r="H70" s="33">
        <v>2564902.92</v>
      </c>
      <c r="I70" s="30">
        <v>30</v>
      </c>
      <c r="J70" s="33">
        <v>713038.21</v>
      </c>
      <c r="K70" s="30">
        <v>29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0</v>
      </c>
      <c r="C71" s="30">
        <v>0</v>
      </c>
      <c r="D71" s="33">
        <v>0</v>
      </c>
      <c r="E71" s="30">
        <v>0</v>
      </c>
      <c r="F71" s="33">
        <v>0</v>
      </c>
      <c r="G71" s="30">
        <v>0</v>
      </c>
      <c r="H71" s="33">
        <v>1066786</v>
      </c>
      <c r="I71" s="30">
        <v>10</v>
      </c>
      <c r="J71" s="33">
        <v>694990.39</v>
      </c>
      <c r="K71" s="30">
        <v>10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817288.91</v>
      </c>
      <c r="C72" s="30">
        <v>13</v>
      </c>
      <c r="D72" s="33">
        <v>216596.81</v>
      </c>
      <c r="E72" s="30">
        <v>11</v>
      </c>
      <c r="F72" s="33">
        <v>0</v>
      </c>
      <c r="G72" s="30">
        <v>0</v>
      </c>
      <c r="H72" s="33">
        <v>737254.91</v>
      </c>
      <c r="I72" s="30">
        <v>18</v>
      </c>
      <c r="J72" s="33">
        <v>159228.44</v>
      </c>
      <c r="K72" s="30">
        <v>16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8793639.5</v>
      </c>
      <c r="C73" s="30">
        <v>55</v>
      </c>
      <c r="D73" s="30">
        <v>1772857.46</v>
      </c>
      <c r="E73" s="30">
        <v>52</v>
      </c>
      <c r="F73" s="30">
        <v>27824.000000000033</v>
      </c>
      <c r="G73" s="30">
        <v>11</v>
      </c>
      <c r="H73" s="33">
        <v>8126050.2999999998</v>
      </c>
      <c r="I73" s="30">
        <v>58</v>
      </c>
      <c r="J73" s="30">
        <v>1914263.79</v>
      </c>
      <c r="K73" s="30">
        <v>55</v>
      </c>
      <c r="L73" s="30">
        <v>13220.833333333334</v>
      </c>
      <c r="M73" s="30">
        <v>10</v>
      </c>
    </row>
    <row r="74" spans="1:13" x14ac:dyDescent="0.25">
      <c r="A74" s="29" t="s">
        <v>124</v>
      </c>
      <c r="B74" s="33">
        <v>6595346.7300000004</v>
      </c>
      <c r="C74" s="30">
        <v>13</v>
      </c>
      <c r="D74" s="33">
        <v>325800.69</v>
      </c>
      <c r="E74" s="30">
        <v>11</v>
      </c>
      <c r="F74" s="33">
        <v>0</v>
      </c>
      <c r="G74" s="30">
        <v>0</v>
      </c>
      <c r="H74" s="33">
        <v>6055007.1299999999</v>
      </c>
      <c r="I74" s="30">
        <v>14</v>
      </c>
      <c r="J74" s="33">
        <v>316127.31</v>
      </c>
      <c r="K74" s="30">
        <v>12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10437181.119999999</v>
      </c>
      <c r="C75" s="30">
        <v>31</v>
      </c>
      <c r="D75" s="33">
        <v>2800832.42</v>
      </c>
      <c r="E75" s="30">
        <v>29</v>
      </c>
      <c r="F75" s="33">
        <v>0</v>
      </c>
      <c r="G75" s="30">
        <v>0</v>
      </c>
      <c r="H75" s="33">
        <v>9231924.9600000009</v>
      </c>
      <c r="I75" s="30">
        <v>31</v>
      </c>
      <c r="J75" s="33">
        <v>2491593.4500000002</v>
      </c>
      <c r="K75" s="30">
        <v>30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1838433.77</v>
      </c>
      <c r="C76" s="30">
        <v>12</v>
      </c>
      <c r="D76" s="33">
        <v>271896.82</v>
      </c>
      <c r="E76" s="30">
        <v>10</v>
      </c>
      <c r="F76" s="30">
        <v>0</v>
      </c>
      <c r="G76" s="30">
        <v>0</v>
      </c>
      <c r="H76" s="33">
        <v>0</v>
      </c>
      <c r="I76" s="30">
        <v>0</v>
      </c>
      <c r="J76" s="33">
        <v>0</v>
      </c>
      <c r="K76" s="30">
        <v>0</v>
      </c>
      <c r="L76" s="30">
        <v>0</v>
      </c>
      <c r="M76" s="30">
        <v>0</v>
      </c>
    </row>
    <row r="77" spans="1:13" x14ac:dyDescent="0.25">
      <c r="A77" t="s">
        <v>127</v>
      </c>
      <c r="B77" s="31">
        <v>9666620.8699999992</v>
      </c>
      <c r="C77">
        <v>45</v>
      </c>
      <c r="D77" s="31">
        <v>1440801.55</v>
      </c>
      <c r="E77">
        <v>40</v>
      </c>
      <c r="F77" s="31">
        <v>85731.5</v>
      </c>
      <c r="G77">
        <v>10</v>
      </c>
      <c r="H77" s="31">
        <v>8522777.2899999991</v>
      </c>
      <c r="I77">
        <v>45</v>
      </c>
      <c r="J77" s="31">
        <v>1330122.54</v>
      </c>
      <c r="K77">
        <v>41</v>
      </c>
      <c r="L77" s="31">
        <v>0</v>
      </c>
      <c r="M77">
        <v>0</v>
      </c>
    </row>
    <row r="78" spans="1:13" x14ac:dyDescent="0.25">
      <c r="A78" t="s">
        <v>128</v>
      </c>
      <c r="B78" s="31">
        <v>5573641.9900000002</v>
      </c>
      <c r="C78">
        <v>24</v>
      </c>
      <c r="D78" s="31">
        <v>1137036.19</v>
      </c>
      <c r="E78">
        <v>21</v>
      </c>
      <c r="F78" s="31">
        <v>0</v>
      </c>
      <c r="G78">
        <v>0</v>
      </c>
      <c r="H78" s="31">
        <v>6034546.3200000003</v>
      </c>
      <c r="I78">
        <v>21</v>
      </c>
      <c r="J78" s="31">
        <v>1007752.59</v>
      </c>
      <c r="K78">
        <v>18</v>
      </c>
      <c r="L78" s="31">
        <v>0</v>
      </c>
      <c r="M78">
        <v>0</v>
      </c>
    </row>
    <row r="79" spans="1:13" x14ac:dyDescent="0.25">
      <c r="A79" t="s">
        <v>129</v>
      </c>
      <c r="B79" s="31">
        <v>45683291.329999998</v>
      </c>
      <c r="C79">
        <v>207</v>
      </c>
      <c r="D79" s="31">
        <v>17270052.32</v>
      </c>
      <c r="E79">
        <v>193</v>
      </c>
      <c r="F79" s="31">
        <v>708013.0000000007</v>
      </c>
      <c r="G79">
        <v>54</v>
      </c>
      <c r="H79" s="31">
        <v>43619854.659999996</v>
      </c>
      <c r="I79">
        <v>208</v>
      </c>
      <c r="J79" s="31">
        <v>16328467.130000001</v>
      </c>
      <c r="K79">
        <v>195</v>
      </c>
      <c r="L79" s="31">
        <v>548192.3333333336</v>
      </c>
      <c r="M79">
        <v>49</v>
      </c>
    </row>
    <row r="80" spans="1:13" x14ac:dyDescent="0.25">
      <c r="A80" t="s">
        <v>130</v>
      </c>
      <c r="B80" s="31">
        <v>27667300.23</v>
      </c>
      <c r="C80">
        <v>58</v>
      </c>
      <c r="D80" s="31">
        <v>13042877.67</v>
      </c>
      <c r="E80">
        <v>56</v>
      </c>
      <c r="F80" s="31">
        <v>1036465.8333333333</v>
      </c>
      <c r="G80">
        <v>19</v>
      </c>
      <c r="H80" s="31">
        <v>25009332.760000002</v>
      </c>
      <c r="I80">
        <v>64</v>
      </c>
      <c r="J80" s="31">
        <v>12409525.369999999</v>
      </c>
      <c r="K80">
        <v>62</v>
      </c>
      <c r="L80" s="31">
        <v>658185.00000000012</v>
      </c>
      <c r="M80">
        <v>19</v>
      </c>
    </row>
    <row r="81" spans="1:13" x14ac:dyDescent="0.25">
      <c r="A81" t="s">
        <v>131</v>
      </c>
      <c r="B81" s="31">
        <v>5984723.1100000003</v>
      </c>
      <c r="C81">
        <v>11</v>
      </c>
      <c r="D81" s="31">
        <v>534667.17000000004</v>
      </c>
      <c r="E81">
        <v>10</v>
      </c>
      <c r="F81" s="31">
        <v>0</v>
      </c>
      <c r="G81">
        <v>0</v>
      </c>
      <c r="H81" s="31">
        <v>6394060.6399999997</v>
      </c>
      <c r="I81">
        <v>12</v>
      </c>
      <c r="J81" s="31">
        <v>711358.89</v>
      </c>
      <c r="K81">
        <v>10</v>
      </c>
      <c r="L81" s="31">
        <v>0</v>
      </c>
      <c r="M81">
        <v>0</v>
      </c>
    </row>
    <row r="82" spans="1:13" x14ac:dyDescent="0.25">
      <c r="A82" t="s">
        <v>132</v>
      </c>
      <c r="B82" s="31">
        <v>29862082.09</v>
      </c>
      <c r="C82">
        <v>88</v>
      </c>
      <c r="D82" s="31">
        <v>5998880.9400000004</v>
      </c>
      <c r="E82">
        <v>82</v>
      </c>
      <c r="F82" s="31">
        <v>47984.166666666635</v>
      </c>
      <c r="G82">
        <v>11</v>
      </c>
      <c r="H82" s="31">
        <v>26609650.199999999</v>
      </c>
      <c r="I82">
        <v>81</v>
      </c>
      <c r="J82" s="31">
        <v>5467509.4900000002</v>
      </c>
      <c r="K82">
        <v>75</v>
      </c>
      <c r="L82" s="31">
        <v>41044.499999999942</v>
      </c>
      <c r="M82">
        <v>12</v>
      </c>
    </row>
    <row r="83" spans="1:13" x14ac:dyDescent="0.25">
      <c r="A83" t="s">
        <v>133</v>
      </c>
      <c r="B83" s="31">
        <v>0</v>
      </c>
      <c r="C83">
        <v>0</v>
      </c>
      <c r="D83" s="31">
        <v>0</v>
      </c>
      <c r="E83">
        <v>0</v>
      </c>
      <c r="F83">
        <v>0</v>
      </c>
      <c r="G83">
        <v>0</v>
      </c>
      <c r="H83" s="31">
        <v>9746696.1500000004</v>
      </c>
      <c r="I83">
        <v>10</v>
      </c>
      <c r="J83" s="31">
        <v>0</v>
      </c>
      <c r="K83">
        <v>0</v>
      </c>
      <c r="L83">
        <v>0</v>
      </c>
      <c r="M83">
        <v>0</v>
      </c>
    </row>
    <row r="84" spans="1:13" x14ac:dyDescent="0.25">
      <c r="A84" t="s">
        <v>134</v>
      </c>
      <c r="B84" s="31">
        <v>123020137.29000001</v>
      </c>
      <c r="C84">
        <v>292</v>
      </c>
      <c r="D84" s="31">
        <v>32202534.43</v>
      </c>
      <c r="E84">
        <v>273</v>
      </c>
      <c r="F84">
        <v>914943.16666666628</v>
      </c>
      <c r="G84">
        <v>97</v>
      </c>
      <c r="H84" s="31">
        <v>119848954.40000001</v>
      </c>
      <c r="I84">
        <v>304</v>
      </c>
      <c r="J84" s="31">
        <v>30428655.510000002</v>
      </c>
      <c r="K84">
        <v>279</v>
      </c>
      <c r="L84">
        <v>929780.83333333314</v>
      </c>
      <c r="M84">
        <v>106</v>
      </c>
    </row>
    <row r="85" spans="1:13" x14ac:dyDescent="0.25">
      <c r="A85" t="s">
        <v>135</v>
      </c>
      <c r="B85" s="31">
        <v>1417818.5</v>
      </c>
      <c r="C85">
        <v>15</v>
      </c>
      <c r="D85" s="31">
        <v>411340.64</v>
      </c>
      <c r="E85">
        <v>15</v>
      </c>
      <c r="F85" s="31">
        <v>0</v>
      </c>
      <c r="G85">
        <v>0</v>
      </c>
      <c r="H85" s="31">
        <v>1390064.73</v>
      </c>
      <c r="I85">
        <v>20</v>
      </c>
      <c r="J85" s="31">
        <v>460215.48</v>
      </c>
      <c r="K85">
        <v>18</v>
      </c>
      <c r="L85" s="31">
        <v>0</v>
      </c>
      <c r="M85">
        <v>0</v>
      </c>
    </row>
    <row r="86" spans="1:13" x14ac:dyDescent="0.25">
      <c r="A86" t="s">
        <v>136</v>
      </c>
      <c r="B86" s="31">
        <v>14066636.24</v>
      </c>
      <c r="C86">
        <v>69</v>
      </c>
      <c r="D86" s="31">
        <v>4815679.78</v>
      </c>
      <c r="E86">
        <v>64</v>
      </c>
      <c r="F86">
        <v>157246.33333333328</v>
      </c>
      <c r="G86">
        <v>20</v>
      </c>
      <c r="H86" s="31">
        <v>11303603.800000001</v>
      </c>
      <c r="I86">
        <v>72</v>
      </c>
      <c r="J86" s="31">
        <v>4855141.84</v>
      </c>
      <c r="K86">
        <v>67</v>
      </c>
      <c r="L86">
        <v>132744.33333333334</v>
      </c>
      <c r="M86">
        <v>21</v>
      </c>
    </row>
    <row r="87" spans="1:13" x14ac:dyDescent="0.25">
      <c r="A87" t="s">
        <v>137</v>
      </c>
      <c r="B87" s="31">
        <v>75610538.510000005</v>
      </c>
      <c r="C87">
        <v>88</v>
      </c>
      <c r="D87" s="31">
        <v>5050611.76</v>
      </c>
      <c r="E87">
        <v>85</v>
      </c>
      <c r="F87">
        <v>242408.16666666666</v>
      </c>
      <c r="G87">
        <v>19</v>
      </c>
      <c r="H87" s="31">
        <v>60204084.369999997</v>
      </c>
      <c r="I87">
        <v>86</v>
      </c>
      <c r="J87" s="31">
        <v>4018037.96</v>
      </c>
      <c r="K87">
        <v>80</v>
      </c>
      <c r="L87">
        <v>242997.83333333372</v>
      </c>
      <c r="M87">
        <v>17</v>
      </c>
    </row>
    <row r="88" spans="1:13" x14ac:dyDescent="0.25">
      <c r="A88" t="s">
        <v>138</v>
      </c>
      <c r="B88" s="31">
        <v>25082805.09</v>
      </c>
      <c r="C88">
        <v>48</v>
      </c>
      <c r="D88" s="31">
        <v>8663383.1799999997</v>
      </c>
      <c r="E88">
        <v>45</v>
      </c>
      <c r="F88" s="31">
        <v>90625.666666666701</v>
      </c>
      <c r="G88">
        <v>14</v>
      </c>
      <c r="H88" s="31">
        <v>30993787.010000002</v>
      </c>
      <c r="I88">
        <v>52</v>
      </c>
      <c r="J88" s="31">
        <v>8737362.6999999993</v>
      </c>
      <c r="K88">
        <v>48</v>
      </c>
      <c r="L88" s="31">
        <v>62499.833333333394</v>
      </c>
      <c r="M88">
        <v>18</v>
      </c>
    </row>
    <row r="89" spans="1:13" x14ac:dyDescent="0.25">
      <c r="A89" t="s">
        <v>139</v>
      </c>
      <c r="B89" s="31">
        <v>22826858.59</v>
      </c>
      <c r="C89">
        <v>104</v>
      </c>
      <c r="D89" s="31">
        <v>7725519.2800000003</v>
      </c>
      <c r="E89">
        <v>99</v>
      </c>
      <c r="F89">
        <v>119797.50000000003</v>
      </c>
      <c r="G89">
        <v>33</v>
      </c>
      <c r="H89" s="31">
        <v>23450036.760000002</v>
      </c>
      <c r="I89">
        <v>109</v>
      </c>
      <c r="J89" s="31">
        <v>7288079.8799999999</v>
      </c>
      <c r="K89">
        <v>104</v>
      </c>
      <c r="L89">
        <v>83220.333333333372</v>
      </c>
      <c r="M89">
        <v>34</v>
      </c>
    </row>
    <row r="90" spans="1:13" x14ac:dyDescent="0.25">
      <c r="A90" t="s">
        <v>140</v>
      </c>
      <c r="B90" s="31">
        <v>20021617.510000002</v>
      </c>
      <c r="C90">
        <v>104</v>
      </c>
      <c r="D90" s="31">
        <v>6843153.0899999999</v>
      </c>
      <c r="E90">
        <v>100</v>
      </c>
      <c r="F90">
        <v>2945250.6666666707</v>
      </c>
      <c r="G90">
        <v>17</v>
      </c>
      <c r="H90" s="31">
        <v>17697235.280000001</v>
      </c>
      <c r="I90">
        <v>98</v>
      </c>
      <c r="J90" s="31">
        <v>8569531.0399999991</v>
      </c>
      <c r="K90">
        <v>97</v>
      </c>
      <c r="L90">
        <v>283572.33333333331</v>
      </c>
      <c r="M90">
        <v>18</v>
      </c>
    </row>
    <row r="91" spans="1:13" x14ac:dyDescent="0.25">
      <c r="A91" t="s">
        <v>141</v>
      </c>
      <c r="B91" s="31">
        <v>14850980.17</v>
      </c>
      <c r="C91">
        <v>52</v>
      </c>
      <c r="D91" s="31">
        <v>2290042.38</v>
      </c>
      <c r="E91">
        <v>49</v>
      </c>
      <c r="F91">
        <v>0</v>
      </c>
      <c r="G91">
        <v>0</v>
      </c>
      <c r="H91" s="31">
        <v>13223193.880000001</v>
      </c>
      <c r="I91">
        <v>51</v>
      </c>
      <c r="J91" s="31">
        <v>2541921.65</v>
      </c>
      <c r="K91">
        <v>48</v>
      </c>
      <c r="L91">
        <v>0</v>
      </c>
      <c r="M91">
        <v>0</v>
      </c>
    </row>
    <row r="92" spans="1:13" x14ac:dyDescent="0.25">
      <c r="A92" t="s">
        <v>142</v>
      </c>
      <c r="B92" s="31">
        <v>1216526.57</v>
      </c>
      <c r="C92">
        <v>17</v>
      </c>
      <c r="D92" s="31">
        <v>566288.55000000005</v>
      </c>
      <c r="E92">
        <v>16</v>
      </c>
      <c r="F92">
        <v>0</v>
      </c>
      <c r="G92">
        <v>0</v>
      </c>
      <c r="H92" s="31">
        <v>1144097.2</v>
      </c>
      <c r="I92">
        <v>21</v>
      </c>
      <c r="J92" s="31">
        <v>472804.51</v>
      </c>
      <c r="K92">
        <v>21</v>
      </c>
      <c r="L92">
        <v>0</v>
      </c>
      <c r="M92">
        <v>0</v>
      </c>
    </row>
    <row r="93" spans="1:13" x14ac:dyDescent="0.25">
      <c r="A93" t="s">
        <v>143</v>
      </c>
      <c r="B93" s="31">
        <v>0</v>
      </c>
      <c r="C93">
        <v>0</v>
      </c>
      <c r="D93" s="31">
        <v>0</v>
      </c>
      <c r="E93">
        <v>0</v>
      </c>
      <c r="F93">
        <v>0</v>
      </c>
      <c r="G93">
        <v>0</v>
      </c>
      <c r="H93" s="31">
        <v>1953198.73</v>
      </c>
      <c r="I93">
        <v>10</v>
      </c>
      <c r="J93" s="31">
        <v>267948.90000000002</v>
      </c>
      <c r="K93">
        <v>10</v>
      </c>
      <c r="L93">
        <v>0</v>
      </c>
      <c r="M93">
        <v>0</v>
      </c>
    </row>
    <row r="94" spans="1:13" x14ac:dyDescent="0.25">
      <c r="A94" t="s">
        <v>144</v>
      </c>
      <c r="B94" s="31">
        <v>0</v>
      </c>
      <c r="C94">
        <v>0</v>
      </c>
      <c r="D94" s="31">
        <v>0</v>
      </c>
      <c r="E94">
        <v>0</v>
      </c>
      <c r="F94" s="31">
        <v>0</v>
      </c>
      <c r="G94">
        <v>0</v>
      </c>
      <c r="H94" s="31">
        <v>131837.47</v>
      </c>
      <c r="I94">
        <v>10</v>
      </c>
      <c r="J94" s="31">
        <v>0</v>
      </c>
      <c r="K94">
        <v>0</v>
      </c>
      <c r="L94" s="31">
        <v>0</v>
      </c>
      <c r="M94">
        <v>0</v>
      </c>
    </row>
    <row r="95" spans="1:13" x14ac:dyDescent="0.25">
      <c r="A95" t="s">
        <v>145</v>
      </c>
      <c r="B95" s="31">
        <v>8390755.0600000005</v>
      </c>
      <c r="C95">
        <v>39</v>
      </c>
      <c r="D95" s="31">
        <v>1483792.77</v>
      </c>
      <c r="E95">
        <v>34</v>
      </c>
      <c r="F95">
        <v>0</v>
      </c>
      <c r="G95">
        <v>0</v>
      </c>
      <c r="H95" s="31">
        <v>7938959.3799999999</v>
      </c>
      <c r="I95">
        <v>43</v>
      </c>
      <c r="J95" s="31">
        <v>1481732.27</v>
      </c>
      <c r="K95">
        <v>39</v>
      </c>
      <c r="L95">
        <v>0</v>
      </c>
      <c r="M95">
        <v>0</v>
      </c>
    </row>
    <row r="96" spans="1:13" x14ac:dyDescent="0.25">
      <c r="A96" t="s">
        <v>146</v>
      </c>
      <c r="B96" s="31">
        <v>1963198.08</v>
      </c>
      <c r="C96">
        <v>10</v>
      </c>
      <c r="D96" s="31">
        <v>0</v>
      </c>
      <c r="E96">
        <v>0</v>
      </c>
      <c r="F96">
        <v>0</v>
      </c>
      <c r="G96">
        <v>0</v>
      </c>
      <c r="H96" s="31">
        <v>2245254.92</v>
      </c>
      <c r="I96">
        <v>11</v>
      </c>
      <c r="J96" s="31">
        <v>644373.62</v>
      </c>
      <c r="K96">
        <v>10</v>
      </c>
      <c r="L96">
        <v>0</v>
      </c>
      <c r="M96">
        <v>0</v>
      </c>
    </row>
    <row r="97" spans="1:13" x14ac:dyDescent="0.25">
      <c r="A97" t="s">
        <v>147</v>
      </c>
      <c r="B97" s="31">
        <v>8821995.7699999996</v>
      </c>
      <c r="C97">
        <v>61</v>
      </c>
      <c r="D97" s="31">
        <v>3109293.31</v>
      </c>
      <c r="E97">
        <v>58</v>
      </c>
      <c r="F97">
        <v>0</v>
      </c>
      <c r="G97">
        <v>0</v>
      </c>
      <c r="H97" s="31">
        <v>8471694.0899999999</v>
      </c>
      <c r="I97">
        <v>64</v>
      </c>
      <c r="J97" s="31">
        <v>3235443.53</v>
      </c>
      <c r="K97">
        <v>59</v>
      </c>
      <c r="L97">
        <v>0</v>
      </c>
      <c r="M97">
        <v>0</v>
      </c>
    </row>
    <row r="98" spans="1:13" x14ac:dyDescent="0.25">
      <c r="A98" t="s">
        <v>148</v>
      </c>
      <c r="B98" s="31">
        <v>5156527.93</v>
      </c>
      <c r="C98">
        <v>21</v>
      </c>
      <c r="D98" s="31">
        <v>2215361.2000000002</v>
      </c>
      <c r="E98">
        <v>20</v>
      </c>
      <c r="F98" s="31">
        <v>0</v>
      </c>
      <c r="G98">
        <v>0</v>
      </c>
      <c r="H98" s="31">
        <v>5616280.0099999998</v>
      </c>
      <c r="I98">
        <v>21</v>
      </c>
      <c r="J98" s="31">
        <v>2731277.13</v>
      </c>
      <c r="K98">
        <v>21</v>
      </c>
      <c r="L98" s="31">
        <v>0</v>
      </c>
      <c r="M98">
        <v>0</v>
      </c>
    </row>
    <row r="99" spans="1:13" x14ac:dyDescent="0.25">
      <c r="A99" t="s">
        <v>149</v>
      </c>
      <c r="B99" s="31">
        <v>11724251.01</v>
      </c>
      <c r="C99">
        <v>68</v>
      </c>
      <c r="D99" s="31">
        <v>5900436.6699999999</v>
      </c>
      <c r="E99">
        <v>64</v>
      </c>
      <c r="F99" s="31">
        <v>0</v>
      </c>
      <c r="G99">
        <v>0</v>
      </c>
      <c r="H99" s="31">
        <v>9500610.0999999996</v>
      </c>
      <c r="I99">
        <v>72</v>
      </c>
      <c r="J99" s="31">
        <v>3852143.15</v>
      </c>
      <c r="K99">
        <v>69</v>
      </c>
      <c r="L99" s="31">
        <v>0</v>
      </c>
      <c r="M99">
        <v>0</v>
      </c>
    </row>
    <row r="100" spans="1:13" x14ac:dyDescent="0.25">
      <c r="A100" t="s">
        <v>150</v>
      </c>
      <c r="B100">
        <v>1818600.23</v>
      </c>
      <c r="C100">
        <v>12</v>
      </c>
      <c r="D100">
        <v>340678.79</v>
      </c>
      <c r="E100">
        <v>11</v>
      </c>
      <c r="F100">
        <v>0</v>
      </c>
      <c r="G100">
        <v>0</v>
      </c>
      <c r="H100">
        <v>1526295.59</v>
      </c>
      <c r="I100">
        <v>11</v>
      </c>
      <c r="J100">
        <v>377436.82</v>
      </c>
      <c r="K100">
        <v>10</v>
      </c>
      <c r="L100">
        <v>0</v>
      </c>
      <c r="M100">
        <v>0</v>
      </c>
    </row>
    <row r="101" spans="1:13" x14ac:dyDescent="0.25">
      <c r="A101" t="s">
        <v>151</v>
      </c>
      <c r="B101">
        <v>4965757.5599999996</v>
      </c>
      <c r="C101">
        <v>23</v>
      </c>
      <c r="D101">
        <v>992224.01</v>
      </c>
      <c r="E101">
        <v>22</v>
      </c>
      <c r="F101">
        <v>0</v>
      </c>
      <c r="G101">
        <v>0</v>
      </c>
      <c r="H101">
        <v>4039267.56</v>
      </c>
      <c r="I101">
        <v>21</v>
      </c>
      <c r="J101">
        <v>1024621.41</v>
      </c>
      <c r="K101">
        <v>19</v>
      </c>
      <c r="L101">
        <v>0</v>
      </c>
      <c r="M101">
        <v>0</v>
      </c>
    </row>
    <row r="102" spans="1:13" x14ac:dyDescent="0.25">
      <c r="A102" t="s">
        <v>152</v>
      </c>
      <c r="B102">
        <v>10153020</v>
      </c>
      <c r="C102">
        <v>19</v>
      </c>
      <c r="D102">
        <v>643761.76</v>
      </c>
      <c r="E102">
        <v>19</v>
      </c>
      <c r="F102">
        <v>0</v>
      </c>
      <c r="G102">
        <v>0</v>
      </c>
      <c r="H102">
        <v>9657754.0500000007</v>
      </c>
      <c r="I102">
        <v>19</v>
      </c>
      <c r="J102">
        <v>716035.42</v>
      </c>
      <c r="K102">
        <v>19</v>
      </c>
      <c r="L102">
        <v>0</v>
      </c>
      <c r="M102">
        <v>0</v>
      </c>
    </row>
    <row r="103" spans="1:13" x14ac:dyDescent="0.25">
      <c r="A103" t="s">
        <v>153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304375.56</v>
      </c>
      <c r="I103">
        <v>11</v>
      </c>
      <c r="J103">
        <v>141050.59</v>
      </c>
      <c r="K103">
        <v>11</v>
      </c>
      <c r="L103">
        <v>0</v>
      </c>
      <c r="M103">
        <v>0</v>
      </c>
    </row>
    <row r="104" spans="1:13" x14ac:dyDescent="0.25">
      <c r="A104" t="s">
        <v>154</v>
      </c>
      <c r="B104">
        <v>1587244.57</v>
      </c>
      <c r="C104">
        <v>13</v>
      </c>
      <c r="D104">
        <v>544527.12</v>
      </c>
      <c r="E104">
        <v>13</v>
      </c>
      <c r="F104">
        <v>0</v>
      </c>
      <c r="G104">
        <v>0</v>
      </c>
      <c r="H104">
        <v>1404927.54</v>
      </c>
      <c r="I104">
        <v>12</v>
      </c>
      <c r="J104">
        <v>417936.56</v>
      </c>
      <c r="K104">
        <v>12</v>
      </c>
      <c r="L104">
        <v>0</v>
      </c>
      <c r="M104">
        <v>0</v>
      </c>
    </row>
    <row r="105" spans="1:13" x14ac:dyDescent="0.25">
      <c r="A105" t="s">
        <v>155</v>
      </c>
      <c r="B105">
        <v>93528072.200000003</v>
      </c>
      <c r="C105">
        <v>232</v>
      </c>
      <c r="D105">
        <v>41816218.200000003</v>
      </c>
      <c r="E105">
        <v>214</v>
      </c>
      <c r="F105">
        <v>1756957.666666667</v>
      </c>
      <c r="G105">
        <v>71</v>
      </c>
      <c r="H105">
        <v>82591541.959999993</v>
      </c>
      <c r="I105">
        <v>238</v>
      </c>
      <c r="J105">
        <v>42436983.090000004</v>
      </c>
      <c r="K105">
        <v>220</v>
      </c>
      <c r="L105">
        <v>1484943.666666666</v>
      </c>
      <c r="M105">
        <v>78</v>
      </c>
    </row>
    <row r="106" spans="1:13" x14ac:dyDescent="0.25">
      <c r="A106" t="s">
        <v>156</v>
      </c>
      <c r="B106">
        <v>6706387.2000000002</v>
      </c>
      <c r="C106">
        <v>42</v>
      </c>
      <c r="D106">
        <v>2942185.87</v>
      </c>
      <c r="E106">
        <v>41</v>
      </c>
      <c r="F106">
        <v>0</v>
      </c>
      <c r="G106">
        <v>0</v>
      </c>
      <c r="H106">
        <v>5128186.79</v>
      </c>
      <c r="I106">
        <v>38</v>
      </c>
      <c r="J106">
        <v>2026095.2</v>
      </c>
      <c r="K106">
        <v>36</v>
      </c>
      <c r="L106">
        <v>0</v>
      </c>
      <c r="M106">
        <v>0</v>
      </c>
    </row>
    <row r="107" spans="1:13" x14ac:dyDescent="0.25">
      <c r="A107" t="s">
        <v>157</v>
      </c>
      <c r="B107">
        <v>3097836.65</v>
      </c>
      <c r="C107">
        <v>25</v>
      </c>
      <c r="D107">
        <v>1067113.47</v>
      </c>
      <c r="E107">
        <v>21</v>
      </c>
      <c r="F107">
        <v>0</v>
      </c>
      <c r="G107">
        <v>0</v>
      </c>
      <c r="H107">
        <v>3252458.34</v>
      </c>
      <c r="I107">
        <v>28</v>
      </c>
      <c r="J107">
        <v>1045671.76</v>
      </c>
      <c r="K107">
        <v>25</v>
      </c>
      <c r="L107">
        <v>15199.499999999996</v>
      </c>
      <c r="M107">
        <v>11</v>
      </c>
    </row>
    <row r="108" spans="1:13" x14ac:dyDescent="0.25">
      <c r="A108" t="s">
        <v>158</v>
      </c>
      <c r="B108">
        <v>1332526.3</v>
      </c>
      <c r="C108">
        <v>17</v>
      </c>
      <c r="D108">
        <v>559222.36</v>
      </c>
      <c r="E108">
        <v>17</v>
      </c>
      <c r="F108">
        <v>0</v>
      </c>
      <c r="G108">
        <v>0</v>
      </c>
      <c r="H108">
        <v>1278838.3600000001</v>
      </c>
      <c r="I108">
        <v>13</v>
      </c>
      <c r="J108">
        <v>558908.46</v>
      </c>
      <c r="K108">
        <v>12</v>
      </c>
      <c r="L108">
        <v>0</v>
      </c>
      <c r="M108">
        <v>0</v>
      </c>
    </row>
    <row r="109" spans="1:13" x14ac:dyDescent="0.25">
      <c r="A109" t="s">
        <v>159</v>
      </c>
      <c r="B109">
        <v>4940020.53</v>
      </c>
      <c r="C109">
        <v>47</v>
      </c>
      <c r="D109">
        <v>1506983.48</v>
      </c>
      <c r="E109">
        <v>42</v>
      </c>
      <c r="F109">
        <v>0</v>
      </c>
      <c r="G109">
        <v>0</v>
      </c>
      <c r="H109">
        <v>4863277.6399999997</v>
      </c>
      <c r="I109">
        <v>44</v>
      </c>
      <c r="J109">
        <v>1137203.69</v>
      </c>
      <c r="K109">
        <v>38</v>
      </c>
      <c r="L109">
        <v>0</v>
      </c>
      <c r="M109">
        <v>0</v>
      </c>
    </row>
    <row r="110" spans="1:13" x14ac:dyDescent="0.25">
      <c r="A110" t="s">
        <v>160</v>
      </c>
      <c r="B110">
        <v>513256.31</v>
      </c>
      <c r="C110">
        <v>11</v>
      </c>
      <c r="D110">
        <v>0</v>
      </c>
      <c r="E110">
        <v>0</v>
      </c>
      <c r="F110">
        <v>0</v>
      </c>
      <c r="G110">
        <v>0</v>
      </c>
      <c r="H110">
        <v>636873.31999999995</v>
      </c>
      <c r="I110">
        <v>12</v>
      </c>
      <c r="J110">
        <v>324490.05</v>
      </c>
      <c r="K110">
        <v>10</v>
      </c>
      <c r="L110">
        <v>0</v>
      </c>
      <c r="M110">
        <v>0</v>
      </c>
    </row>
    <row r="111" spans="1:13" x14ac:dyDescent="0.25">
      <c r="A111" t="s">
        <v>161</v>
      </c>
      <c r="B111">
        <v>7563102.8499999996</v>
      </c>
      <c r="C111">
        <v>57</v>
      </c>
      <c r="D111">
        <v>2296577.94</v>
      </c>
      <c r="E111">
        <v>51</v>
      </c>
      <c r="F111">
        <v>266474</v>
      </c>
      <c r="G111">
        <v>11</v>
      </c>
      <c r="H111">
        <v>7673282.7599999998</v>
      </c>
      <c r="I111">
        <v>60</v>
      </c>
      <c r="J111">
        <v>2218403.5499999998</v>
      </c>
      <c r="K111">
        <v>54</v>
      </c>
      <c r="L111">
        <v>144098.00000000006</v>
      </c>
      <c r="M111">
        <v>14</v>
      </c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RowHeight="15" x14ac:dyDescent="0.25"/>
  <cols>
    <col min="1" max="1" width="15" customWidth="1"/>
    <col min="2" max="2" width="15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162</v>
      </c>
      <c r="B2" s="31">
        <v>82500903.159999996</v>
      </c>
      <c r="C2" s="2">
        <v>334</v>
      </c>
      <c r="D2" s="31">
        <v>17835147.670000002</v>
      </c>
      <c r="E2" s="2">
        <v>312</v>
      </c>
      <c r="F2" s="31">
        <v>544894.99999999942</v>
      </c>
      <c r="G2" s="2">
        <v>57</v>
      </c>
      <c r="H2" s="31">
        <v>79817616.239999995</v>
      </c>
      <c r="I2" s="2">
        <v>334</v>
      </c>
      <c r="J2" s="31">
        <v>17636670.170000002</v>
      </c>
      <c r="K2" s="2">
        <v>314</v>
      </c>
      <c r="L2" s="31">
        <v>378665.99999999965</v>
      </c>
      <c r="M2" s="28">
        <v>58</v>
      </c>
    </row>
    <row r="3" spans="1:13" x14ac:dyDescent="0.25">
      <c r="A3" t="s">
        <v>163</v>
      </c>
      <c r="B3" s="31">
        <v>101742960.18000001</v>
      </c>
      <c r="C3" s="2">
        <v>399</v>
      </c>
      <c r="D3" s="31">
        <v>30556085.16</v>
      </c>
      <c r="E3" s="2">
        <v>378</v>
      </c>
      <c r="F3" s="31">
        <v>686465.00000000058</v>
      </c>
      <c r="G3" s="2">
        <v>79</v>
      </c>
      <c r="H3" s="31">
        <v>92749175.319999993</v>
      </c>
      <c r="I3" s="2">
        <v>414</v>
      </c>
      <c r="J3" s="31">
        <v>28056484.5</v>
      </c>
      <c r="K3" s="2">
        <v>389</v>
      </c>
      <c r="L3" s="31">
        <v>695592.83333333372</v>
      </c>
      <c r="M3" s="28">
        <v>86</v>
      </c>
    </row>
    <row r="4" spans="1:13" x14ac:dyDescent="0.25">
      <c r="A4" t="s">
        <v>164</v>
      </c>
      <c r="B4" s="31">
        <v>46121098.109999999</v>
      </c>
      <c r="C4" s="2">
        <v>274</v>
      </c>
      <c r="D4" s="31">
        <v>14526359.800000001</v>
      </c>
      <c r="E4" s="2">
        <v>259</v>
      </c>
      <c r="F4" s="31">
        <v>365950.50000000006</v>
      </c>
      <c r="G4" s="2">
        <v>65</v>
      </c>
      <c r="H4" s="31">
        <v>46893054.600000001</v>
      </c>
      <c r="I4" s="2">
        <v>280</v>
      </c>
      <c r="J4" s="31">
        <v>14122501.210000001</v>
      </c>
      <c r="K4" s="2">
        <v>264</v>
      </c>
      <c r="L4" s="31">
        <v>280814.33333333337</v>
      </c>
      <c r="M4" s="28">
        <v>67</v>
      </c>
    </row>
    <row r="5" spans="1:13" x14ac:dyDescent="0.25">
      <c r="A5" t="s">
        <v>165</v>
      </c>
      <c r="B5" s="31">
        <v>530429191.99000001</v>
      </c>
      <c r="C5" s="32">
        <v>1453</v>
      </c>
      <c r="D5" s="31">
        <v>150245969.19</v>
      </c>
      <c r="E5" s="32">
        <v>1351</v>
      </c>
      <c r="F5" s="31">
        <v>5338335.0000000009</v>
      </c>
      <c r="G5" s="2">
        <v>334</v>
      </c>
      <c r="H5" s="31">
        <v>498900038.76999998</v>
      </c>
      <c r="I5" s="32">
        <v>1477</v>
      </c>
      <c r="J5" s="31">
        <v>150040807.63999999</v>
      </c>
      <c r="K5" s="32">
        <v>1366</v>
      </c>
      <c r="L5" s="31">
        <v>4473633.166666666</v>
      </c>
      <c r="M5" s="28">
        <v>355</v>
      </c>
    </row>
    <row r="6" spans="1:13" x14ac:dyDescent="0.25">
      <c r="A6" t="s">
        <v>166</v>
      </c>
      <c r="B6" s="31">
        <v>1623370.49</v>
      </c>
      <c r="C6" s="2">
        <v>26</v>
      </c>
      <c r="D6" s="31">
        <v>572618.79</v>
      </c>
      <c r="E6" s="2">
        <v>24</v>
      </c>
      <c r="F6">
        <v>0</v>
      </c>
      <c r="G6" s="2">
        <v>0</v>
      </c>
      <c r="H6" s="31">
        <v>1520015.09</v>
      </c>
      <c r="I6" s="2">
        <v>27</v>
      </c>
      <c r="J6" s="31">
        <v>581487.61</v>
      </c>
      <c r="K6" s="2">
        <v>22</v>
      </c>
      <c r="L6">
        <v>0</v>
      </c>
      <c r="M6" s="28">
        <v>0</v>
      </c>
    </row>
    <row r="7" spans="1:13" x14ac:dyDescent="0.25">
      <c r="A7" t="s">
        <v>167</v>
      </c>
      <c r="B7" s="31">
        <v>141557731.13999999</v>
      </c>
      <c r="C7" s="2">
        <v>337</v>
      </c>
      <c r="D7" s="31">
        <v>22198830.859999999</v>
      </c>
      <c r="E7" s="2">
        <v>314</v>
      </c>
      <c r="F7" s="31">
        <v>422999.16666666669</v>
      </c>
      <c r="G7" s="2">
        <v>65</v>
      </c>
      <c r="H7" s="31">
        <v>127391476.56999999</v>
      </c>
      <c r="I7" s="2">
        <v>328</v>
      </c>
      <c r="J7" s="31">
        <v>21064686.850000001</v>
      </c>
      <c r="K7" s="2">
        <v>305</v>
      </c>
      <c r="L7" s="31">
        <v>559156.83333333407</v>
      </c>
      <c r="M7" s="28">
        <v>67</v>
      </c>
    </row>
    <row r="8" spans="1:13" x14ac:dyDescent="0.25">
      <c r="A8" t="s">
        <v>168</v>
      </c>
      <c r="B8" s="31">
        <v>3775412.33</v>
      </c>
      <c r="C8" s="2">
        <v>46</v>
      </c>
      <c r="D8" s="31">
        <v>1046879.95</v>
      </c>
      <c r="E8" s="2">
        <v>44</v>
      </c>
      <c r="F8">
        <v>0</v>
      </c>
      <c r="G8" s="2">
        <v>0</v>
      </c>
      <c r="H8" s="31">
        <v>3533226.34</v>
      </c>
      <c r="I8" s="2">
        <v>50</v>
      </c>
      <c r="J8" s="31">
        <v>1059586.55</v>
      </c>
      <c r="K8" s="2">
        <v>47</v>
      </c>
      <c r="L8">
        <v>0</v>
      </c>
      <c r="M8" s="28">
        <v>0</v>
      </c>
    </row>
    <row r="9" spans="1:13" x14ac:dyDescent="0.25">
      <c r="A9" t="s">
        <v>169</v>
      </c>
      <c r="B9" s="31">
        <v>72061224.909999996</v>
      </c>
      <c r="C9" s="2">
        <v>298</v>
      </c>
      <c r="D9" s="31">
        <v>21576615.010000002</v>
      </c>
      <c r="E9" s="2">
        <v>288</v>
      </c>
      <c r="F9" s="31">
        <v>3515008.3333333377</v>
      </c>
      <c r="G9" s="2">
        <v>64</v>
      </c>
      <c r="H9" s="31">
        <v>65792422.93</v>
      </c>
      <c r="I9" s="2">
        <v>301</v>
      </c>
      <c r="J9" s="31">
        <v>22340950.829999998</v>
      </c>
      <c r="K9" s="2">
        <v>293</v>
      </c>
      <c r="L9" s="31">
        <v>665790.83333333337</v>
      </c>
      <c r="M9" s="28">
        <v>63</v>
      </c>
    </row>
    <row r="10" spans="1:13" x14ac:dyDescent="0.25">
      <c r="A10" t="s">
        <v>170</v>
      </c>
      <c r="B10" s="31">
        <v>27947770.5</v>
      </c>
      <c r="C10" s="2">
        <v>191</v>
      </c>
      <c r="D10" s="31">
        <v>6285292.6900000004</v>
      </c>
      <c r="E10" s="2">
        <v>181</v>
      </c>
      <c r="F10" s="31">
        <v>209405.16666666663</v>
      </c>
      <c r="G10" s="2">
        <v>43</v>
      </c>
      <c r="H10" s="31">
        <v>24943769.359999999</v>
      </c>
      <c r="I10" s="2">
        <v>191</v>
      </c>
      <c r="J10" s="31">
        <v>5662050.4100000001</v>
      </c>
      <c r="K10" s="2">
        <v>179</v>
      </c>
      <c r="L10" s="31">
        <v>150448.50000000009</v>
      </c>
      <c r="M10" s="28">
        <v>48</v>
      </c>
    </row>
    <row r="11" spans="1:13" x14ac:dyDescent="0.25">
      <c r="A11" t="s">
        <v>171</v>
      </c>
      <c r="B11" s="31">
        <v>76080687.540000007</v>
      </c>
      <c r="C11" s="2">
        <v>248</v>
      </c>
      <c r="D11" s="31">
        <v>19162960.870000001</v>
      </c>
      <c r="E11" s="2">
        <v>229</v>
      </c>
      <c r="F11" s="31">
        <v>595067.83333333337</v>
      </c>
      <c r="G11" s="2">
        <v>70</v>
      </c>
      <c r="H11" s="31">
        <v>69428397.180000007</v>
      </c>
      <c r="I11" s="2">
        <v>250</v>
      </c>
      <c r="J11" s="31">
        <v>17796711.239999998</v>
      </c>
      <c r="K11" s="2">
        <v>229</v>
      </c>
      <c r="L11" s="31">
        <v>725455.83333333267</v>
      </c>
      <c r="M11" s="28">
        <v>70</v>
      </c>
    </row>
    <row r="12" spans="1:13" x14ac:dyDescent="0.25">
      <c r="A12" t="s">
        <v>172</v>
      </c>
      <c r="B12" s="31">
        <v>1319320347.5799999</v>
      </c>
      <c r="C12" s="2">
        <v>7421</v>
      </c>
      <c r="D12" s="31">
        <v>312514130.19</v>
      </c>
      <c r="E12" s="2">
        <v>6011</v>
      </c>
      <c r="F12" s="31">
        <v>5540733.9999999991</v>
      </c>
      <c r="G12" s="2">
        <v>281</v>
      </c>
      <c r="H12" s="31">
        <v>1199926146.26</v>
      </c>
      <c r="I12" s="2">
        <v>6743</v>
      </c>
      <c r="J12" s="31">
        <v>299467613.74000001</v>
      </c>
      <c r="K12" s="2">
        <v>5523</v>
      </c>
      <c r="L12" s="31">
        <v>4284004.666666667</v>
      </c>
      <c r="M12" s="28">
        <v>297</v>
      </c>
    </row>
    <row r="13" spans="1:13" x14ac:dyDescent="0.25">
      <c r="A13" t="s">
        <v>173</v>
      </c>
      <c r="B13" s="31">
        <v>137704267.12</v>
      </c>
      <c r="C13" s="2">
        <v>590</v>
      </c>
      <c r="D13" s="31">
        <v>47954648.469999999</v>
      </c>
      <c r="E13" s="2">
        <v>547</v>
      </c>
      <c r="F13" s="31">
        <v>3486805.0000000009</v>
      </c>
      <c r="G13" s="2">
        <v>123</v>
      </c>
      <c r="H13" s="31">
        <v>128614606.63</v>
      </c>
      <c r="I13" s="2">
        <v>606</v>
      </c>
      <c r="J13" s="31">
        <v>46282446.130000003</v>
      </c>
      <c r="K13" s="2">
        <v>564</v>
      </c>
      <c r="L13" s="31">
        <v>2881755.8333333307</v>
      </c>
      <c r="M13" s="28">
        <v>116</v>
      </c>
    </row>
    <row r="14" spans="1:13" x14ac:dyDescent="0.25">
      <c r="A14" t="s">
        <v>174</v>
      </c>
      <c r="B14" s="31">
        <v>256251825.5</v>
      </c>
      <c r="C14" s="2">
        <v>606</v>
      </c>
      <c r="D14" s="31">
        <v>44043621.280000001</v>
      </c>
      <c r="E14" s="2">
        <v>569</v>
      </c>
      <c r="F14" s="31">
        <v>1493065.9999999993</v>
      </c>
      <c r="G14" s="2">
        <v>125</v>
      </c>
      <c r="H14" s="31">
        <v>225745719.74000001</v>
      </c>
      <c r="I14" s="2">
        <v>610</v>
      </c>
      <c r="J14" s="31">
        <v>39755138.060000002</v>
      </c>
      <c r="K14" s="2">
        <v>569</v>
      </c>
      <c r="L14" s="31">
        <v>1891430.1666666672</v>
      </c>
      <c r="M14" s="28">
        <v>127</v>
      </c>
    </row>
    <row r="15" spans="1:13" x14ac:dyDescent="0.25">
      <c r="A15" t="s">
        <v>175</v>
      </c>
      <c r="B15" s="31">
        <v>105298463.34999999</v>
      </c>
      <c r="C15" s="2">
        <v>436</v>
      </c>
      <c r="D15" s="31">
        <v>22868930.789999999</v>
      </c>
      <c r="E15" s="2">
        <v>401</v>
      </c>
      <c r="F15" s="31">
        <v>944929.33333333302</v>
      </c>
      <c r="G15" s="2">
        <v>90</v>
      </c>
      <c r="H15" s="31">
        <v>82424964.980000004</v>
      </c>
      <c r="I15" s="2">
        <v>443</v>
      </c>
      <c r="J15" s="31">
        <v>21107136.539999999</v>
      </c>
      <c r="K15" s="2">
        <v>416</v>
      </c>
      <c r="L15" s="31">
        <v>558700.83333333337</v>
      </c>
      <c r="M15" s="28">
        <v>88</v>
      </c>
    </row>
    <row r="16" spans="1:13" x14ac:dyDescent="0.25">
      <c r="A16" t="s">
        <v>176</v>
      </c>
      <c r="B16">
        <v>119697533.16</v>
      </c>
      <c r="C16" s="2">
        <v>490</v>
      </c>
      <c r="D16">
        <v>26586207.370000001</v>
      </c>
      <c r="E16" s="2">
        <v>452</v>
      </c>
      <c r="F16">
        <v>997397.50000000012</v>
      </c>
      <c r="G16" s="2">
        <v>119</v>
      </c>
      <c r="H16">
        <v>106989178.48</v>
      </c>
      <c r="I16" s="2">
        <v>506</v>
      </c>
      <c r="J16">
        <v>25471319.34</v>
      </c>
      <c r="K16" s="2">
        <v>464</v>
      </c>
      <c r="L16">
        <v>642327.66666666674</v>
      </c>
      <c r="M16" s="28">
        <v>134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2023-03-15T16:06:46Z</dcterms:modified>
</cp:coreProperties>
</file>