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13137FF-156E-4340-B239-D3CB711990FF}" xr6:coauthVersionLast="46" xr6:coauthVersionMax="46" xr10:uidLastSave="{00000000-0000-0000-0000-000000000000}"/>
  <bookViews>
    <workbookView xWindow="1050" yWindow="510" windowWidth="19425" windowHeight="1096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K473" i="3"/>
  <c r="H473" i="3"/>
  <c r="G473" i="3"/>
  <c r="F473" i="3"/>
  <c r="E473" i="3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I470" i="3"/>
  <c r="H470" i="3"/>
  <c r="G470" i="3"/>
  <c r="J470" i="3" s="1"/>
  <c r="F470" i="3"/>
  <c r="E470" i="3"/>
  <c r="K470" i="3" s="1"/>
  <c r="D470" i="3"/>
  <c r="C470" i="3"/>
  <c r="B470" i="3"/>
  <c r="K469" i="3"/>
  <c r="H469" i="3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C467" i="3"/>
  <c r="I467" i="3" s="1"/>
  <c r="B467" i="3"/>
  <c r="I466" i="3"/>
  <c r="H466" i="3"/>
  <c r="G466" i="3"/>
  <c r="J466" i="3" s="1"/>
  <c r="F466" i="3"/>
  <c r="E466" i="3"/>
  <c r="K466" i="3" s="1"/>
  <c r="D466" i="3"/>
  <c r="C466" i="3"/>
  <c r="B466" i="3"/>
  <c r="K465" i="3"/>
  <c r="H465" i="3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I462" i="3"/>
  <c r="H462" i="3"/>
  <c r="G462" i="3"/>
  <c r="J462" i="3" s="1"/>
  <c r="F462" i="3"/>
  <c r="E462" i="3"/>
  <c r="K462" i="3" s="1"/>
  <c r="D462" i="3"/>
  <c r="C462" i="3"/>
  <c r="B462" i="3"/>
  <c r="K461" i="3"/>
  <c r="H461" i="3"/>
  <c r="G461" i="3"/>
  <c r="J461" i="3" s="1"/>
  <c r="F461" i="3"/>
  <c r="E461" i="3"/>
  <c r="D461" i="3"/>
  <c r="C461" i="3"/>
  <c r="I461" i="3" s="1"/>
  <c r="B461" i="3"/>
  <c r="J460" i="3"/>
  <c r="H460" i="3"/>
  <c r="G460" i="3"/>
  <c r="F460" i="3"/>
  <c r="E460" i="3"/>
  <c r="K460" i="3" s="1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I458" i="3"/>
  <c r="H458" i="3"/>
  <c r="G458" i="3"/>
  <c r="J458" i="3" s="1"/>
  <c r="F458" i="3"/>
  <c r="E458" i="3"/>
  <c r="K458" i="3" s="1"/>
  <c r="D458" i="3"/>
  <c r="C458" i="3"/>
  <c r="B458" i="3"/>
  <c r="K457" i="3"/>
  <c r="I457" i="3"/>
  <c r="H457" i="3"/>
  <c r="G457" i="3"/>
  <c r="J457" i="3" s="1"/>
  <c r="F457" i="3"/>
  <c r="E457" i="3"/>
  <c r="D457" i="3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K455" i="3"/>
  <c r="H455" i="3"/>
  <c r="G455" i="3"/>
  <c r="F455" i="3"/>
  <c r="E455" i="3"/>
  <c r="D455" i="3"/>
  <c r="C455" i="3"/>
  <c r="I455" i="3" s="1"/>
  <c r="B455" i="3"/>
  <c r="I454" i="3"/>
  <c r="H454" i="3"/>
  <c r="G454" i="3"/>
  <c r="J454" i="3" s="1"/>
  <c r="F454" i="3"/>
  <c r="E454" i="3"/>
  <c r="K454" i="3" s="1"/>
  <c r="D454" i="3"/>
  <c r="C454" i="3"/>
  <c r="B454" i="3"/>
  <c r="K453" i="3"/>
  <c r="H453" i="3"/>
  <c r="G453" i="3"/>
  <c r="J453" i="3" s="1"/>
  <c r="F453" i="3"/>
  <c r="E453" i="3"/>
  <c r="D453" i="3"/>
  <c r="C453" i="3"/>
  <c r="I453" i="3" s="1"/>
  <c r="B453" i="3"/>
  <c r="J452" i="3"/>
  <c r="H452" i="3"/>
  <c r="G452" i="3"/>
  <c r="F452" i="3"/>
  <c r="E452" i="3"/>
  <c r="K452" i="3" s="1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I450" i="3"/>
  <c r="H450" i="3"/>
  <c r="G450" i="3"/>
  <c r="J450" i="3" s="1"/>
  <c r="F450" i="3"/>
  <c r="E450" i="3"/>
  <c r="K450" i="3" s="1"/>
  <c r="D450" i="3"/>
  <c r="C450" i="3"/>
  <c r="B450" i="3"/>
  <c r="K449" i="3"/>
  <c r="H449" i="3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H447" i="3"/>
  <c r="G447" i="3"/>
  <c r="F447" i="3"/>
  <c r="E447" i="3"/>
  <c r="K447" i="3" s="1"/>
  <c r="D447" i="3"/>
  <c r="C447" i="3"/>
  <c r="I447" i="3" s="1"/>
  <c r="B447" i="3"/>
  <c r="I446" i="3"/>
  <c r="H446" i="3"/>
  <c r="G446" i="3"/>
  <c r="J446" i="3" s="1"/>
  <c r="F446" i="3"/>
  <c r="E446" i="3"/>
  <c r="K446" i="3" s="1"/>
  <c r="D446" i="3"/>
  <c r="C446" i="3"/>
  <c r="B446" i="3"/>
  <c r="K445" i="3"/>
  <c r="I445" i="3"/>
  <c r="H445" i="3"/>
  <c r="G445" i="3"/>
  <c r="J445" i="3" s="1"/>
  <c r="F445" i="3"/>
  <c r="E445" i="3"/>
  <c r="D445" i="3"/>
  <c r="C445" i="3"/>
  <c r="B445" i="3"/>
  <c r="K444" i="3"/>
  <c r="J444" i="3"/>
  <c r="I444" i="3"/>
  <c r="H444" i="3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I442" i="3"/>
  <c r="H442" i="3"/>
  <c r="G442" i="3"/>
  <c r="J442" i="3" s="1"/>
  <c r="F442" i="3"/>
  <c r="E442" i="3"/>
  <c r="K442" i="3" s="1"/>
  <c r="D442" i="3"/>
  <c r="C442" i="3"/>
  <c r="B442" i="3"/>
  <c r="K441" i="3"/>
  <c r="I441" i="3"/>
  <c r="H441" i="3"/>
  <c r="G441" i="3"/>
  <c r="J441" i="3" s="1"/>
  <c r="F441" i="3"/>
  <c r="E441" i="3"/>
  <c r="D441" i="3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J428" i="3"/>
  <c r="H428" i="3"/>
  <c r="G428" i="3"/>
  <c r="F428" i="3"/>
  <c r="E428" i="3"/>
  <c r="K428" i="3" s="1"/>
  <c r="D428" i="3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I425" i="3"/>
  <c r="H425" i="3"/>
  <c r="G425" i="3"/>
  <c r="J425" i="3" s="1"/>
  <c r="F425" i="3"/>
  <c r="E425" i="3"/>
  <c r="D425" i="3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K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C422" i="3"/>
  <c r="B422" i="3"/>
  <c r="K421" i="3"/>
  <c r="H421" i="3"/>
  <c r="G421" i="3"/>
  <c r="J421" i="3" s="1"/>
  <c r="F421" i="3"/>
  <c r="E421" i="3"/>
  <c r="D421" i="3"/>
  <c r="C421" i="3"/>
  <c r="I421" i="3" s="1"/>
  <c r="B421" i="3"/>
  <c r="J420" i="3"/>
  <c r="H420" i="3"/>
  <c r="G420" i="3"/>
  <c r="F420" i="3"/>
  <c r="E420" i="3"/>
  <c r="K420" i="3" s="1"/>
  <c r="D420" i="3"/>
  <c r="C420" i="3"/>
  <c r="I420" i="3" s="1"/>
  <c r="B420" i="3"/>
  <c r="H419" i="3"/>
  <c r="G419" i="3"/>
  <c r="F419" i="3"/>
  <c r="E419" i="3"/>
  <c r="K419" i="3" s="1"/>
  <c r="D419" i="3"/>
  <c r="J419" i="3" s="1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H415" i="3"/>
  <c r="G415" i="3"/>
  <c r="F415" i="3"/>
  <c r="E415" i="3"/>
  <c r="K415" i="3" s="1"/>
  <c r="D415" i="3"/>
  <c r="C415" i="3"/>
  <c r="I415" i="3" s="1"/>
  <c r="B415" i="3"/>
  <c r="I414" i="3"/>
  <c r="H414" i="3"/>
  <c r="G414" i="3"/>
  <c r="F414" i="3"/>
  <c r="E414" i="3"/>
  <c r="K414" i="3" s="1"/>
  <c r="D414" i="3"/>
  <c r="C414" i="3"/>
  <c r="B414" i="3"/>
  <c r="K413" i="3"/>
  <c r="I413" i="3"/>
  <c r="H413" i="3"/>
  <c r="G413" i="3"/>
  <c r="J413" i="3" s="1"/>
  <c r="F413" i="3"/>
  <c r="E413" i="3"/>
  <c r="D413" i="3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K411" i="3"/>
  <c r="H411" i="3"/>
  <c r="G411" i="3"/>
  <c r="F411" i="3"/>
  <c r="E411" i="3"/>
  <c r="D411" i="3"/>
  <c r="J411" i="3" s="1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I409" i="3"/>
  <c r="H409" i="3"/>
  <c r="G409" i="3"/>
  <c r="J409" i="3" s="1"/>
  <c r="F409" i="3"/>
  <c r="E409" i="3"/>
  <c r="D409" i="3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J397" i="3" s="1"/>
  <c r="F397" i="3"/>
  <c r="E397" i="3"/>
  <c r="D397" i="3"/>
  <c r="C397" i="3"/>
  <c r="I397" i="3" s="1"/>
  <c r="B397" i="3"/>
  <c r="J396" i="3"/>
  <c r="H396" i="3"/>
  <c r="G396" i="3"/>
  <c r="F396" i="3"/>
  <c r="E396" i="3"/>
  <c r="K396" i="3" s="1"/>
  <c r="D396" i="3"/>
  <c r="C396" i="3"/>
  <c r="I396" i="3" s="1"/>
  <c r="B396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I394" i="3" s="1"/>
  <c r="E394" i="3"/>
  <c r="K394" i="3" s="1"/>
  <c r="D394" i="3"/>
  <c r="C394" i="3"/>
  <c r="B394" i="3"/>
  <c r="I393" i="3"/>
  <c r="H393" i="3"/>
  <c r="K393" i="3" s="1"/>
  <c r="G393" i="3"/>
  <c r="J393" i="3" s="1"/>
  <c r="F393" i="3"/>
  <c r="E393" i="3"/>
  <c r="D393" i="3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K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K388" i="3"/>
  <c r="J388" i="3"/>
  <c r="H388" i="3"/>
  <c r="G388" i="3"/>
  <c r="F388" i="3"/>
  <c r="E388" i="3"/>
  <c r="D388" i="3"/>
  <c r="C388" i="3"/>
  <c r="I388" i="3" s="1"/>
  <c r="B388" i="3"/>
  <c r="H387" i="3"/>
  <c r="G387" i="3"/>
  <c r="F387" i="3"/>
  <c r="E387" i="3"/>
  <c r="K387" i="3" s="1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H383" i="3"/>
  <c r="G383" i="3"/>
  <c r="F383" i="3"/>
  <c r="E383" i="3"/>
  <c r="K383" i="3" s="1"/>
  <c r="D383" i="3"/>
  <c r="C383" i="3"/>
  <c r="I383" i="3" s="1"/>
  <c r="B383" i="3"/>
  <c r="H382" i="3"/>
  <c r="G382" i="3"/>
  <c r="F382" i="3"/>
  <c r="I382" i="3" s="1"/>
  <c r="E382" i="3"/>
  <c r="K382" i="3" s="1"/>
  <c r="D382" i="3"/>
  <c r="C382" i="3"/>
  <c r="B382" i="3"/>
  <c r="K381" i="3"/>
  <c r="I381" i="3"/>
  <c r="H381" i="3"/>
  <c r="G381" i="3"/>
  <c r="F381" i="3"/>
  <c r="E381" i="3"/>
  <c r="D381" i="3"/>
  <c r="C381" i="3"/>
  <c r="B381" i="3"/>
  <c r="K380" i="3"/>
  <c r="J380" i="3"/>
  <c r="I380" i="3"/>
  <c r="H380" i="3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I377" i="3"/>
  <c r="H377" i="3"/>
  <c r="G377" i="3"/>
  <c r="F377" i="3"/>
  <c r="E377" i="3"/>
  <c r="D377" i="3"/>
  <c r="J377" i="3" s="1"/>
  <c r="C377" i="3"/>
  <c r="B377" i="3"/>
  <c r="K376" i="3"/>
  <c r="J376" i="3"/>
  <c r="H376" i="3"/>
  <c r="G376" i="3"/>
  <c r="F376" i="3"/>
  <c r="E376" i="3"/>
  <c r="D376" i="3"/>
  <c r="C376" i="3"/>
  <c r="I376" i="3" s="1"/>
  <c r="B376" i="3"/>
  <c r="H375" i="3"/>
  <c r="G375" i="3"/>
  <c r="F375" i="3"/>
  <c r="E375" i="3"/>
  <c r="K375" i="3" s="1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C370" i="3"/>
  <c r="B370" i="3"/>
  <c r="K369" i="3"/>
  <c r="H369" i="3"/>
  <c r="G369" i="3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F365" i="3"/>
  <c r="E365" i="3"/>
  <c r="D365" i="3"/>
  <c r="J365" i="3" s="1"/>
  <c r="C365" i="3"/>
  <c r="I365" i="3" s="1"/>
  <c r="B365" i="3"/>
  <c r="J364" i="3"/>
  <c r="H364" i="3"/>
  <c r="G364" i="3"/>
  <c r="F364" i="3"/>
  <c r="E364" i="3"/>
  <c r="K364" i="3" s="1"/>
  <c r="D364" i="3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C362" i="3"/>
  <c r="B362" i="3"/>
  <c r="I361" i="3"/>
  <c r="H361" i="3"/>
  <c r="K361" i="3" s="1"/>
  <c r="G361" i="3"/>
  <c r="J361" i="3" s="1"/>
  <c r="F361" i="3"/>
  <c r="E361" i="3"/>
  <c r="D361" i="3"/>
  <c r="C361" i="3"/>
  <c r="B361" i="3"/>
  <c r="K360" i="3"/>
  <c r="J360" i="3"/>
  <c r="H360" i="3"/>
  <c r="G360" i="3"/>
  <c r="F360" i="3"/>
  <c r="E360" i="3"/>
  <c r="D360" i="3"/>
  <c r="C360" i="3"/>
  <c r="I360" i="3" s="1"/>
  <c r="B360" i="3"/>
  <c r="K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C358" i="3"/>
  <c r="B358" i="3"/>
  <c r="I357" i="3"/>
  <c r="H357" i="3"/>
  <c r="K357" i="3" s="1"/>
  <c r="G357" i="3"/>
  <c r="J357" i="3" s="1"/>
  <c r="F357" i="3"/>
  <c r="E357" i="3"/>
  <c r="D357" i="3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H355" i="3"/>
  <c r="G355" i="3"/>
  <c r="F355" i="3"/>
  <c r="E355" i="3"/>
  <c r="K355" i="3" s="1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I350" i="3" s="1"/>
  <c r="E350" i="3"/>
  <c r="K350" i="3" s="1"/>
  <c r="D350" i="3"/>
  <c r="C350" i="3"/>
  <c r="B350" i="3"/>
  <c r="K349" i="3"/>
  <c r="I349" i="3"/>
  <c r="H349" i="3"/>
  <c r="G349" i="3"/>
  <c r="J349" i="3" s="1"/>
  <c r="F349" i="3"/>
  <c r="E349" i="3"/>
  <c r="D349" i="3"/>
  <c r="C349" i="3"/>
  <c r="B349" i="3"/>
  <c r="K348" i="3"/>
  <c r="J348" i="3"/>
  <c r="I348" i="3"/>
  <c r="H348" i="3"/>
  <c r="G348" i="3"/>
  <c r="F348" i="3"/>
  <c r="E348" i="3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I345" i="3"/>
  <c r="H345" i="3"/>
  <c r="G345" i="3"/>
  <c r="J345" i="3" s="1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J341" i="3" s="1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C338" i="3"/>
  <c r="B338" i="3"/>
  <c r="K337" i="3"/>
  <c r="H337" i="3"/>
  <c r="G337" i="3"/>
  <c r="J337" i="3" s="1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C330" i="3"/>
  <c r="B330" i="3"/>
  <c r="I329" i="3"/>
  <c r="H329" i="3"/>
  <c r="K329" i="3" s="1"/>
  <c r="G329" i="3"/>
  <c r="J329" i="3" s="1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K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C326" i="3"/>
  <c r="B326" i="3"/>
  <c r="I325" i="3"/>
  <c r="H325" i="3"/>
  <c r="K325" i="3" s="1"/>
  <c r="G325" i="3"/>
  <c r="J325" i="3" s="1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H319" i="3"/>
  <c r="G319" i="3"/>
  <c r="F319" i="3"/>
  <c r="E319" i="3"/>
  <c r="K319" i="3" s="1"/>
  <c r="D319" i="3"/>
  <c r="C319" i="3"/>
  <c r="I319" i="3" s="1"/>
  <c r="B319" i="3"/>
  <c r="H318" i="3"/>
  <c r="G318" i="3"/>
  <c r="F318" i="3"/>
  <c r="I318" i="3" s="1"/>
  <c r="E318" i="3"/>
  <c r="K318" i="3" s="1"/>
  <c r="D318" i="3"/>
  <c r="C318" i="3"/>
  <c r="B318" i="3"/>
  <c r="K317" i="3"/>
  <c r="I317" i="3"/>
  <c r="H317" i="3"/>
  <c r="G317" i="3"/>
  <c r="J317" i="3" s="1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K315" i="3"/>
  <c r="H315" i="3"/>
  <c r="G315" i="3"/>
  <c r="F315" i="3"/>
  <c r="E315" i="3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I313" i="3"/>
  <c r="H313" i="3"/>
  <c r="G313" i="3"/>
  <c r="J313" i="3" s="1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J309" i="3" s="1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C306" i="3"/>
  <c r="B306" i="3"/>
  <c r="H305" i="3"/>
  <c r="K305" i="3" s="1"/>
  <c r="G305" i="3"/>
  <c r="J305" i="3" s="1"/>
  <c r="F305" i="3"/>
  <c r="E305" i="3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I301" i="3"/>
  <c r="H301" i="3"/>
  <c r="G301" i="3"/>
  <c r="J301" i="3" s="1"/>
  <c r="F301" i="3"/>
  <c r="E301" i="3"/>
  <c r="K301" i="3" s="1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K299" i="3"/>
  <c r="H299" i="3"/>
  <c r="G299" i="3"/>
  <c r="F299" i="3"/>
  <c r="E299" i="3"/>
  <c r="D299" i="3"/>
  <c r="J299" i="3" s="1"/>
  <c r="C299" i="3"/>
  <c r="I299" i="3" s="1"/>
  <c r="B299" i="3"/>
  <c r="K298" i="3"/>
  <c r="I298" i="3"/>
  <c r="H298" i="3"/>
  <c r="G298" i="3"/>
  <c r="J298" i="3" s="1"/>
  <c r="F298" i="3"/>
  <c r="E298" i="3"/>
  <c r="D298" i="3"/>
  <c r="C298" i="3"/>
  <c r="B298" i="3"/>
  <c r="K297" i="3"/>
  <c r="H297" i="3"/>
  <c r="G297" i="3"/>
  <c r="J297" i="3" s="1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I295" i="3" s="1"/>
  <c r="E295" i="3"/>
  <c r="D295" i="3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C291" i="3"/>
  <c r="I291" i="3" s="1"/>
  <c r="B291" i="3"/>
  <c r="H290" i="3"/>
  <c r="G290" i="3"/>
  <c r="J290" i="3" s="1"/>
  <c r="F290" i="3"/>
  <c r="I290" i="3" s="1"/>
  <c r="E290" i="3"/>
  <c r="K290" i="3" s="1"/>
  <c r="D290" i="3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K286" i="3" s="1"/>
  <c r="D286" i="3"/>
  <c r="J286" i="3" s="1"/>
  <c r="C286" i="3"/>
  <c r="B286" i="3"/>
  <c r="I285" i="3"/>
  <c r="H285" i="3"/>
  <c r="G285" i="3"/>
  <c r="J285" i="3" s="1"/>
  <c r="F285" i="3"/>
  <c r="E285" i="3"/>
  <c r="K285" i="3" s="1"/>
  <c r="D285" i="3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K283" i="3"/>
  <c r="H283" i="3"/>
  <c r="G283" i="3"/>
  <c r="F283" i="3"/>
  <c r="E283" i="3"/>
  <c r="D283" i="3"/>
  <c r="J283" i="3" s="1"/>
  <c r="C283" i="3"/>
  <c r="I283" i="3" s="1"/>
  <c r="B283" i="3"/>
  <c r="K282" i="3"/>
  <c r="I282" i="3"/>
  <c r="H282" i="3"/>
  <c r="G282" i="3"/>
  <c r="F282" i="3"/>
  <c r="E282" i="3"/>
  <c r="D282" i="3"/>
  <c r="J282" i="3" s="1"/>
  <c r="C282" i="3"/>
  <c r="B282" i="3"/>
  <c r="K281" i="3"/>
  <c r="H281" i="3"/>
  <c r="G281" i="3"/>
  <c r="J281" i="3" s="1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I279" i="3"/>
  <c r="H279" i="3"/>
  <c r="G279" i="3"/>
  <c r="F279" i="3"/>
  <c r="E279" i="3"/>
  <c r="D279" i="3"/>
  <c r="C279" i="3"/>
  <c r="B279" i="3"/>
  <c r="K278" i="3"/>
  <c r="H278" i="3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D274" i="3"/>
  <c r="C274" i="3"/>
  <c r="B274" i="3"/>
  <c r="J273" i="3"/>
  <c r="H273" i="3"/>
  <c r="K273" i="3" s="1"/>
  <c r="G273" i="3"/>
  <c r="F273" i="3"/>
  <c r="E273" i="3"/>
  <c r="D273" i="3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I269" i="3"/>
  <c r="H269" i="3"/>
  <c r="G269" i="3"/>
  <c r="J269" i="3" s="1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K267" i="3"/>
  <c r="H267" i="3"/>
  <c r="G267" i="3"/>
  <c r="F267" i="3"/>
  <c r="E267" i="3"/>
  <c r="D267" i="3"/>
  <c r="J267" i="3" s="1"/>
  <c r="C267" i="3"/>
  <c r="I267" i="3" s="1"/>
  <c r="B267" i="3"/>
  <c r="K266" i="3"/>
  <c r="I266" i="3"/>
  <c r="H266" i="3"/>
  <c r="G266" i="3"/>
  <c r="F266" i="3"/>
  <c r="E266" i="3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F263" i="3"/>
  <c r="I263" i="3" s="1"/>
  <c r="E263" i="3"/>
  <c r="D263" i="3"/>
  <c r="C263" i="3"/>
  <c r="B263" i="3"/>
  <c r="H262" i="3"/>
  <c r="K262" i="3" s="1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J253" i="3" s="1"/>
  <c r="F253" i="3"/>
  <c r="I253" i="3" s="1"/>
  <c r="E253" i="3"/>
  <c r="K253" i="3" s="1"/>
  <c r="D253" i="3"/>
  <c r="C253" i="3"/>
  <c r="B253" i="3"/>
  <c r="J252" i="3"/>
  <c r="H252" i="3"/>
  <c r="K252" i="3" s="1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H249" i="3"/>
  <c r="G249" i="3"/>
  <c r="F249" i="3"/>
  <c r="I249" i="3" s="1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B246" i="3"/>
  <c r="H245" i="3"/>
  <c r="G245" i="3"/>
  <c r="F245" i="3"/>
  <c r="I245" i="3" s="1"/>
  <c r="E245" i="3"/>
  <c r="K245" i="3" s="1"/>
  <c r="D245" i="3"/>
  <c r="J245" i="3" s="1"/>
  <c r="C245" i="3"/>
  <c r="B245" i="3"/>
  <c r="H244" i="3"/>
  <c r="K244" i="3" s="1"/>
  <c r="G244" i="3"/>
  <c r="J244" i="3" s="1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C242" i="3"/>
  <c r="B242" i="3"/>
  <c r="H241" i="3"/>
  <c r="G241" i="3"/>
  <c r="F241" i="3"/>
  <c r="I241" i="3" s="1"/>
  <c r="E241" i="3"/>
  <c r="D241" i="3"/>
  <c r="J241" i="3" s="1"/>
  <c r="C241" i="3"/>
  <c r="B241" i="3"/>
  <c r="J240" i="3"/>
  <c r="H240" i="3"/>
  <c r="K240" i="3" s="1"/>
  <c r="G240" i="3"/>
  <c r="F240" i="3"/>
  <c r="E240" i="3"/>
  <c r="D240" i="3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J234" i="3" s="1"/>
  <c r="C234" i="3"/>
  <c r="B234" i="3"/>
  <c r="H233" i="3"/>
  <c r="G233" i="3"/>
  <c r="F233" i="3"/>
  <c r="I233" i="3" s="1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B230" i="3"/>
  <c r="H229" i="3"/>
  <c r="G229" i="3"/>
  <c r="F229" i="3"/>
  <c r="I229" i="3" s="1"/>
  <c r="E229" i="3"/>
  <c r="K229" i="3" s="1"/>
  <c r="D229" i="3"/>
  <c r="J229" i="3" s="1"/>
  <c r="C229" i="3"/>
  <c r="B229" i="3"/>
  <c r="J228" i="3"/>
  <c r="H228" i="3"/>
  <c r="K228" i="3" s="1"/>
  <c r="G228" i="3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C226" i="3"/>
  <c r="B226" i="3"/>
  <c r="H225" i="3"/>
  <c r="G225" i="3"/>
  <c r="F225" i="3"/>
  <c r="I225" i="3" s="1"/>
  <c r="E225" i="3"/>
  <c r="D225" i="3"/>
  <c r="J225" i="3" s="1"/>
  <c r="C225" i="3"/>
  <c r="B225" i="3"/>
  <c r="J224" i="3"/>
  <c r="H224" i="3"/>
  <c r="K224" i="3" s="1"/>
  <c r="G224" i="3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J218" i="3" s="1"/>
  <c r="C218" i="3"/>
  <c r="B218" i="3"/>
  <c r="H217" i="3"/>
  <c r="G217" i="3"/>
  <c r="F217" i="3"/>
  <c r="I217" i="3" s="1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J214" i="3" s="1"/>
  <c r="C214" i="3"/>
  <c r="B214" i="3"/>
  <c r="H213" i="3"/>
  <c r="G213" i="3"/>
  <c r="F213" i="3"/>
  <c r="I213" i="3" s="1"/>
  <c r="E213" i="3"/>
  <c r="K213" i="3" s="1"/>
  <c r="D213" i="3"/>
  <c r="J213" i="3" s="1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C210" i="3"/>
  <c r="B210" i="3"/>
  <c r="H209" i="3"/>
  <c r="G209" i="3"/>
  <c r="F209" i="3"/>
  <c r="I209" i="3" s="1"/>
  <c r="E209" i="3"/>
  <c r="K209" i="3" s="1"/>
  <c r="D209" i="3"/>
  <c r="J209" i="3" s="1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B202" i="3"/>
  <c r="H201" i="3"/>
  <c r="G201" i="3"/>
  <c r="F201" i="3"/>
  <c r="I201" i="3" s="1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F198" i="3"/>
  <c r="E198" i="3"/>
  <c r="D198" i="3"/>
  <c r="J198" i="3" s="1"/>
  <c r="C198" i="3"/>
  <c r="B198" i="3"/>
  <c r="H197" i="3"/>
  <c r="G197" i="3"/>
  <c r="F197" i="3"/>
  <c r="I197" i="3" s="1"/>
  <c r="E197" i="3"/>
  <c r="K197" i="3" s="1"/>
  <c r="D197" i="3"/>
  <c r="J197" i="3" s="1"/>
  <c r="C197" i="3"/>
  <c r="B197" i="3"/>
  <c r="H196" i="3"/>
  <c r="K196" i="3" s="1"/>
  <c r="G196" i="3"/>
  <c r="J196" i="3" s="1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C194" i="3"/>
  <c r="B194" i="3"/>
  <c r="H193" i="3"/>
  <c r="G193" i="3"/>
  <c r="F193" i="3"/>
  <c r="I193" i="3" s="1"/>
  <c r="E193" i="3"/>
  <c r="K193" i="3" s="1"/>
  <c r="D193" i="3"/>
  <c r="J193" i="3" s="1"/>
  <c r="C193" i="3"/>
  <c r="B193" i="3"/>
  <c r="J192" i="3"/>
  <c r="H192" i="3"/>
  <c r="K192" i="3" s="1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J188" i="3"/>
  <c r="H188" i="3"/>
  <c r="K188" i="3" s="1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F182" i="3"/>
  <c r="E182" i="3"/>
  <c r="D182" i="3"/>
  <c r="J182" i="3" s="1"/>
  <c r="C182" i="3"/>
  <c r="B182" i="3"/>
  <c r="H181" i="3"/>
  <c r="G181" i="3"/>
  <c r="F181" i="3"/>
  <c r="I181" i="3" s="1"/>
  <c r="E181" i="3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C178" i="3"/>
  <c r="B178" i="3"/>
  <c r="H177" i="3"/>
  <c r="G177" i="3"/>
  <c r="F177" i="3"/>
  <c r="I177" i="3" s="1"/>
  <c r="E177" i="3"/>
  <c r="D177" i="3"/>
  <c r="J177" i="3" s="1"/>
  <c r="C177" i="3"/>
  <c r="B177" i="3"/>
  <c r="J176" i="3"/>
  <c r="H176" i="3"/>
  <c r="K176" i="3" s="1"/>
  <c r="G176" i="3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F174" i="3"/>
  <c r="E174" i="3"/>
  <c r="D174" i="3"/>
  <c r="C174" i="3"/>
  <c r="I174" i="3" s="1"/>
  <c r="B174" i="3"/>
  <c r="I173" i="3"/>
  <c r="H173" i="3"/>
  <c r="G173" i="3"/>
  <c r="F173" i="3"/>
  <c r="E173" i="3"/>
  <c r="D173" i="3"/>
  <c r="J173" i="3" s="1"/>
  <c r="C173" i="3"/>
  <c r="B173" i="3"/>
  <c r="J172" i="3"/>
  <c r="H172" i="3"/>
  <c r="K172" i="3" s="1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F165" i="3"/>
  <c r="I165" i="3" s="1"/>
  <c r="E165" i="3"/>
  <c r="D165" i="3"/>
  <c r="J165" i="3" s="1"/>
  <c r="C165" i="3"/>
  <c r="B165" i="3"/>
  <c r="H164" i="3"/>
  <c r="K164" i="3" s="1"/>
  <c r="G164" i="3"/>
  <c r="J164" i="3" s="1"/>
  <c r="F164" i="3"/>
  <c r="E164" i="3"/>
  <c r="D164" i="3"/>
  <c r="C164" i="3"/>
  <c r="B164" i="3"/>
  <c r="J163" i="3"/>
  <c r="I163" i="3"/>
  <c r="H163" i="3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B158" i="3"/>
  <c r="H157" i="3"/>
  <c r="G157" i="3"/>
  <c r="F157" i="3"/>
  <c r="I157" i="3" s="1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G154" i="3"/>
  <c r="F154" i="3"/>
  <c r="E154" i="3"/>
  <c r="K154" i="3" s="1"/>
  <c r="D154" i="3"/>
  <c r="J154" i="3" s="1"/>
  <c r="C154" i="3"/>
  <c r="B154" i="3"/>
  <c r="H153" i="3"/>
  <c r="G153" i="3"/>
  <c r="F153" i="3"/>
  <c r="I153" i="3" s="1"/>
  <c r="E153" i="3"/>
  <c r="K153" i="3" s="1"/>
  <c r="D153" i="3"/>
  <c r="J153" i="3" s="1"/>
  <c r="C153" i="3"/>
  <c r="B153" i="3"/>
  <c r="K152" i="3"/>
  <c r="H152" i="3"/>
  <c r="G152" i="3"/>
  <c r="J152" i="3" s="1"/>
  <c r="F152" i="3"/>
  <c r="I152" i="3" s="1"/>
  <c r="E152" i="3"/>
  <c r="D152" i="3"/>
  <c r="C152" i="3"/>
  <c r="B152" i="3"/>
  <c r="J151" i="3"/>
  <c r="H151" i="3"/>
  <c r="G151" i="3"/>
  <c r="F151" i="3"/>
  <c r="E151" i="3"/>
  <c r="K151" i="3" s="1"/>
  <c r="D151" i="3"/>
  <c r="C151" i="3"/>
  <c r="I151" i="3" s="1"/>
  <c r="B151" i="3"/>
  <c r="K150" i="3"/>
  <c r="J150" i="3"/>
  <c r="H150" i="3"/>
  <c r="G150" i="3"/>
  <c r="F150" i="3"/>
  <c r="E150" i="3"/>
  <c r="D150" i="3"/>
  <c r="C150" i="3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B148" i="3"/>
  <c r="J147" i="3"/>
  <c r="I147" i="3"/>
  <c r="H147" i="3"/>
  <c r="G147" i="3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J143" i="3"/>
  <c r="H143" i="3"/>
  <c r="G143" i="3"/>
  <c r="F143" i="3"/>
  <c r="E143" i="3"/>
  <c r="K143" i="3" s="1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F141" i="3"/>
  <c r="I141" i="3" s="1"/>
  <c r="E141" i="3"/>
  <c r="D141" i="3"/>
  <c r="J141" i="3" s="1"/>
  <c r="C141" i="3"/>
  <c r="B141" i="3"/>
  <c r="H140" i="3"/>
  <c r="K140" i="3" s="1"/>
  <c r="G140" i="3"/>
  <c r="J140" i="3" s="1"/>
  <c r="F140" i="3"/>
  <c r="I140" i="3" s="1"/>
  <c r="E140" i="3"/>
  <c r="D140" i="3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J135" i="3"/>
  <c r="H135" i="3"/>
  <c r="G135" i="3"/>
  <c r="F135" i="3"/>
  <c r="I135" i="3" s="1"/>
  <c r="E135" i="3"/>
  <c r="D135" i="3"/>
  <c r="C135" i="3"/>
  <c r="B135" i="3"/>
  <c r="J134" i="3"/>
  <c r="I134" i="3"/>
  <c r="H134" i="3"/>
  <c r="K134" i="3" s="1"/>
  <c r="G134" i="3"/>
  <c r="F134" i="3"/>
  <c r="E134" i="3"/>
  <c r="D134" i="3"/>
  <c r="C134" i="3"/>
  <c r="B134" i="3"/>
  <c r="K133" i="3"/>
  <c r="H133" i="3"/>
  <c r="G133" i="3"/>
  <c r="F133" i="3"/>
  <c r="I133" i="3" s="1"/>
  <c r="E133" i="3"/>
  <c r="D133" i="3"/>
  <c r="J133" i="3" s="1"/>
  <c r="C133" i="3"/>
  <c r="B133" i="3"/>
  <c r="H132" i="3"/>
  <c r="G132" i="3"/>
  <c r="F132" i="3"/>
  <c r="E132" i="3"/>
  <c r="K132" i="3" s="1"/>
  <c r="D132" i="3"/>
  <c r="J132" i="3" s="1"/>
  <c r="C132" i="3"/>
  <c r="B132" i="3"/>
  <c r="J131" i="3"/>
  <c r="H131" i="3"/>
  <c r="G131" i="3"/>
  <c r="F131" i="3"/>
  <c r="I131" i="3" s="1"/>
  <c r="E131" i="3"/>
  <c r="K131" i="3" s="1"/>
  <c r="D131" i="3"/>
  <c r="C131" i="3"/>
  <c r="B131" i="3"/>
  <c r="I130" i="3"/>
  <c r="H130" i="3"/>
  <c r="K130" i="3" s="1"/>
  <c r="G130" i="3"/>
  <c r="J130" i="3" s="1"/>
  <c r="F130" i="3"/>
  <c r="E130" i="3"/>
  <c r="D130" i="3"/>
  <c r="C130" i="3"/>
  <c r="B130" i="3"/>
  <c r="K129" i="3"/>
  <c r="I129" i="3"/>
  <c r="H129" i="3"/>
  <c r="G129" i="3"/>
  <c r="F129" i="3"/>
  <c r="E129" i="3"/>
  <c r="D129" i="3"/>
  <c r="J129" i="3" s="1"/>
  <c r="C129" i="3"/>
  <c r="B129" i="3"/>
  <c r="H128" i="3"/>
  <c r="K128" i="3" s="1"/>
  <c r="G128" i="3"/>
  <c r="F128" i="3"/>
  <c r="E128" i="3"/>
  <c r="D128" i="3"/>
  <c r="J128" i="3" s="1"/>
  <c r="C128" i="3"/>
  <c r="B128" i="3"/>
  <c r="H127" i="3"/>
  <c r="G127" i="3"/>
  <c r="J127" i="3" s="1"/>
  <c r="F127" i="3"/>
  <c r="I127" i="3" s="1"/>
  <c r="E127" i="3"/>
  <c r="D127" i="3"/>
  <c r="C127" i="3"/>
  <c r="B127" i="3"/>
  <c r="J126" i="3"/>
  <c r="I126" i="3"/>
  <c r="H126" i="3"/>
  <c r="K126" i="3" s="1"/>
  <c r="G126" i="3"/>
  <c r="F126" i="3"/>
  <c r="E126" i="3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I123" i="3" s="1"/>
  <c r="E123" i="3"/>
  <c r="K123" i="3" s="1"/>
  <c r="D123" i="3"/>
  <c r="C123" i="3"/>
  <c r="B123" i="3"/>
  <c r="I122" i="3"/>
  <c r="H122" i="3"/>
  <c r="K122" i="3" s="1"/>
  <c r="G122" i="3"/>
  <c r="F122" i="3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B121" i="3"/>
  <c r="H120" i="3"/>
  <c r="G120" i="3"/>
  <c r="F120" i="3"/>
  <c r="E120" i="3"/>
  <c r="K120" i="3" s="1"/>
  <c r="D120" i="3"/>
  <c r="J120" i="3" s="1"/>
  <c r="C120" i="3"/>
  <c r="B120" i="3"/>
  <c r="H119" i="3"/>
  <c r="G119" i="3"/>
  <c r="J119" i="3" s="1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J118" i="3" s="1"/>
  <c r="C118" i="3"/>
  <c r="B118" i="3"/>
  <c r="K117" i="3"/>
  <c r="J117" i="3"/>
  <c r="I117" i="3"/>
  <c r="H117" i="3"/>
  <c r="G117" i="3"/>
  <c r="F117" i="3"/>
  <c r="E117" i="3"/>
  <c r="D117" i="3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D115" i="3"/>
  <c r="C115" i="3"/>
  <c r="B115" i="3"/>
  <c r="J114" i="3"/>
  <c r="I114" i="3"/>
  <c r="H114" i="3"/>
  <c r="K114" i="3" s="1"/>
  <c r="G114" i="3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I110" i="3"/>
  <c r="H110" i="3"/>
  <c r="K110" i="3" s="1"/>
  <c r="G110" i="3"/>
  <c r="F110" i="3"/>
  <c r="E110" i="3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B109" i="3"/>
  <c r="H108" i="3"/>
  <c r="G108" i="3"/>
  <c r="F108" i="3"/>
  <c r="E108" i="3"/>
  <c r="K108" i="3" s="1"/>
  <c r="D108" i="3"/>
  <c r="J108" i="3" s="1"/>
  <c r="C108" i="3"/>
  <c r="B108" i="3"/>
  <c r="H107" i="3"/>
  <c r="G107" i="3"/>
  <c r="J107" i="3" s="1"/>
  <c r="F107" i="3"/>
  <c r="I107" i="3" s="1"/>
  <c r="E107" i="3"/>
  <c r="D107" i="3"/>
  <c r="C107" i="3"/>
  <c r="B107" i="3"/>
  <c r="I106" i="3"/>
  <c r="H106" i="3"/>
  <c r="K106" i="3" s="1"/>
  <c r="G106" i="3"/>
  <c r="F106" i="3"/>
  <c r="E106" i="3"/>
  <c r="D106" i="3"/>
  <c r="J106" i="3" s="1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D103" i="3"/>
  <c r="C103" i="3"/>
  <c r="B103" i="3"/>
  <c r="J102" i="3"/>
  <c r="I102" i="3"/>
  <c r="H102" i="3"/>
  <c r="K102" i="3" s="1"/>
  <c r="G102" i="3"/>
  <c r="F102" i="3"/>
  <c r="E102" i="3"/>
  <c r="D102" i="3"/>
  <c r="C102" i="3"/>
  <c r="B102" i="3"/>
  <c r="K101" i="3"/>
  <c r="H101" i="3"/>
  <c r="G101" i="3"/>
  <c r="F101" i="3"/>
  <c r="I101" i="3" s="1"/>
  <c r="E101" i="3"/>
  <c r="D101" i="3"/>
  <c r="J101" i="3" s="1"/>
  <c r="C101" i="3"/>
  <c r="B101" i="3"/>
  <c r="H100" i="3"/>
  <c r="G100" i="3"/>
  <c r="F100" i="3"/>
  <c r="E100" i="3"/>
  <c r="K100" i="3" s="1"/>
  <c r="D100" i="3"/>
  <c r="J100" i="3" s="1"/>
  <c r="C100" i="3"/>
  <c r="B100" i="3"/>
  <c r="J99" i="3"/>
  <c r="H99" i="3"/>
  <c r="G99" i="3"/>
  <c r="F99" i="3"/>
  <c r="I99" i="3" s="1"/>
  <c r="E99" i="3"/>
  <c r="K99" i="3" s="1"/>
  <c r="D99" i="3"/>
  <c r="C99" i="3"/>
  <c r="B99" i="3"/>
  <c r="I98" i="3"/>
  <c r="H98" i="3"/>
  <c r="K98" i="3" s="1"/>
  <c r="G98" i="3"/>
  <c r="J98" i="3" s="1"/>
  <c r="F98" i="3"/>
  <c r="E98" i="3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H96" i="3"/>
  <c r="K96" i="3" s="1"/>
  <c r="G96" i="3"/>
  <c r="F96" i="3"/>
  <c r="E96" i="3"/>
  <c r="D96" i="3"/>
  <c r="J96" i="3" s="1"/>
  <c r="C96" i="3"/>
  <c r="B96" i="3"/>
  <c r="H95" i="3"/>
  <c r="G95" i="3"/>
  <c r="J95" i="3" s="1"/>
  <c r="F95" i="3"/>
  <c r="I95" i="3" s="1"/>
  <c r="E95" i="3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I91" i="3" s="1"/>
  <c r="E91" i="3"/>
  <c r="K91" i="3" s="1"/>
  <c r="D91" i="3"/>
  <c r="C91" i="3"/>
  <c r="B91" i="3"/>
  <c r="I90" i="3"/>
  <c r="H90" i="3"/>
  <c r="K90" i="3" s="1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B88" i="3"/>
  <c r="H87" i="3"/>
  <c r="G87" i="3"/>
  <c r="J87" i="3" s="1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H84" i="3"/>
  <c r="K84" i="3" s="1"/>
  <c r="G84" i="3"/>
  <c r="F84" i="3"/>
  <c r="E84" i="3"/>
  <c r="D84" i="3"/>
  <c r="C84" i="3"/>
  <c r="I84" i="3" s="1"/>
  <c r="B84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K81" i="3" s="1"/>
  <c r="D81" i="3"/>
  <c r="C81" i="3"/>
  <c r="B81" i="3"/>
  <c r="H80" i="3"/>
  <c r="G80" i="3"/>
  <c r="F80" i="3"/>
  <c r="E80" i="3"/>
  <c r="K80" i="3" s="1"/>
  <c r="D80" i="3"/>
  <c r="C80" i="3"/>
  <c r="B80" i="3"/>
  <c r="H79" i="3"/>
  <c r="G79" i="3"/>
  <c r="J79" i="3" s="1"/>
  <c r="F79" i="3"/>
  <c r="I79" i="3" s="1"/>
  <c r="E79" i="3"/>
  <c r="D79" i="3"/>
  <c r="C79" i="3"/>
  <c r="B79" i="3"/>
  <c r="J78" i="3"/>
  <c r="I78" i="3"/>
  <c r="H78" i="3"/>
  <c r="K78" i="3" s="1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H72" i="3"/>
  <c r="K72" i="3" s="1"/>
  <c r="G72" i="3"/>
  <c r="F72" i="3"/>
  <c r="E72" i="3"/>
  <c r="D72" i="3"/>
  <c r="C72" i="3"/>
  <c r="B72" i="3"/>
  <c r="J71" i="3"/>
  <c r="I71" i="3"/>
  <c r="H71" i="3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G68" i="3"/>
  <c r="F68" i="3"/>
  <c r="E68" i="3"/>
  <c r="K68" i="3" s="1"/>
  <c r="D68" i="3"/>
  <c r="J68" i="3" s="1"/>
  <c r="C68" i="3"/>
  <c r="B68" i="3"/>
  <c r="H67" i="3"/>
  <c r="G67" i="3"/>
  <c r="J67" i="3" s="1"/>
  <c r="F67" i="3"/>
  <c r="I67" i="3" s="1"/>
  <c r="E67" i="3"/>
  <c r="K67" i="3" s="1"/>
  <c r="D67" i="3"/>
  <c r="C67" i="3"/>
  <c r="B67" i="3"/>
  <c r="I66" i="3"/>
  <c r="H66" i="3"/>
  <c r="K66" i="3" s="1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I62" i="3"/>
  <c r="H62" i="3"/>
  <c r="G62" i="3"/>
  <c r="F62" i="3"/>
  <c r="E62" i="3"/>
  <c r="D62" i="3"/>
  <c r="J62" i="3" s="1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K60" i="3" s="1"/>
  <c r="G60" i="3"/>
  <c r="F60" i="3"/>
  <c r="E60" i="3"/>
  <c r="D60" i="3"/>
  <c r="C60" i="3"/>
  <c r="B60" i="3"/>
  <c r="I59" i="3"/>
  <c r="H59" i="3"/>
  <c r="G59" i="3"/>
  <c r="J59" i="3" s="1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E57" i="3"/>
  <c r="K57" i="3" s="1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J55" i="3" s="1"/>
  <c r="F55" i="3"/>
  <c r="I55" i="3" s="1"/>
  <c r="E55" i="3"/>
  <c r="K55" i="3" s="1"/>
  <c r="D55" i="3"/>
  <c r="C55" i="3"/>
  <c r="B55" i="3"/>
  <c r="H54" i="3"/>
  <c r="K54" i="3" s="1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H48" i="3"/>
  <c r="G48" i="3"/>
  <c r="F48" i="3"/>
  <c r="E48" i="3"/>
  <c r="K48" i="3" s="1"/>
  <c r="D48" i="3"/>
  <c r="C48" i="3"/>
  <c r="B48" i="3"/>
  <c r="H47" i="3"/>
  <c r="G47" i="3"/>
  <c r="J47" i="3" s="1"/>
  <c r="F47" i="3"/>
  <c r="I47" i="3" s="1"/>
  <c r="E47" i="3"/>
  <c r="D47" i="3"/>
  <c r="C47" i="3"/>
  <c r="B47" i="3"/>
  <c r="J46" i="3"/>
  <c r="I46" i="3"/>
  <c r="H46" i="3"/>
  <c r="K46" i="3" s="1"/>
  <c r="G46" i="3"/>
  <c r="F46" i="3"/>
  <c r="E46" i="3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H42" i="3"/>
  <c r="K42" i="3" s="1"/>
  <c r="G42" i="3"/>
  <c r="J42" i="3" s="1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H40" i="3"/>
  <c r="K40" i="3" s="1"/>
  <c r="G40" i="3"/>
  <c r="F40" i="3"/>
  <c r="E40" i="3"/>
  <c r="D40" i="3"/>
  <c r="C40" i="3"/>
  <c r="B40" i="3"/>
  <c r="J39" i="3"/>
  <c r="I39" i="3"/>
  <c r="H39" i="3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G36" i="3"/>
  <c r="F36" i="3"/>
  <c r="E36" i="3"/>
  <c r="K36" i="3" s="1"/>
  <c r="D36" i="3"/>
  <c r="J36" i="3" s="1"/>
  <c r="C36" i="3"/>
  <c r="B36" i="3"/>
  <c r="H35" i="3"/>
  <c r="G35" i="3"/>
  <c r="J35" i="3" s="1"/>
  <c r="F35" i="3"/>
  <c r="I35" i="3" s="1"/>
  <c r="E35" i="3"/>
  <c r="K35" i="3" s="1"/>
  <c r="D35" i="3"/>
  <c r="C35" i="3"/>
  <c r="B35" i="3"/>
  <c r="I34" i="3"/>
  <c r="H34" i="3"/>
  <c r="K34" i="3" s="1"/>
  <c r="G34" i="3"/>
  <c r="F34" i="3"/>
  <c r="E34" i="3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J30" i="3" s="1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I28" i="3"/>
  <c r="H28" i="3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F25" i="3"/>
  <c r="E25" i="3"/>
  <c r="D25" i="3"/>
  <c r="J25" i="3" s="1"/>
  <c r="C25" i="3"/>
  <c r="I25" i="3" s="1"/>
  <c r="B25" i="3"/>
  <c r="I24" i="3"/>
  <c r="H24" i="3"/>
  <c r="K24" i="3" s="1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E21" i="3"/>
  <c r="K21" i="3" s="1"/>
  <c r="D21" i="3"/>
  <c r="C21" i="3"/>
  <c r="B21" i="3"/>
  <c r="H20" i="3"/>
  <c r="G20" i="3"/>
  <c r="F20" i="3"/>
  <c r="E20" i="3"/>
  <c r="K20" i="3" s="1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H16" i="3"/>
  <c r="G16" i="3"/>
  <c r="F16" i="3"/>
  <c r="E16" i="3"/>
  <c r="K16" i="3" s="1"/>
  <c r="D16" i="3"/>
  <c r="C16" i="3"/>
  <c r="B16" i="3"/>
  <c r="I15" i="3"/>
  <c r="H15" i="3"/>
  <c r="G15" i="3"/>
  <c r="J15" i="3" s="1"/>
  <c r="F15" i="3"/>
  <c r="E15" i="3"/>
  <c r="K15" i="3" s="1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H11" i="3"/>
  <c r="K11" i="3" s="1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F7" i="3"/>
  <c r="E7" i="3"/>
  <c r="D7" i="3"/>
  <c r="C7" i="3"/>
  <c r="I7" i="3" s="1"/>
  <c r="B7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34" i="2"/>
  <c r="K234" i="2" s="1"/>
  <c r="G234" i="2"/>
  <c r="F234" i="2"/>
  <c r="E234" i="2"/>
  <c r="D234" i="2"/>
  <c r="C234" i="2"/>
  <c r="B234" i="2"/>
  <c r="J233" i="2"/>
  <c r="I233" i="2"/>
  <c r="H233" i="2"/>
  <c r="G233" i="2"/>
  <c r="F233" i="2"/>
  <c r="E233" i="2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F230" i="2"/>
  <c r="E230" i="2"/>
  <c r="D230" i="2"/>
  <c r="C230" i="2"/>
  <c r="B230" i="2"/>
  <c r="J229" i="2"/>
  <c r="I229" i="2"/>
  <c r="H229" i="2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E218" i="2"/>
  <c r="D218" i="2"/>
  <c r="C218" i="2"/>
  <c r="B218" i="2"/>
  <c r="J217" i="2"/>
  <c r="I217" i="2"/>
  <c r="H217" i="2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F214" i="2"/>
  <c r="E214" i="2"/>
  <c r="D214" i="2"/>
  <c r="C214" i="2"/>
  <c r="B214" i="2"/>
  <c r="J213" i="2"/>
  <c r="I213" i="2"/>
  <c r="H213" i="2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H210" i="2"/>
  <c r="K210" i="2" s="1"/>
  <c r="G210" i="2"/>
  <c r="F210" i="2"/>
  <c r="E210" i="2"/>
  <c r="D210" i="2"/>
  <c r="J210" i="2" s="1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E202" i="2"/>
  <c r="D202" i="2"/>
  <c r="C202" i="2"/>
  <c r="B202" i="2"/>
  <c r="J201" i="2"/>
  <c r="I201" i="2"/>
  <c r="H201" i="2"/>
  <c r="G201" i="2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F198" i="2"/>
  <c r="E198" i="2"/>
  <c r="D198" i="2"/>
  <c r="C198" i="2"/>
  <c r="B198" i="2"/>
  <c r="J197" i="2"/>
  <c r="I197" i="2"/>
  <c r="H197" i="2"/>
  <c r="G197" i="2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F186" i="2"/>
  <c r="E186" i="2"/>
  <c r="D186" i="2"/>
  <c r="C186" i="2"/>
  <c r="B186" i="2"/>
  <c r="J185" i="2"/>
  <c r="I185" i="2"/>
  <c r="H185" i="2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F182" i="2"/>
  <c r="E182" i="2"/>
  <c r="D182" i="2"/>
  <c r="C182" i="2"/>
  <c r="B182" i="2"/>
  <c r="J181" i="2"/>
  <c r="I181" i="2"/>
  <c r="H181" i="2"/>
  <c r="G181" i="2"/>
  <c r="F181" i="2"/>
  <c r="E181" i="2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F170" i="2"/>
  <c r="E170" i="2"/>
  <c r="D170" i="2"/>
  <c r="C170" i="2"/>
  <c r="B170" i="2"/>
  <c r="J169" i="2"/>
  <c r="I169" i="2"/>
  <c r="H169" i="2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C167" i="2"/>
  <c r="B167" i="2"/>
  <c r="K166" i="2"/>
  <c r="I166" i="2"/>
  <c r="H166" i="2"/>
  <c r="G166" i="2"/>
  <c r="F166" i="2"/>
  <c r="E166" i="2"/>
  <c r="D166" i="2"/>
  <c r="C166" i="2"/>
  <c r="B166" i="2"/>
  <c r="K165" i="2"/>
  <c r="J165" i="2"/>
  <c r="I165" i="2"/>
  <c r="H165" i="2"/>
  <c r="G165" i="2"/>
  <c r="F165" i="2"/>
  <c r="E165" i="2"/>
  <c r="D165" i="2"/>
  <c r="C165" i="2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K162" i="2"/>
  <c r="H162" i="2"/>
  <c r="G162" i="2"/>
  <c r="F162" i="2"/>
  <c r="E162" i="2"/>
  <c r="D162" i="2"/>
  <c r="J162" i="2" s="1"/>
  <c r="C162" i="2"/>
  <c r="B162" i="2"/>
  <c r="J161" i="2"/>
  <c r="I161" i="2"/>
  <c r="H161" i="2"/>
  <c r="G161" i="2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C159" i="2"/>
  <c r="B159" i="2"/>
  <c r="K158" i="2"/>
  <c r="I158" i="2"/>
  <c r="H158" i="2"/>
  <c r="G158" i="2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C151" i="2"/>
  <c r="B151" i="2"/>
  <c r="K150" i="2"/>
  <c r="I150" i="2"/>
  <c r="H150" i="2"/>
  <c r="G150" i="2"/>
  <c r="F150" i="2"/>
  <c r="E150" i="2"/>
  <c r="D150" i="2"/>
  <c r="C150" i="2"/>
  <c r="B150" i="2"/>
  <c r="K149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J145" i="2" s="1"/>
  <c r="F145" i="2"/>
  <c r="I145" i="2" s="1"/>
  <c r="E145" i="2"/>
  <c r="K145" i="2" s="1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J143" i="2"/>
  <c r="H143" i="2"/>
  <c r="G143" i="2"/>
  <c r="F143" i="2"/>
  <c r="E143" i="2"/>
  <c r="K143" i="2" s="1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B142" i="2"/>
  <c r="H141" i="2"/>
  <c r="G141" i="2"/>
  <c r="J141" i="2" s="1"/>
  <c r="F141" i="2"/>
  <c r="I141" i="2" s="1"/>
  <c r="E141" i="2"/>
  <c r="K141" i="2" s="1"/>
  <c r="D141" i="2"/>
  <c r="C141" i="2"/>
  <c r="B141" i="2"/>
  <c r="J140" i="2"/>
  <c r="I140" i="2"/>
  <c r="H140" i="2"/>
  <c r="K140" i="2" s="1"/>
  <c r="G140" i="2"/>
  <c r="F140" i="2"/>
  <c r="E140" i="2"/>
  <c r="D140" i="2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J137" i="2" s="1"/>
  <c r="F137" i="2"/>
  <c r="E137" i="2"/>
  <c r="K137" i="2" s="1"/>
  <c r="D137" i="2"/>
  <c r="C137" i="2"/>
  <c r="I137" i="2" s="1"/>
  <c r="B137" i="2"/>
  <c r="I136" i="2"/>
  <c r="H136" i="2"/>
  <c r="G136" i="2"/>
  <c r="J136" i="2" s="1"/>
  <c r="F136" i="2"/>
  <c r="E136" i="2"/>
  <c r="K136" i="2" s="1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K134" i="2"/>
  <c r="I134" i="2"/>
  <c r="H134" i="2"/>
  <c r="G134" i="2"/>
  <c r="F134" i="2"/>
  <c r="E134" i="2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B133" i="2"/>
  <c r="I132" i="2"/>
  <c r="H132" i="2"/>
  <c r="G132" i="2"/>
  <c r="F132" i="2"/>
  <c r="E132" i="2"/>
  <c r="D132" i="2"/>
  <c r="J132" i="2" s="1"/>
  <c r="C132" i="2"/>
  <c r="B132" i="2"/>
  <c r="K131" i="2"/>
  <c r="J131" i="2"/>
  <c r="I131" i="2"/>
  <c r="H131" i="2"/>
  <c r="G131" i="2"/>
  <c r="F131" i="2"/>
  <c r="E131" i="2"/>
  <c r="D131" i="2"/>
  <c r="C131" i="2"/>
  <c r="B131" i="2"/>
  <c r="H130" i="2"/>
  <c r="K130" i="2" s="1"/>
  <c r="G130" i="2"/>
  <c r="F130" i="2"/>
  <c r="E130" i="2"/>
  <c r="D130" i="2"/>
  <c r="J130" i="2" s="1"/>
  <c r="C130" i="2"/>
  <c r="I130" i="2" s="1"/>
  <c r="B130" i="2"/>
  <c r="J129" i="2"/>
  <c r="H129" i="2"/>
  <c r="G129" i="2"/>
  <c r="F129" i="2"/>
  <c r="E129" i="2"/>
  <c r="K129" i="2" s="1"/>
  <c r="D129" i="2"/>
  <c r="C129" i="2"/>
  <c r="I129" i="2" s="1"/>
  <c r="B129" i="2"/>
  <c r="H128" i="2"/>
  <c r="G128" i="2"/>
  <c r="F128" i="2"/>
  <c r="E128" i="2"/>
  <c r="K128" i="2" s="1"/>
  <c r="D128" i="2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K126" i="2"/>
  <c r="I126" i="2"/>
  <c r="H126" i="2"/>
  <c r="G126" i="2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I123" i="2" s="1"/>
  <c r="E123" i="2"/>
  <c r="D123" i="2"/>
  <c r="J123" i="2" s="1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I121" i="2"/>
  <c r="H121" i="2"/>
  <c r="G121" i="2"/>
  <c r="F121" i="2"/>
  <c r="E121" i="2"/>
  <c r="D121" i="2"/>
  <c r="J121" i="2" s="1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I117" i="2"/>
  <c r="H117" i="2"/>
  <c r="G117" i="2"/>
  <c r="F117" i="2"/>
  <c r="E117" i="2"/>
  <c r="D117" i="2"/>
  <c r="J117" i="2" s="1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I115" i="2" s="1"/>
  <c r="E115" i="2"/>
  <c r="D115" i="2"/>
  <c r="J115" i="2" s="1"/>
  <c r="C115" i="2"/>
  <c r="B115" i="2"/>
  <c r="I114" i="2"/>
  <c r="H114" i="2"/>
  <c r="K114" i="2" s="1"/>
  <c r="G114" i="2"/>
  <c r="J114" i="2" s="1"/>
  <c r="F114" i="2"/>
  <c r="E114" i="2"/>
  <c r="D114" i="2"/>
  <c r="C114" i="2"/>
  <c r="B114" i="2"/>
  <c r="K113" i="2"/>
  <c r="I113" i="2"/>
  <c r="H113" i="2"/>
  <c r="G113" i="2"/>
  <c r="F113" i="2"/>
  <c r="E113" i="2"/>
  <c r="D113" i="2"/>
  <c r="J113" i="2" s="1"/>
  <c r="C113" i="2"/>
  <c r="B113" i="2"/>
  <c r="K112" i="2"/>
  <c r="H112" i="2"/>
  <c r="G112" i="2"/>
  <c r="F112" i="2"/>
  <c r="E112" i="2"/>
  <c r="D112" i="2"/>
  <c r="J112" i="2" s="1"/>
  <c r="C112" i="2"/>
  <c r="B112" i="2"/>
  <c r="H111" i="2"/>
  <c r="G111" i="2"/>
  <c r="F111" i="2"/>
  <c r="I111" i="2" s="1"/>
  <c r="E111" i="2"/>
  <c r="K111" i="2" s="1"/>
  <c r="D111" i="2"/>
  <c r="J111" i="2" s="1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I109" i="2"/>
  <c r="H109" i="2"/>
  <c r="G109" i="2"/>
  <c r="F109" i="2"/>
  <c r="E109" i="2"/>
  <c r="D109" i="2"/>
  <c r="J109" i="2" s="1"/>
  <c r="C109" i="2"/>
  <c r="B109" i="2"/>
  <c r="K108" i="2"/>
  <c r="H108" i="2"/>
  <c r="G108" i="2"/>
  <c r="F108" i="2"/>
  <c r="E108" i="2"/>
  <c r="D108" i="2"/>
  <c r="J108" i="2" s="1"/>
  <c r="C108" i="2"/>
  <c r="B108" i="2"/>
  <c r="H107" i="2"/>
  <c r="G107" i="2"/>
  <c r="F107" i="2"/>
  <c r="I107" i="2" s="1"/>
  <c r="E107" i="2"/>
  <c r="K107" i="2" s="1"/>
  <c r="D107" i="2"/>
  <c r="J107" i="2" s="1"/>
  <c r="C107" i="2"/>
  <c r="B107" i="2"/>
  <c r="I106" i="2"/>
  <c r="H106" i="2"/>
  <c r="K106" i="2" s="1"/>
  <c r="G106" i="2"/>
  <c r="J106" i="2" s="1"/>
  <c r="F106" i="2"/>
  <c r="E106" i="2"/>
  <c r="D106" i="2"/>
  <c r="C106" i="2"/>
  <c r="B106" i="2"/>
  <c r="K105" i="2"/>
  <c r="I105" i="2"/>
  <c r="H105" i="2"/>
  <c r="G105" i="2"/>
  <c r="F105" i="2"/>
  <c r="E105" i="2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B104" i="2"/>
  <c r="H103" i="2"/>
  <c r="G103" i="2"/>
  <c r="F103" i="2"/>
  <c r="I103" i="2" s="1"/>
  <c r="E103" i="2"/>
  <c r="K103" i="2" s="1"/>
  <c r="D103" i="2"/>
  <c r="J103" i="2" s="1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K101" i="2"/>
  <c r="I101" i="2"/>
  <c r="H101" i="2"/>
  <c r="G101" i="2"/>
  <c r="F101" i="2"/>
  <c r="E101" i="2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D99" i="2"/>
  <c r="J99" i="2" s="1"/>
  <c r="C99" i="2"/>
  <c r="B99" i="2"/>
  <c r="I98" i="2"/>
  <c r="H98" i="2"/>
  <c r="K98" i="2" s="1"/>
  <c r="G98" i="2"/>
  <c r="J98" i="2" s="1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D95" i="2"/>
  <c r="J95" i="2" s="1"/>
  <c r="C95" i="2"/>
  <c r="B95" i="2"/>
  <c r="J94" i="2"/>
  <c r="I94" i="2"/>
  <c r="H94" i="2"/>
  <c r="K94" i="2" s="1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I91" i="2" s="1"/>
  <c r="E91" i="2"/>
  <c r="D91" i="2"/>
  <c r="J91" i="2" s="1"/>
  <c r="C91" i="2"/>
  <c r="B91" i="2"/>
  <c r="I90" i="2"/>
  <c r="H90" i="2"/>
  <c r="K90" i="2" s="1"/>
  <c r="G90" i="2"/>
  <c r="J90" i="2" s="1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B88" i="2"/>
  <c r="H87" i="2"/>
  <c r="G87" i="2"/>
  <c r="F87" i="2"/>
  <c r="I87" i="2" s="1"/>
  <c r="E87" i="2"/>
  <c r="K87" i="2" s="1"/>
  <c r="D87" i="2"/>
  <c r="J87" i="2" s="1"/>
  <c r="C87" i="2"/>
  <c r="B87" i="2"/>
  <c r="I86" i="2"/>
  <c r="H86" i="2"/>
  <c r="K86" i="2" s="1"/>
  <c r="G86" i="2"/>
  <c r="J86" i="2" s="1"/>
  <c r="F86" i="2"/>
  <c r="E86" i="2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D83" i="2"/>
  <c r="C83" i="2"/>
  <c r="B83" i="2"/>
  <c r="I82" i="2"/>
  <c r="H82" i="2"/>
  <c r="K82" i="2" s="1"/>
  <c r="G82" i="2"/>
  <c r="J82" i="2" s="1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D79" i="2"/>
  <c r="J79" i="2" s="1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D75" i="2"/>
  <c r="J75" i="2" s="1"/>
  <c r="C75" i="2"/>
  <c r="B75" i="2"/>
  <c r="I74" i="2"/>
  <c r="H74" i="2"/>
  <c r="K74" i="2" s="1"/>
  <c r="G74" i="2"/>
  <c r="J74" i="2" s="1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B72" i="2"/>
  <c r="H71" i="2"/>
  <c r="G71" i="2"/>
  <c r="F71" i="2"/>
  <c r="I71" i="2" s="1"/>
  <c r="E71" i="2"/>
  <c r="K71" i="2" s="1"/>
  <c r="D71" i="2"/>
  <c r="J71" i="2" s="1"/>
  <c r="C71" i="2"/>
  <c r="B71" i="2"/>
  <c r="I70" i="2"/>
  <c r="H70" i="2"/>
  <c r="K70" i="2" s="1"/>
  <c r="G70" i="2"/>
  <c r="J70" i="2" s="1"/>
  <c r="F70" i="2"/>
  <c r="E70" i="2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D67" i="2"/>
  <c r="C67" i="2"/>
  <c r="B67" i="2"/>
  <c r="I66" i="2"/>
  <c r="H66" i="2"/>
  <c r="K66" i="2" s="1"/>
  <c r="G66" i="2"/>
  <c r="J66" i="2" s="1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C63" i="2"/>
  <c r="B63" i="2"/>
  <c r="J62" i="2"/>
  <c r="H62" i="2"/>
  <c r="K62" i="2" s="1"/>
  <c r="G62" i="2"/>
  <c r="F62" i="2"/>
  <c r="I62" i="2" s="1"/>
  <c r="E62" i="2"/>
  <c r="D62" i="2"/>
  <c r="C62" i="2"/>
  <c r="B62" i="2"/>
  <c r="I61" i="2"/>
  <c r="H61" i="2"/>
  <c r="K61" i="2" s="1"/>
  <c r="G61" i="2"/>
  <c r="F61" i="2"/>
  <c r="E61" i="2"/>
  <c r="D61" i="2"/>
  <c r="J61" i="2" s="1"/>
  <c r="C61" i="2"/>
  <c r="B61" i="2"/>
  <c r="J60" i="2"/>
  <c r="H60" i="2"/>
  <c r="G60" i="2"/>
  <c r="F60" i="2"/>
  <c r="E60" i="2"/>
  <c r="K60" i="2" s="1"/>
  <c r="D60" i="2"/>
  <c r="C60" i="2"/>
  <c r="B60" i="2"/>
  <c r="H59" i="2"/>
  <c r="G59" i="2"/>
  <c r="F59" i="2"/>
  <c r="I59" i="2" s="1"/>
  <c r="E59" i="2"/>
  <c r="K59" i="2" s="1"/>
  <c r="D59" i="2"/>
  <c r="J59" i="2" s="1"/>
  <c r="C59" i="2"/>
  <c r="B59" i="2"/>
  <c r="H58" i="2"/>
  <c r="K58" i="2" s="1"/>
  <c r="G58" i="2"/>
  <c r="J58" i="2" s="1"/>
  <c r="F58" i="2"/>
  <c r="I58" i="2" s="1"/>
  <c r="E58" i="2"/>
  <c r="D58" i="2"/>
  <c r="C58" i="2"/>
  <c r="B58" i="2"/>
  <c r="I57" i="2"/>
  <c r="H57" i="2"/>
  <c r="K57" i="2" s="1"/>
  <c r="G57" i="2"/>
  <c r="F57" i="2"/>
  <c r="E57" i="2"/>
  <c r="D57" i="2"/>
  <c r="J57" i="2" s="1"/>
  <c r="C57" i="2"/>
  <c r="B57" i="2"/>
  <c r="K56" i="2"/>
  <c r="J56" i="2"/>
  <c r="H56" i="2"/>
  <c r="G56" i="2"/>
  <c r="F56" i="2"/>
  <c r="E56" i="2"/>
  <c r="D56" i="2"/>
  <c r="C56" i="2"/>
  <c r="B56" i="2"/>
  <c r="H55" i="2"/>
  <c r="G55" i="2"/>
  <c r="F55" i="2"/>
  <c r="I55" i="2" s="1"/>
  <c r="E55" i="2"/>
  <c r="D55" i="2"/>
  <c r="C55" i="2"/>
  <c r="B55" i="2"/>
  <c r="J54" i="2"/>
  <c r="I54" i="2"/>
  <c r="H54" i="2"/>
  <c r="K54" i="2" s="1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F51" i="2"/>
  <c r="I51" i="2" s="1"/>
  <c r="E51" i="2"/>
  <c r="D51" i="2"/>
  <c r="J51" i="2" s="1"/>
  <c r="C51" i="2"/>
  <c r="B51" i="2"/>
  <c r="I50" i="2"/>
  <c r="H50" i="2"/>
  <c r="K50" i="2" s="1"/>
  <c r="G50" i="2"/>
  <c r="J50" i="2" s="1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K48" i="2"/>
  <c r="H48" i="2"/>
  <c r="G48" i="2"/>
  <c r="F48" i="2"/>
  <c r="E48" i="2"/>
  <c r="D48" i="2"/>
  <c r="J48" i="2" s="1"/>
  <c r="C48" i="2"/>
  <c r="B48" i="2"/>
  <c r="H47" i="2"/>
  <c r="G47" i="2"/>
  <c r="F47" i="2"/>
  <c r="I47" i="2" s="1"/>
  <c r="E47" i="2"/>
  <c r="K47" i="2" s="1"/>
  <c r="D47" i="2"/>
  <c r="C47" i="2"/>
  <c r="B47" i="2"/>
  <c r="H46" i="2"/>
  <c r="K46" i="2" s="1"/>
  <c r="G46" i="2"/>
  <c r="J46" i="2" s="1"/>
  <c r="F46" i="2"/>
  <c r="I46" i="2" s="1"/>
  <c r="E46" i="2"/>
  <c r="D46" i="2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I43" i="2" s="1"/>
  <c r="E43" i="2"/>
  <c r="D43" i="2"/>
  <c r="J43" i="2" s="1"/>
  <c r="C43" i="2"/>
  <c r="B43" i="2"/>
  <c r="J42" i="2"/>
  <c r="I42" i="2"/>
  <c r="H42" i="2"/>
  <c r="K42" i="2" s="1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F40" i="2"/>
  <c r="E40" i="2"/>
  <c r="K40" i="2" s="1"/>
  <c r="D40" i="2"/>
  <c r="J40" i="2" s="1"/>
  <c r="C40" i="2"/>
  <c r="B40" i="2"/>
  <c r="H39" i="2"/>
  <c r="G39" i="2"/>
  <c r="F39" i="2"/>
  <c r="I39" i="2" s="1"/>
  <c r="E39" i="2"/>
  <c r="K39" i="2" s="1"/>
  <c r="D39" i="2"/>
  <c r="J39" i="2" s="1"/>
  <c r="C39" i="2"/>
  <c r="B39" i="2"/>
  <c r="J38" i="2"/>
  <c r="H38" i="2"/>
  <c r="K38" i="2" s="1"/>
  <c r="G38" i="2"/>
  <c r="F38" i="2"/>
  <c r="I38" i="2" s="1"/>
  <c r="E38" i="2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H35" i="2"/>
  <c r="G35" i="2"/>
  <c r="F35" i="2"/>
  <c r="I35" i="2" s="1"/>
  <c r="E35" i="2"/>
  <c r="D35" i="2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C31" i="2"/>
  <c r="B31" i="2"/>
  <c r="J30" i="2"/>
  <c r="H30" i="2"/>
  <c r="K30" i="2" s="1"/>
  <c r="G30" i="2"/>
  <c r="F30" i="2"/>
  <c r="I30" i="2" s="1"/>
  <c r="E30" i="2"/>
  <c r="D30" i="2"/>
  <c r="C30" i="2"/>
  <c r="B30" i="2"/>
  <c r="I29" i="2"/>
  <c r="H29" i="2"/>
  <c r="K29" i="2" s="1"/>
  <c r="G29" i="2"/>
  <c r="F29" i="2"/>
  <c r="E29" i="2"/>
  <c r="D29" i="2"/>
  <c r="J29" i="2" s="1"/>
  <c r="C29" i="2"/>
  <c r="B29" i="2"/>
  <c r="J28" i="2"/>
  <c r="H28" i="2"/>
  <c r="G28" i="2"/>
  <c r="F28" i="2"/>
  <c r="E28" i="2"/>
  <c r="K28" i="2" s="1"/>
  <c r="D28" i="2"/>
  <c r="C28" i="2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J26" i="2" s="1"/>
  <c r="F26" i="2"/>
  <c r="I26" i="2" s="1"/>
  <c r="E26" i="2"/>
  <c r="D26" i="2"/>
  <c r="C26" i="2"/>
  <c r="B26" i="2"/>
  <c r="I25" i="2"/>
  <c r="H25" i="2"/>
  <c r="K25" i="2" s="1"/>
  <c r="G25" i="2"/>
  <c r="F25" i="2"/>
  <c r="E25" i="2"/>
  <c r="D25" i="2"/>
  <c r="J25" i="2" s="1"/>
  <c r="C25" i="2"/>
  <c r="B25" i="2"/>
  <c r="K24" i="2"/>
  <c r="J24" i="2"/>
  <c r="H24" i="2"/>
  <c r="G24" i="2"/>
  <c r="F24" i="2"/>
  <c r="E24" i="2"/>
  <c r="D24" i="2"/>
  <c r="C24" i="2"/>
  <c r="B24" i="2"/>
  <c r="H23" i="2"/>
  <c r="H6" i="2" s="1"/>
  <c r="G23" i="2"/>
  <c r="F23" i="2"/>
  <c r="I23" i="2" s="1"/>
  <c r="E23" i="2"/>
  <c r="D23" i="2"/>
  <c r="C23" i="2"/>
  <c r="B23" i="2"/>
  <c r="J22" i="2"/>
  <c r="I22" i="2"/>
  <c r="H22" i="2"/>
  <c r="K22" i="2" s="1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I19" i="2" s="1"/>
  <c r="E19" i="2"/>
  <c r="D19" i="2"/>
  <c r="J19" i="2" s="1"/>
  <c r="C19" i="2"/>
  <c r="B19" i="2"/>
  <c r="I18" i="2"/>
  <c r="H18" i="2"/>
  <c r="K18" i="2" s="1"/>
  <c r="G18" i="2"/>
  <c r="J18" i="2" s="1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K16" i="2"/>
  <c r="H16" i="2"/>
  <c r="G16" i="2"/>
  <c r="F16" i="2"/>
  <c r="E16" i="2"/>
  <c r="D16" i="2"/>
  <c r="J16" i="2" s="1"/>
  <c r="C16" i="2"/>
  <c r="B16" i="2"/>
  <c r="H15" i="2"/>
  <c r="G15" i="2"/>
  <c r="F15" i="2"/>
  <c r="I15" i="2" s="1"/>
  <c r="E15" i="2"/>
  <c r="K15" i="2" s="1"/>
  <c r="D15" i="2"/>
  <c r="C15" i="2"/>
  <c r="B15" i="2"/>
  <c r="H14" i="2"/>
  <c r="K14" i="2" s="1"/>
  <c r="G14" i="2"/>
  <c r="J14" i="2" s="1"/>
  <c r="F14" i="2"/>
  <c r="I14" i="2" s="1"/>
  <c r="E14" i="2"/>
  <c r="D14" i="2"/>
  <c r="C14" i="2"/>
  <c r="B14" i="2"/>
  <c r="J13" i="2"/>
  <c r="I13" i="2"/>
  <c r="H13" i="2"/>
  <c r="K13" i="2" s="1"/>
  <c r="G13" i="2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I11" i="2" s="1"/>
  <c r="E11" i="2"/>
  <c r="D11" i="2"/>
  <c r="J11" i="2" s="1"/>
  <c r="C11" i="2"/>
  <c r="B11" i="2"/>
  <c r="J10" i="2"/>
  <c r="H10" i="2"/>
  <c r="K10" i="2" s="1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C6" i="2" s="1"/>
  <c r="B9" i="2"/>
  <c r="H8" i="2"/>
  <c r="G8" i="2"/>
  <c r="F8" i="2"/>
  <c r="E8" i="2"/>
  <c r="K8" i="2" s="1"/>
  <c r="D8" i="2"/>
  <c r="J8" i="2" s="1"/>
  <c r="C8" i="2"/>
  <c r="B8" i="2"/>
  <c r="H7" i="2"/>
  <c r="G7" i="2"/>
  <c r="F7" i="2"/>
  <c r="I7" i="2" s="1"/>
  <c r="E7" i="2"/>
  <c r="D7" i="2"/>
  <c r="C7" i="2"/>
  <c r="B7" i="2"/>
  <c r="G6" i="2"/>
  <c r="F4" i="2"/>
  <c r="C4" i="2"/>
  <c r="I2" i="2"/>
  <c r="G2" i="2"/>
  <c r="I9" i="2" l="1"/>
  <c r="K23" i="2"/>
  <c r="I28" i="2"/>
  <c r="J35" i="2"/>
  <c r="K55" i="2"/>
  <c r="I60" i="2"/>
  <c r="I72" i="2"/>
  <c r="I88" i="2"/>
  <c r="I108" i="2"/>
  <c r="I8" i="2"/>
  <c r="J15" i="2"/>
  <c r="K35" i="2"/>
  <c r="I40" i="2"/>
  <c r="J47" i="2"/>
  <c r="K67" i="2"/>
  <c r="K83" i="2"/>
  <c r="K99" i="2"/>
  <c r="I112" i="2"/>
  <c r="K132" i="2"/>
  <c r="I142" i="2"/>
  <c r="J172" i="2"/>
  <c r="F6" i="2"/>
  <c r="I6" i="2" s="1"/>
  <c r="J7" i="2"/>
  <c r="D6" i="2"/>
  <c r="J6" i="2" s="1"/>
  <c r="K19" i="2"/>
  <c r="I24" i="2"/>
  <c r="J31" i="2"/>
  <c r="K51" i="2"/>
  <c r="I56" i="2"/>
  <c r="J63" i="2"/>
  <c r="K75" i="2"/>
  <c r="K91" i="2"/>
  <c r="K115" i="2"/>
  <c r="K153" i="2"/>
  <c r="J204" i="2"/>
  <c r="K7" i="2"/>
  <c r="E6" i="2"/>
  <c r="K6" i="2" s="1"/>
  <c r="K11" i="2"/>
  <c r="I16" i="2"/>
  <c r="J23" i="2"/>
  <c r="K43" i="2"/>
  <c r="I48" i="2"/>
  <c r="J55" i="2"/>
  <c r="K79" i="2"/>
  <c r="K95" i="2"/>
  <c r="I104" i="2"/>
  <c r="K123" i="2"/>
  <c r="I133" i="2"/>
  <c r="I162" i="2"/>
  <c r="J220" i="2"/>
  <c r="J67" i="2"/>
  <c r="J83" i="2"/>
  <c r="J128" i="2"/>
  <c r="I147" i="2"/>
  <c r="K161" i="2"/>
  <c r="I21" i="3"/>
  <c r="J66" i="3"/>
  <c r="J126" i="2"/>
  <c r="J150" i="2"/>
  <c r="J158" i="2"/>
  <c r="J166" i="2"/>
  <c r="I182" i="2"/>
  <c r="I198" i="2"/>
  <c r="I214" i="2"/>
  <c r="I230" i="2"/>
  <c r="K6" i="3"/>
  <c r="J7" i="3"/>
  <c r="I81" i="3"/>
  <c r="J151" i="2"/>
  <c r="J159" i="2"/>
  <c r="J167" i="2"/>
  <c r="K181" i="2"/>
  <c r="J182" i="2"/>
  <c r="K197" i="2"/>
  <c r="J198" i="2"/>
  <c r="K213" i="2"/>
  <c r="J214" i="2"/>
  <c r="K229" i="2"/>
  <c r="J230" i="2"/>
  <c r="I11" i="3"/>
  <c r="I170" i="2"/>
  <c r="I186" i="2"/>
  <c r="I202" i="2"/>
  <c r="I218" i="2"/>
  <c r="I234" i="2"/>
  <c r="K10" i="3"/>
  <c r="J11" i="3"/>
  <c r="J54" i="3"/>
  <c r="I109" i="3"/>
  <c r="I121" i="3"/>
  <c r="K169" i="2"/>
  <c r="J170" i="2"/>
  <c r="K185" i="2"/>
  <c r="J186" i="2"/>
  <c r="K201" i="2"/>
  <c r="J202" i="2"/>
  <c r="K217" i="2"/>
  <c r="J218" i="2"/>
  <c r="K233" i="2"/>
  <c r="J234" i="2"/>
  <c r="I16" i="3"/>
  <c r="J34" i="3"/>
  <c r="J86" i="3"/>
  <c r="J20" i="3"/>
  <c r="I48" i="3"/>
  <c r="K59" i="3"/>
  <c r="J60" i="3"/>
  <c r="I80" i="3"/>
  <c r="I88" i="3"/>
  <c r="K95" i="3"/>
  <c r="I120" i="3"/>
  <c r="K127" i="3"/>
  <c r="K141" i="3"/>
  <c r="K147" i="3"/>
  <c r="K165" i="3"/>
  <c r="J190" i="3"/>
  <c r="I214" i="3"/>
  <c r="J16" i="3"/>
  <c r="I36" i="3"/>
  <c r="K47" i="3"/>
  <c r="J48" i="3"/>
  <c r="I68" i="3"/>
  <c r="K79" i="3"/>
  <c r="J80" i="3"/>
  <c r="I100" i="3"/>
  <c r="K107" i="3"/>
  <c r="I132" i="3"/>
  <c r="I158" i="3"/>
  <c r="K177" i="3"/>
  <c r="K181" i="3"/>
  <c r="J206" i="3"/>
  <c r="J28" i="3"/>
  <c r="I40" i="3"/>
  <c r="K51" i="3"/>
  <c r="J52" i="3"/>
  <c r="I72" i="3"/>
  <c r="K83" i="3"/>
  <c r="J84" i="3"/>
  <c r="I96" i="3"/>
  <c r="K103" i="3"/>
  <c r="I128" i="3"/>
  <c r="K135" i="3"/>
  <c r="I182" i="3"/>
  <c r="I186" i="3"/>
  <c r="K39" i="3"/>
  <c r="J40" i="3"/>
  <c r="I60" i="3"/>
  <c r="K71" i="3"/>
  <c r="J72" i="3"/>
  <c r="I108" i="3"/>
  <c r="K115" i="3"/>
  <c r="I148" i="3"/>
  <c r="I150" i="3"/>
  <c r="K163" i="3"/>
  <c r="J174" i="3"/>
  <c r="I198" i="3"/>
  <c r="I202" i="3"/>
  <c r="I218" i="3"/>
  <c r="I234" i="3"/>
  <c r="J145" i="3"/>
  <c r="K173" i="3"/>
  <c r="I178" i="3"/>
  <c r="K189" i="3"/>
  <c r="I194" i="3"/>
  <c r="K205" i="3"/>
  <c r="I210" i="3"/>
  <c r="K221" i="3"/>
  <c r="I226" i="3"/>
  <c r="K237" i="3"/>
  <c r="I242" i="3"/>
  <c r="J330" i="3"/>
  <c r="K145" i="3"/>
  <c r="I154" i="3"/>
  <c r="K161" i="3"/>
  <c r="I164" i="3"/>
  <c r="J178" i="3"/>
  <c r="J194" i="3"/>
  <c r="J210" i="3"/>
  <c r="J226" i="3"/>
  <c r="J242" i="3"/>
  <c r="K269" i="3"/>
  <c r="K274" i="3"/>
  <c r="J362" i="3"/>
  <c r="J373" i="3"/>
  <c r="J395" i="3"/>
  <c r="K225" i="3"/>
  <c r="I230" i="3"/>
  <c r="K241" i="3"/>
  <c r="I246" i="3"/>
  <c r="I286" i="3"/>
  <c r="J291" i="3"/>
  <c r="J394" i="3"/>
  <c r="J258" i="3"/>
  <c r="J274" i="3"/>
  <c r="J318" i="3"/>
  <c r="J319" i="3"/>
  <c r="J350" i="3"/>
  <c r="J351" i="3"/>
  <c r="J382" i="3"/>
  <c r="J383" i="3"/>
  <c r="J414" i="3"/>
  <c r="J415" i="3"/>
  <c r="J447" i="3"/>
  <c r="J262" i="3"/>
  <c r="J278" i="3"/>
  <c r="J326" i="3"/>
  <c r="J327" i="3"/>
  <c r="J358" i="3"/>
  <c r="J359" i="3"/>
  <c r="J369" i="3"/>
  <c r="J390" i="3"/>
  <c r="J391" i="3"/>
  <c r="J422" i="3"/>
  <c r="J423" i="3"/>
  <c r="J455" i="3"/>
  <c r="J263" i="3"/>
  <c r="J279" i="3"/>
  <c r="J295" i="3"/>
  <c r="J306" i="3"/>
  <c r="J307" i="3"/>
  <c r="J338" i="3"/>
  <c r="J339" i="3"/>
  <c r="J370" i="3"/>
  <c r="J371" i="3"/>
  <c r="J381" i="3"/>
  <c r="J402" i="3"/>
  <c r="J403" i="3"/>
  <c r="J434" i="3"/>
  <c r="J435" i="3"/>
  <c r="J467" i="3"/>
</calcChain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<sst xmlns="http://schemas.openxmlformats.org/spreadsheetml/2006/main" count="209" uniqueCount="172">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</sst>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44166</v>
      </c>
      <c r="F7" s="3" t="s">
        <v>3</v>
      </c>
      <c r="G7" s="5">
        <v>44196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G24" sqref="G24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12/01/2020 - 12/31/2020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12/01/2019 - 12/31/2019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2689273337.0099998</v>
      </c>
      <c r="D6" s="43">
        <f t="shared" si="0"/>
        <v>742940447.27999997</v>
      </c>
      <c r="E6" s="44">
        <f t="shared" si="0"/>
        <v>22941719.33333334</v>
      </c>
      <c r="F6" s="42">
        <f t="shared" si="0"/>
        <v>2520273064.23</v>
      </c>
      <c r="G6" s="43">
        <f t="shared" si="0"/>
        <v>661987475.1500001</v>
      </c>
      <c r="H6" s="44">
        <f t="shared" si="0"/>
        <v>18623268.500000004</v>
      </c>
      <c r="I6" s="20">
        <f t="shared" ref="I6:I69" si="1">IFERROR((C6-F6)/F6,"")</f>
        <v>6.7056334164184356E-2</v>
      </c>
      <c r="J6" s="20">
        <f t="shared" ref="J6:J69" si="2">IFERROR((D6-G6)/G6,"")</f>
        <v>0.12228777003923934</v>
      </c>
      <c r="K6" s="20">
        <f t="shared" ref="K6:K69" si="3">IFERROR((E6-H6)/H6,"")</f>
        <v>0.23188468948580832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79822176.290000007</v>
      </c>
      <c r="D7" s="50">
        <f>IF('County Data'!E2&gt;9,'County Data'!D2,"*")</f>
        <v>15898624.16</v>
      </c>
      <c r="E7" s="51">
        <f>IF('County Data'!G2&gt;9,'County Data'!F2,"*")</f>
        <v>490672.66666666628</v>
      </c>
      <c r="F7" s="50">
        <f>IF('County Data'!I2&gt;9,'County Data'!H2,"*")</f>
        <v>76536415.670000002</v>
      </c>
      <c r="G7" s="50">
        <f>IF('County Data'!K2&gt;9,'County Data'!J2,"*")</f>
        <v>14228630.390000001</v>
      </c>
      <c r="H7" s="51">
        <f>IF('County Data'!M2&gt;9,'County Data'!L2,"*")</f>
        <v>302166.83333333331</v>
      </c>
      <c r="I7" s="22">
        <f t="shared" si="1"/>
        <v>4.2930683273268641E-2</v>
      </c>
      <c r="J7" s="22">
        <f t="shared" si="2"/>
        <v>0.11736855369956654</v>
      </c>
      <c r="K7" s="22">
        <f t="shared" si="3"/>
        <v>0.6238468704650455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92060756.349999994</v>
      </c>
      <c r="D8" s="50">
        <f>IF('County Data'!E3&gt;9,'County Data'!D3,"*")</f>
        <v>29794804.699999999</v>
      </c>
      <c r="E8" s="51">
        <f>IF('County Data'!G3&gt;9,'County Data'!F3,"*")</f>
        <v>705057.6666666664</v>
      </c>
      <c r="F8" s="50">
        <f>IF('County Data'!I3&gt;9,'County Data'!H3,"*")</f>
        <v>89298555.510000005</v>
      </c>
      <c r="G8" s="50">
        <f>IF('County Data'!K3&gt;9,'County Data'!J3,"*")</f>
        <v>26216212.25</v>
      </c>
      <c r="H8" s="51">
        <f>IF('County Data'!M3&gt;9,'County Data'!L3,"*")</f>
        <v>756172.83333333326</v>
      </c>
      <c r="I8" s="22">
        <f t="shared" si="1"/>
        <v>3.0932200685941293E-2</v>
      </c>
      <c r="J8" s="22">
        <f t="shared" si="2"/>
        <v>0.13650303163074212</v>
      </c>
      <c r="K8" s="22">
        <f t="shared" si="3"/>
        <v>-6.7597200551814146E-2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43096090.770000003</v>
      </c>
      <c r="D9" s="46">
        <f>IF('County Data'!E4&gt;9,'County Data'!D4,"*")</f>
        <v>13561731.25</v>
      </c>
      <c r="E9" s="47">
        <f>IF('County Data'!G4&gt;9,'County Data'!F4,"*")</f>
        <v>224210.6666666668</v>
      </c>
      <c r="F9" s="48">
        <f>IF('County Data'!I4&gt;9,'County Data'!H4,"*")</f>
        <v>41382526.049999997</v>
      </c>
      <c r="G9" s="46">
        <f>IF('County Data'!K4&gt;9,'County Data'!J4,"*")</f>
        <v>12384241.85</v>
      </c>
      <c r="H9" s="47">
        <f>IF('County Data'!M4&gt;9,'County Data'!L4,"*")</f>
        <v>474446.66666666657</v>
      </c>
      <c r="I9" s="9">
        <f t="shared" si="1"/>
        <v>4.1407929470753183E-2</v>
      </c>
      <c r="J9" s="9">
        <f t="shared" si="2"/>
        <v>9.5079651565428719E-2</v>
      </c>
      <c r="K9" s="9">
        <f t="shared" si="3"/>
        <v>-0.52742703781246891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546433624.25999999</v>
      </c>
      <c r="D10" s="50">
        <f>IF('County Data'!E5&gt;9,'County Data'!D5,"*")</f>
        <v>168054940.05000001</v>
      </c>
      <c r="E10" s="51">
        <f>IF('County Data'!G5&gt;9,'County Data'!F5,"*")</f>
        <v>7413590.3333333358</v>
      </c>
      <c r="F10" s="50">
        <f>IF('County Data'!I5&gt;9,'County Data'!H5,"*")</f>
        <v>576231431.91999996</v>
      </c>
      <c r="G10" s="50">
        <f>IF('County Data'!K5&gt;9,'County Data'!J5,"*")</f>
        <v>165307997.31</v>
      </c>
      <c r="H10" s="51">
        <f>IF('County Data'!M5&gt;9,'County Data'!L5,"*")</f>
        <v>5801936.333333333</v>
      </c>
      <c r="I10" s="22">
        <f t="shared" si="1"/>
        <v>-5.1711527711554774E-2</v>
      </c>
      <c r="J10" s="22">
        <f t="shared" si="2"/>
        <v>1.6617119466087914E-2</v>
      </c>
      <c r="K10" s="22">
        <f t="shared" si="3"/>
        <v>0.27777864275082004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1242828.17</v>
      </c>
      <c r="D11" s="46">
        <f>IF('County Data'!E6&gt;9,'County Data'!D6,"*")</f>
        <v>568421.27</v>
      </c>
      <c r="E11" s="47" t="str">
        <f>IF('County Data'!G6&gt;9,'County Data'!F6,"*")</f>
        <v>*</v>
      </c>
      <c r="F11" s="48">
        <f>IF('County Data'!I6&gt;9,'County Data'!H6,"*")</f>
        <v>1190157.45</v>
      </c>
      <c r="G11" s="46">
        <f>IF('County Data'!K6&gt;9,'County Data'!J6,"*")</f>
        <v>472505.4</v>
      </c>
      <c r="H11" s="47" t="str">
        <f>IF('County Data'!M6&gt;9,'County Data'!L6,"*")</f>
        <v>*</v>
      </c>
      <c r="I11" s="9">
        <f t="shared" si="1"/>
        <v>4.4255253790160265E-2</v>
      </c>
      <c r="J11" s="9">
        <f t="shared" si="2"/>
        <v>0.20299423033048933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118526667.45999999</v>
      </c>
      <c r="D12" s="50">
        <f>IF('County Data'!E7&gt;9,'County Data'!D7,"*")</f>
        <v>22571368.239999998</v>
      </c>
      <c r="E12" s="51">
        <f>IF('County Data'!G7&gt;9,'County Data'!F7,"*")</f>
        <v>593498.50000000012</v>
      </c>
      <c r="F12" s="50">
        <f>IF('County Data'!I7&gt;9,'County Data'!H7,"*")</f>
        <v>119892798.62</v>
      </c>
      <c r="G12" s="50">
        <f>IF('County Data'!K7&gt;9,'County Data'!J7,"*")</f>
        <v>19454645.629999999</v>
      </c>
      <c r="H12" s="51">
        <f>IF('County Data'!M7&gt;9,'County Data'!L7,"*")</f>
        <v>697402.66666666709</v>
      </c>
      <c r="I12" s="22">
        <f t="shared" si="1"/>
        <v>-1.139460564541463E-2</v>
      </c>
      <c r="J12" s="22">
        <f t="shared" si="2"/>
        <v>0.16020454287760777</v>
      </c>
      <c r="K12" s="22">
        <f t="shared" si="3"/>
        <v>-0.14898733777903569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3233987.65</v>
      </c>
      <c r="D13" s="46">
        <f>IF('County Data'!E8&gt;9,'County Data'!D8,"*")</f>
        <v>1083560.74</v>
      </c>
      <c r="E13" s="47" t="str">
        <f>IF('County Data'!G8&gt;9,'County Data'!F8,"*")</f>
        <v>*</v>
      </c>
      <c r="F13" s="48">
        <f>IF('County Data'!I8&gt;9,'County Data'!H8,"*")</f>
        <v>3284793.48</v>
      </c>
      <c r="G13" s="46">
        <f>IF('County Data'!K8&gt;9,'County Data'!J8,"*")</f>
        <v>944453.77</v>
      </c>
      <c r="H13" s="47" t="str">
        <f>IF('County Data'!M8&gt;9,'County Data'!L8,"*")</f>
        <v>*</v>
      </c>
      <c r="I13" s="9">
        <f t="shared" si="1"/>
        <v>-1.546697845978435E-2</v>
      </c>
      <c r="J13" s="9">
        <f t="shared" si="2"/>
        <v>0.14728827859938551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72200469.920000002</v>
      </c>
      <c r="D14" s="50">
        <f>IF('County Data'!E9&gt;9,'County Data'!D9,"*")</f>
        <v>28176565.260000002</v>
      </c>
      <c r="E14" s="51">
        <f>IF('County Data'!G9&gt;9,'County Data'!F9,"*")</f>
        <v>695285.49999999988</v>
      </c>
      <c r="F14" s="50">
        <f>IF('County Data'!I9&gt;9,'County Data'!H9,"*")</f>
        <v>70346040.709999993</v>
      </c>
      <c r="G14" s="50">
        <f>IF('County Data'!K9&gt;9,'County Data'!J9,"*")</f>
        <v>29297375.359999999</v>
      </c>
      <c r="H14" s="51">
        <f>IF('County Data'!M9&gt;9,'County Data'!L9,"*")</f>
        <v>585477.66666666663</v>
      </c>
      <c r="I14" s="22">
        <f t="shared" si="1"/>
        <v>2.6361529252866583E-2</v>
      </c>
      <c r="J14" s="22">
        <f t="shared" si="2"/>
        <v>-3.8256331368517436E-2</v>
      </c>
      <c r="K14" s="22">
        <f t="shared" si="3"/>
        <v>0.18755255680119867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24593363.059999999</v>
      </c>
      <c r="D15" s="56">
        <f>IF('County Data'!E10&gt;9,'County Data'!D10,"*")</f>
        <v>6158252.7999999998</v>
      </c>
      <c r="E15" s="55">
        <f>IF('County Data'!G10&gt;9,'County Data'!F10,"*")</f>
        <v>169143.16666666677</v>
      </c>
      <c r="F15" s="56">
        <f>IF('County Data'!I10&gt;9,'County Data'!H10,"*")</f>
        <v>22385872.539999999</v>
      </c>
      <c r="G15" s="56">
        <f>IF('County Data'!K10&gt;9,'County Data'!J10,"*")</f>
        <v>5195346.49</v>
      </c>
      <c r="H15" s="55">
        <f>IF('County Data'!M10&gt;9,'County Data'!L10,"*")</f>
        <v>130717.3333333333</v>
      </c>
      <c r="I15" s="23">
        <f t="shared" si="1"/>
        <v>9.8610876840094772E-2</v>
      </c>
      <c r="J15" s="23">
        <f t="shared" si="2"/>
        <v>0.185340152356229</v>
      </c>
      <c r="K15" s="23">
        <f t="shared" si="3"/>
        <v>0.29396127011975065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68118895.870000005</v>
      </c>
      <c r="D16" s="50">
        <f>IF('County Data'!E11&gt;9,'County Data'!D11,"*")</f>
        <v>17491463.75</v>
      </c>
      <c r="E16" s="51">
        <f>IF('County Data'!G11&gt;9,'County Data'!F11,"*")</f>
        <v>587480.50000000035</v>
      </c>
      <c r="F16" s="50">
        <f>IF('County Data'!I11&gt;9,'County Data'!H11,"*")</f>
        <v>68828549.790000007</v>
      </c>
      <c r="G16" s="50">
        <f>IF('County Data'!K11&gt;9,'County Data'!J11,"*")</f>
        <v>15319660.890000001</v>
      </c>
      <c r="H16" s="51">
        <f>IF('County Data'!M11&gt;9,'County Data'!L11,"*")</f>
        <v>737017.1666666664</v>
      </c>
      <c r="I16" s="22">
        <f t="shared" si="1"/>
        <v>-1.0310458700135307E-2</v>
      </c>
      <c r="J16" s="22">
        <f t="shared" si="2"/>
        <v>0.14176572677386459</v>
      </c>
      <c r="K16" s="22">
        <f t="shared" si="3"/>
        <v>-0.20289441471625527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1118781694.7</v>
      </c>
      <c r="D17" s="46">
        <f>IF('County Data'!E12&gt;9,'County Data'!D12,"*")</f>
        <v>296215574.92000002</v>
      </c>
      <c r="E17" s="47">
        <f>IF('County Data'!G12&gt;9,'County Data'!F12,"*")</f>
        <v>4254738</v>
      </c>
      <c r="F17" s="48">
        <f>IF('County Data'!I12&gt;9,'County Data'!H12,"*")</f>
        <v>898269358.38999999</v>
      </c>
      <c r="G17" s="46">
        <f>IF('County Data'!K12&gt;9,'County Data'!J12,"*")</f>
        <v>236482513.11000001</v>
      </c>
      <c r="H17" s="47">
        <f>IF('County Data'!M12&gt;9,'County Data'!L12,"*")</f>
        <v>3769504.9999999995</v>
      </c>
      <c r="I17" s="9">
        <f t="shared" si="1"/>
        <v>0.24548576020140789</v>
      </c>
      <c r="J17" s="9">
        <f t="shared" si="2"/>
        <v>0.25258976244985659</v>
      </c>
      <c r="K17" s="9">
        <f t="shared" si="3"/>
        <v>0.128725920246823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123417419.95</v>
      </c>
      <c r="D18" s="50">
        <f>IF('County Data'!E13&gt;9,'County Data'!D13,"*")</f>
        <v>50207572.219999999</v>
      </c>
      <c r="E18" s="51">
        <f>IF('County Data'!G13&gt;9,'County Data'!F13,"*")</f>
        <v>4581185.8333333367</v>
      </c>
      <c r="F18" s="50">
        <f>IF('County Data'!I13&gt;9,'County Data'!H13,"*")</f>
        <v>113609338.29000001</v>
      </c>
      <c r="G18" s="50">
        <f>IF('County Data'!K13&gt;9,'County Data'!J13,"*")</f>
        <v>45812694.469999999</v>
      </c>
      <c r="H18" s="51">
        <f>IF('County Data'!M13&gt;9,'County Data'!L13,"*")</f>
        <v>2138053.166666667</v>
      </c>
      <c r="I18" s="22">
        <f t="shared" si="1"/>
        <v>8.6331650264204668E-2</v>
      </c>
      <c r="J18" s="22">
        <f t="shared" si="2"/>
        <v>9.5931439982818376E-2</v>
      </c>
      <c r="K18" s="22">
        <f t="shared" si="3"/>
        <v>1.1426903244298818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205492515.88999999</v>
      </c>
      <c r="D19" s="46">
        <f>IF('County Data'!E14&gt;9,'County Data'!D14,"*")</f>
        <v>39993941.810000002</v>
      </c>
      <c r="E19" s="47">
        <f>IF('County Data'!G14&gt;9,'County Data'!F14,"*")</f>
        <v>1844082.0000000002</v>
      </c>
      <c r="F19" s="48">
        <f>IF('County Data'!I14&gt;9,'County Data'!H14,"*")</f>
        <v>226514928.06</v>
      </c>
      <c r="G19" s="46">
        <f>IF('County Data'!K14&gt;9,'County Data'!J14,"*")</f>
        <v>38032970.57</v>
      </c>
      <c r="H19" s="47">
        <f>IF('County Data'!M14&gt;9,'County Data'!L14,"*")</f>
        <v>1449682.6666666665</v>
      </c>
      <c r="I19" s="9">
        <f t="shared" si="1"/>
        <v>-9.2808065013849916E-2</v>
      </c>
      <c r="J19" s="9">
        <f t="shared" si="2"/>
        <v>5.1559770657167527E-2</v>
      </c>
      <c r="K19" s="9">
        <f t="shared" si="3"/>
        <v>0.27205908051601208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92836380.530000001</v>
      </c>
      <c r="D20" s="50">
        <f>IF('County Data'!E15&gt;9,'County Data'!D15,"*")</f>
        <v>28058264.809999999</v>
      </c>
      <c r="E20" s="51">
        <f>IF('County Data'!G15&gt;9,'County Data'!F15,"*")</f>
        <v>525109.83333333326</v>
      </c>
      <c r="F20" s="50">
        <f>IF('County Data'!I15&gt;9,'County Data'!H15,"*")</f>
        <v>117467540.66</v>
      </c>
      <c r="G20" s="50">
        <f>IF('County Data'!K15&gt;9,'County Data'!J15,"*")</f>
        <v>28420080.350000001</v>
      </c>
      <c r="H20" s="51">
        <f>IF('County Data'!M15&gt;9,'County Data'!L15,"*")</f>
        <v>867565.66666666709</v>
      </c>
      <c r="I20" s="22">
        <f t="shared" si="1"/>
        <v>-0.20968482009249548</v>
      </c>
      <c r="J20" s="22">
        <f t="shared" si="2"/>
        <v>-1.2730982303503686E-2</v>
      </c>
      <c r="K20" s="22">
        <f t="shared" si="3"/>
        <v>-0.39473188773030476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99416466.140000001</v>
      </c>
      <c r="D21" s="46">
        <f>IF('County Data'!E16&gt;9,'County Data'!D16,"*")</f>
        <v>25105361.300000001</v>
      </c>
      <c r="E21" s="47">
        <f>IF('County Data'!G16&gt;9,'County Data'!F16,"*")</f>
        <v>857664.66666666663</v>
      </c>
      <c r="F21" s="48">
        <f>IF('County Data'!I16&gt;9,'County Data'!H16,"*")</f>
        <v>95034757.090000004</v>
      </c>
      <c r="G21" s="46">
        <f>IF('County Data'!K16&gt;9,'County Data'!J16,"*")</f>
        <v>24418147.309999999</v>
      </c>
      <c r="H21" s="47">
        <f>IF('County Data'!M16&gt;9,'County Data'!L16,"*")</f>
        <v>913124.5</v>
      </c>
      <c r="I21" s="9">
        <f t="shared" si="1"/>
        <v>4.6106384486787527E-2</v>
      </c>
      <c r="J21" s="9">
        <f t="shared" si="2"/>
        <v>2.8143576221221597E-2</v>
      </c>
      <c r="K21" s="9">
        <f t="shared" si="3"/>
        <v>-6.0736332595755969E-2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109" sqref="H109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12/01/2020 - 12/31/2020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12/01/2019 - 12/31/2019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1239876.82</v>
      </c>
      <c r="D6" s="43">
        <f>IF('Town Data'!E2&gt;9,'Town Data'!D2,"*")</f>
        <v>380938.18</v>
      </c>
      <c r="E6" s="44" t="str">
        <f>IF('Town Data'!G2&gt;9,'Town Data'!F2,"*")</f>
        <v>*</v>
      </c>
      <c r="F6" s="43">
        <f>IF('Town Data'!I2&gt;9,'Town Data'!H2,"*")</f>
        <v>1556442.32</v>
      </c>
      <c r="G6" s="43">
        <f>IF('Town Data'!K2&gt;9,'Town Data'!J2,"*")</f>
        <v>331595.59999999998</v>
      </c>
      <c r="H6" s="44" t="str">
        <f>IF('Town Data'!M2&gt;9,'Town Data'!L2,"*")</f>
        <v>*</v>
      </c>
      <c r="I6" s="20">
        <f t="shared" ref="I6:I69" si="0">IFERROR((C6-F6)/F6,"")</f>
        <v>-0.20339044751751545</v>
      </c>
      <c r="J6" s="20">
        <f t="shared" ref="J6:J69" si="1">IFERROR((D6-G6)/G6,"")</f>
        <v>0.1488034823139994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15153328.26</v>
      </c>
      <c r="D7" s="46">
        <f>IF('Town Data'!E3&gt;9,'Town Data'!D3,"*")</f>
        <v>523098.94</v>
      </c>
      <c r="E7" s="47" t="str">
        <f>IF('Town Data'!G3&gt;9,'Town Data'!F3,"*")</f>
        <v>*</v>
      </c>
      <c r="F7" s="48">
        <f>IF('Town Data'!I3&gt;9,'Town Data'!H3,"*")</f>
        <v>16740709.130000001</v>
      </c>
      <c r="G7" s="46">
        <f>IF('Town Data'!K3&gt;9,'Town Data'!J3,"*")</f>
        <v>454891.45</v>
      </c>
      <c r="H7" s="47" t="str">
        <f>IF('Town Data'!M3&gt;9,'Town Data'!L3,"*")</f>
        <v>*</v>
      </c>
      <c r="I7" s="9">
        <f t="shared" si="0"/>
        <v>-9.4821602697543611E-2</v>
      </c>
      <c r="J7" s="9">
        <f t="shared" si="1"/>
        <v>0.14994234338763673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33452421.18</v>
      </c>
      <c r="D8" s="50">
        <f>IF('Town Data'!E4&gt;9,'Town Data'!D4,"*")</f>
        <v>11849092.15</v>
      </c>
      <c r="E8" s="51">
        <f>IF('Town Data'!G4&gt;9,'Town Data'!F4,"*")</f>
        <v>478615.99999999959</v>
      </c>
      <c r="F8" s="50">
        <f>IF('Town Data'!I4&gt;9,'Town Data'!H4,"*")</f>
        <v>43407587.140000001</v>
      </c>
      <c r="G8" s="50">
        <f>IF('Town Data'!K4&gt;9,'Town Data'!J4,"*")</f>
        <v>10805624.08</v>
      </c>
      <c r="H8" s="51">
        <f>IF('Town Data'!M4&gt;9,'Town Data'!L4,"*")</f>
        <v>439311.33333333331</v>
      </c>
      <c r="I8" s="22">
        <f t="shared" si="0"/>
        <v>-0.22934161090069749</v>
      </c>
      <c r="J8" s="22">
        <f t="shared" si="1"/>
        <v>9.6567126736468917E-2</v>
      </c>
      <c r="K8" s="22">
        <f t="shared" si="2"/>
        <v>8.9468820138185093E-2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11402857.210000001</v>
      </c>
      <c r="D9" s="46">
        <f>IF('Town Data'!E5&gt;9,'Town Data'!D5,"*")</f>
        <v>1115095.6399999999</v>
      </c>
      <c r="E9" s="47" t="str">
        <f>IF('Town Data'!G5&gt;9,'Town Data'!F5,"*")</f>
        <v>*</v>
      </c>
      <c r="F9" s="48">
        <f>IF('Town Data'!I5&gt;9,'Town Data'!H5,"*")</f>
        <v>12012630.33</v>
      </c>
      <c r="G9" s="46">
        <f>IF('Town Data'!K5&gt;9,'Town Data'!J5,"*")</f>
        <v>1228336.42</v>
      </c>
      <c r="H9" s="47" t="str">
        <f>IF('Town Data'!M5&gt;9,'Town Data'!L5,"*")</f>
        <v>*</v>
      </c>
      <c r="I9" s="9">
        <f t="shared" si="0"/>
        <v>-5.0760999318955918E-2</v>
      </c>
      <c r="J9" s="9">
        <f t="shared" si="1"/>
        <v>-9.219036263697207E-2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17807045.300000001</v>
      </c>
      <c r="D10" s="50">
        <f>IF('Town Data'!E6&gt;9,'Town Data'!D6,"*")</f>
        <v>1399409.04</v>
      </c>
      <c r="E10" s="51">
        <f>IF('Town Data'!G6&gt;9,'Town Data'!F6,"*")</f>
        <v>92588.5</v>
      </c>
      <c r="F10" s="50">
        <f>IF('Town Data'!I6&gt;9,'Town Data'!H6,"*")</f>
        <v>21424023.890000001</v>
      </c>
      <c r="G10" s="50">
        <f>IF('Town Data'!K6&gt;9,'Town Data'!J6,"*")</f>
        <v>1201113.03</v>
      </c>
      <c r="H10" s="51">
        <f>IF('Town Data'!M6&gt;9,'Town Data'!L6,"*")</f>
        <v>150566.50000000003</v>
      </c>
      <c r="I10" s="22">
        <f t="shared" si="0"/>
        <v>-0.16882816265380854</v>
      </c>
      <c r="J10" s="22">
        <f t="shared" si="1"/>
        <v>0.16509354660818226</v>
      </c>
      <c r="K10" s="22">
        <f t="shared" si="2"/>
        <v>-0.38506573507387115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39635692.939999998</v>
      </c>
      <c r="D11" s="46">
        <f>IF('Town Data'!E7&gt;9,'Town Data'!D7,"*")</f>
        <v>14399538.01</v>
      </c>
      <c r="E11" s="47">
        <f>IF('Town Data'!G7&gt;9,'Town Data'!F7,"*")</f>
        <v>179190.83333333331</v>
      </c>
      <c r="F11" s="48">
        <f>IF('Town Data'!I7&gt;9,'Town Data'!H7,"*")</f>
        <v>38871384.200000003</v>
      </c>
      <c r="G11" s="46">
        <f>IF('Town Data'!K7&gt;9,'Town Data'!J7,"*")</f>
        <v>12824069.15</v>
      </c>
      <c r="H11" s="47">
        <f>IF('Town Data'!M7&gt;9,'Town Data'!L7,"*")</f>
        <v>193830.49999999994</v>
      </c>
      <c r="I11" s="9">
        <f t="shared" si="0"/>
        <v>1.966250381173703E-2</v>
      </c>
      <c r="J11" s="9">
        <f t="shared" si="1"/>
        <v>0.12285249257253103</v>
      </c>
      <c r="K11" s="9">
        <f t="shared" si="2"/>
        <v>-7.5528189148078517E-2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18660804.739999998</v>
      </c>
      <c r="D12" s="50">
        <f>IF('Town Data'!E8&gt;9,'Town Data'!D8,"*")</f>
        <v>7834544.7999999998</v>
      </c>
      <c r="E12" s="51">
        <f>IF('Town Data'!G8&gt;9,'Town Data'!F8,"*")</f>
        <v>46005.166666666672</v>
      </c>
      <c r="F12" s="50">
        <f>IF('Town Data'!I8&gt;9,'Town Data'!H8,"*")</f>
        <v>17610798.27</v>
      </c>
      <c r="G12" s="50">
        <f>IF('Town Data'!K8&gt;9,'Town Data'!J8,"*")</f>
        <v>7433709.6100000003</v>
      </c>
      <c r="H12" s="51">
        <f>IF('Town Data'!M8&gt;9,'Town Data'!L8,"*")</f>
        <v>45963.499999999993</v>
      </c>
      <c r="I12" s="22">
        <f t="shared" si="0"/>
        <v>5.9622877617574281E-2</v>
      </c>
      <c r="J12" s="22">
        <f t="shared" si="1"/>
        <v>5.3921287086703872E-2</v>
      </c>
      <c r="K12" s="22">
        <f t="shared" si="2"/>
        <v>9.0651640250805098E-4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3359078.76</v>
      </c>
      <c r="D13" s="46">
        <f>IF('Town Data'!E9&gt;9,'Town Data'!D9,"*")</f>
        <v>407465.48</v>
      </c>
      <c r="E13" s="47" t="str">
        <f>IF('Town Data'!G9&gt;9,'Town Data'!F9,"*")</f>
        <v>*</v>
      </c>
      <c r="F13" s="48">
        <f>IF('Town Data'!I9&gt;9,'Town Data'!H9,"*")</f>
        <v>3440666.45</v>
      </c>
      <c r="G13" s="46">
        <f>IF('Town Data'!K9&gt;9,'Town Data'!J9,"*")</f>
        <v>418566.16</v>
      </c>
      <c r="H13" s="47" t="str">
        <f>IF('Town Data'!M9&gt;9,'Town Data'!L9,"*")</f>
        <v>*</v>
      </c>
      <c r="I13" s="9">
        <f t="shared" si="0"/>
        <v>-2.3712757742035823E-2</v>
      </c>
      <c r="J13" s="9">
        <f t="shared" si="1"/>
        <v>-2.6520729721676482E-2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9655325.1799999997</v>
      </c>
      <c r="D14" s="50">
        <f>IF('Town Data'!E10&gt;9,'Town Data'!D10,"*")</f>
        <v>1977285.24</v>
      </c>
      <c r="E14" s="51">
        <f>IF('Town Data'!G10&gt;9,'Town Data'!F10,"*")</f>
        <v>72929.500000000044</v>
      </c>
      <c r="F14" s="50">
        <f>IF('Town Data'!I10&gt;9,'Town Data'!H10,"*")</f>
        <v>8293068.8700000001</v>
      </c>
      <c r="G14" s="50">
        <f>IF('Town Data'!K10&gt;9,'Town Data'!J10,"*")</f>
        <v>1724270.77</v>
      </c>
      <c r="H14" s="51">
        <f>IF('Town Data'!M10&gt;9,'Town Data'!L10,"*")</f>
        <v>86501.666666666628</v>
      </c>
      <c r="I14" s="22">
        <f t="shared" si="0"/>
        <v>0.16426443954034106</v>
      </c>
      <c r="J14" s="22">
        <f t="shared" si="1"/>
        <v>0.14673708700635224</v>
      </c>
      <c r="K14" s="22">
        <f t="shared" si="2"/>
        <v>-0.15690063775264357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7974205.3099999996</v>
      </c>
      <c r="D15" s="46">
        <f>IF('Town Data'!E11&gt;9,'Town Data'!D11,"*")</f>
        <v>1196268.8999999999</v>
      </c>
      <c r="E15" s="47" t="str">
        <f>IF('Town Data'!G11&gt;9,'Town Data'!F11,"*")</f>
        <v>*</v>
      </c>
      <c r="F15" s="48">
        <f>IF('Town Data'!I11&gt;9,'Town Data'!H11,"*")</f>
        <v>6806330.5899999999</v>
      </c>
      <c r="G15" s="46">
        <f>IF('Town Data'!K11&gt;9,'Town Data'!J11,"*")</f>
        <v>1065788.1299999999</v>
      </c>
      <c r="H15" s="47" t="str">
        <f>IF('Town Data'!M11&gt;9,'Town Data'!L11,"*")</f>
        <v>*</v>
      </c>
      <c r="I15" s="9">
        <f t="shared" si="0"/>
        <v>0.1715865405826548</v>
      </c>
      <c r="J15" s="9">
        <f t="shared" si="1"/>
        <v>0.12242655582962819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42888524.810000002</v>
      </c>
      <c r="D16" s="53">
        <f>IF('Town Data'!E12&gt;9,'Town Data'!D12,"*")</f>
        <v>9282018.1699999999</v>
      </c>
      <c r="E16" s="54">
        <f>IF('Town Data'!G12&gt;9,'Town Data'!F12,"*")</f>
        <v>240048.66666666663</v>
      </c>
      <c r="F16" s="53">
        <f>IF('Town Data'!I12&gt;9,'Town Data'!H12,"*")</f>
        <v>70067923.640000001</v>
      </c>
      <c r="G16" s="53">
        <f>IF('Town Data'!K12&gt;9,'Town Data'!J12,"*")</f>
        <v>9051021.4900000002</v>
      </c>
      <c r="H16" s="54">
        <f>IF('Town Data'!M12&gt;9,'Town Data'!L12,"*")</f>
        <v>328406.00000000006</v>
      </c>
      <c r="I16" s="26">
        <f t="shared" si="0"/>
        <v>-0.38790073143374793</v>
      </c>
      <c r="J16" s="26">
        <f t="shared" si="1"/>
        <v>2.5521614356480739E-2</v>
      </c>
      <c r="K16" s="26">
        <f t="shared" si="2"/>
        <v>-0.26904908355308188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697242.34</v>
      </c>
      <c r="D17" s="50">
        <f>IF('Town Data'!E13&gt;9,'Town Data'!D13,"*")</f>
        <v>317056.86</v>
      </c>
      <c r="E17" s="51" t="str">
        <f>IF('Town Data'!G13&gt;9,'Town Data'!F13,"*")</f>
        <v>*</v>
      </c>
      <c r="F17" s="50">
        <f>IF('Town Data'!I13&gt;9,'Town Data'!H13,"*")</f>
        <v>444471.14</v>
      </c>
      <c r="G17" s="50">
        <f>IF('Town Data'!K13&gt;9,'Town Data'!J13,"*")</f>
        <v>235949.76</v>
      </c>
      <c r="H17" s="51" t="str">
        <f>IF('Town Data'!M13&gt;9,'Town Data'!L13,"*")</f>
        <v>*</v>
      </c>
      <c r="I17" s="22">
        <f t="shared" si="0"/>
        <v>0.56870104097197394</v>
      </c>
      <c r="J17" s="22">
        <f t="shared" si="1"/>
        <v>0.34374732994006846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4679028.55</v>
      </c>
      <c r="D18" s="46">
        <f>IF('Town Data'!E14&gt;9,'Town Data'!D14,"*")</f>
        <v>1454246.96</v>
      </c>
      <c r="E18" s="47" t="str">
        <f>IF('Town Data'!G14&gt;9,'Town Data'!F14,"*")</f>
        <v>*</v>
      </c>
      <c r="F18" s="48">
        <f>IF('Town Data'!I14&gt;9,'Town Data'!H14,"*")</f>
        <v>4162991.12</v>
      </c>
      <c r="G18" s="46">
        <f>IF('Town Data'!K14&gt;9,'Town Data'!J14,"*")</f>
        <v>1180594.8899999999</v>
      </c>
      <c r="H18" s="47" t="str">
        <f>IF('Town Data'!M14&gt;9,'Town Data'!L14,"*")</f>
        <v>*</v>
      </c>
      <c r="I18" s="9">
        <f t="shared" si="0"/>
        <v>0.12395833071102004</v>
      </c>
      <c r="J18" s="9">
        <f t="shared" si="1"/>
        <v>0.23179167749912935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735331.17</v>
      </c>
      <c r="D19" s="50">
        <f>IF('Town Data'!E15&gt;9,'Town Data'!D15,"*")</f>
        <v>386256.29</v>
      </c>
      <c r="E19" s="51" t="str">
        <f>IF('Town Data'!G15&gt;9,'Town Data'!F15,"*")</f>
        <v>*</v>
      </c>
      <c r="F19" s="50">
        <f>IF('Town Data'!I15&gt;9,'Town Data'!H15,"*")</f>
        <v>738879.77</v>
      </c>
      <c r="G19" s="50">
        <f>IF('Town Data'!K15&gt;9,'Town Data'!J15,"*")</f>
        <v>397517.25</v>
      </c>
      <c r="H19" s="51" t="str">
        <f>IF('Town Data'!M15&gt;9,'Town Data'!L15,"*")</f>
        <v>*</v>
      </c>
      <c r="I19" s="22">
        <f t="shared" si="0"/>
        <v>-4.802675812872745E-3</v>
      </c>
      <c r="J19" s="22">
        <f t="shared" si="1"/>
        <v>-2.8328229781223385E-2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86401319.450000003</v>
      </c>
      <c r="D20" s="46">
        <f>IF('Town Data'!E16&gt;9,'Town Data'!D16,"*")</f>
        <v>25558806.370000001</v>
      </c>
      <c r="E20" s="47">
        <f>IF('Town Data'!G16&gt;9,'Town Data'!F16,"*")</f>
        <v>812116.33333333326</v>
      </c>
      <c r="F20" s="48">
        <f>IF('Town Data'!I16&gt;9,'Town Data'!H16,"*")</f>
        <v>86583196.909999996</v>
      </c>
      <c r="G20" s="46">
        <f>IF('Town Data'!K16&gt;9,'Town Data'!J16,"*")</f>
        <v>26912861.02</v>
      </c>
      <c r="H20" s="47">
        <f>IF('Town Data'!M16&gt;9,'Town Data'!L16,"*")</f>
        <v>753688.16666666674</v>
      </c>
      <c r="I20" s="9">
        <f t="shared" si="0"/>
        <v>-2.1006092000627821E-3</v>
      </c>
      <c r="J20" s="9">
        <f t="shared" si="1"/>
        <v>-5.0312549416197241E-2</v>
      </c>
      <c r="K20" s="9">
        <f t="shared" si="2"/>
        <v>7.7522998569921162E-2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4229169.74</v>
      </c>
      <c r="D21" s="50">
        <f>IF('Town Data'!E17&gt;9,'Town Data'!D17,"*")</f>
        <v>2435081.48</v>
      </c>
      <c r="E21" s="51" t="str">
        <f>IF('Town Data'!G17&gt;9,'Town Data'!F17,"*")</f>
        <v>*</v>
      </c>
      <c r="F21" s="50">
        <f>IF('Town Data'!I17&gt;9,'Town Data'!H17,"*")</f>
        <v>4398717.29</v>
      </c>
      <c r="G21" s="50">
        <f>IF('Town Data'!K17&gt;9,'Town Data'!J17,"*")</f>
        <v>2880260.29</v>
      </c>
      <c r="H21" s="51" t="str">
        <f>IF('Town Data'!M17&gt;9,'Town Data'!L17,"*")</f>
        <v>*</v>
      </c>
      <c r="I21" s="22">
        <f t="shared" si="0"/>
        <v>-3.854477085523262E-2</v>
      </c>
      <c r="J21" s="22">
        <f t="shared" si="1"/>
        <v>-0.15456200661642286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4039375.48</v>
      </c>
      <c r="D22" s="46">
        <f>IF('Town Data'!E18&gt;9,'Town Data'!D18,"*")</f>
        <v>1085684.6499999999</v>
      </c>
      <c r="E22" s="47" t="str">
        <f>IF('Town Data'!G18&gt;9,'Town Data'!F18,"*")</f>
        <v>*</v>
      </c>
      <c r="F22" s="48">
        <f>IF('Town Data'!I18&gt;9,'Town Data'!H18,"*")</f>
        <v>3738913.34</v>
      </c>
      <c r="G22" s="46">
        <f>IF('Town Data'!K18&gt;9,'Town Data'!J18,"*")</f>
        <v>945775.95</v>
      </c>
      <c r="H22" s="47" t="str">
        <f>IF('Town Data'!M18&gt;9,'Town Data'!L18,"*")</f>
        <v>*</v>
      </c>
      <c r="I22" s="9">
        <f t="shared" si="0"/>
        <v>8.0360819488798349E-2</v>
      </c>
      <c r="J22" s="9">
        <f t="shared" si="1"/>
        <v>0.14793006736954981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2539843.44</v>
      </c>
      <c r="D23" s="50">
        <f>IF('Town Data'!E19&gt;9,'Town Data'!D19,"*")</f>
        <v>479837.56</v>
      </c>
      <c r="E23" s="51" t="str">
        <f>IF('Town Data'!G19&gt;9,'Town Data'!F19,"*")</f>
        <v>*</v>
      </c>
      <c r="F23" s="50">
        <f>IF('Town Data'!I19&gt;9,'Town Data'!H19,"*")</f>
        <v>1057018.71</v>
      </c>
      <c r="G23" s="50">
        <f>IF('Town Data'!K19&gt;9,'Town Data'!J19,"*")</f>
        <v>426589.05</v>
      </c>
      <c r="H23" s="51" t="str">
        <f>IF('Town Data'!M19&gt;9,'Town Data'!L19,"*")</f>
        <v>*</v>
      </c>
      <c r="I23" s="22">
        <f t="shared" si="0"/>
        <v>1.4028367861151674</v>
      </c>
      <c r="J23" s="22">
        <f t="shared" si="1"/>
        <v>0.1248239025357074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2580104</v>
      </c>
      <c r="D24" s="46">
        <f>IF('Town Data'!E20&gt;9,'Town Data'!D20,"*")</f>
        <v>806186</v>
      </c>
      <c r="E24" s="47" t="str">
        <f>IF('Town Data'!G20&gt;9,'Town Data'!F20,"*")</f>
        <v>*</v>
      </c>
      <c r="F24" s="48">
        <f>IF('Town Data'!I20&gt;9,'Town Data'!H20,"*")</f>
        <v>2663910.35</v>
      </c>
      <c r="G24" s="46">
        <f>IF('Town Data'!K20&gt;9,'Town Data'!J20,"*")</f>
        <v>702183.39</v>
      </c>
      <c r="H24" s="47" t="str">
        <f>IF('Town Data'!M20&gt;9,'Town Data'!L20,"*")</f>
        <v>*</v>
      </c>
      <c r="I24" s="9">
        <f t="shared" si="0"/>
        <v>-3.1459898791263784E-2</v>
      </c>
      <c r="J24" s="9">
        <f t="shared" si="1"/>
        <v>0.14811317311279606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6314232.0099999998</v>
      </c>
      <c r="D25" s="50">
        <f>IF('Town Data'!E21&gt;9,'Town Data'!D21,"*")</f>
        <v>1728908.46</v>
      </c>
      <c r="E25" s="51" t="str">
        <f>IF('Town Data'!G21&gt;9,'Town Data'!F21,"*")</f>
        <v>*</v>
      </c>
      <c r="F25" s="50">
        <f>IF('Town Data'!I21&gt;9,'Town Data'!H21,"*")</f>
        <v>4840274.96</v>
      </c>
      <c r="G25" s="50">
        <f>IF('Town Data'!K21&gt;9,'Town Data'!J21,"*")</f>
        <v>1401049.11</v>
      </c>
      <c r="H25" s="51" t="str">
        <f>IF('Town Data'!M21&gt;9,'Town Data'!L21,"*")</f>
        <v>*</v>
      </c>
      <c r="I25" s="22">
        <f t="shared" si="0"/>
        <v>0.30451928086333341</v>
      </c>
      <c r="J25" s="22">
        <f t="shared" si="1"/>
        <v>0.23400989134492212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123124632.05</v>
      </c>
      <c r="D26" s="46">
        <f>IF('Town Data'!E22&gt;9,'Town Data'!D22,"*")</f>
        <v>31906643.399999999</v>
      </c>
      <c r="E26" s="47">
        <f>IF('Town Data'!G22&gt;9,'Town Data'!F22,"*")</f>
        <v>592756.66666666628</v>
      </c>
      <c r="F26" s="48">
        <f>IF('Town Data'!I22&gt;9,'Town Data'!H22,"*")</f>
        <v>124898505.44</v>
      </c>
      <c r="G26" s="46">
        <f>IF('Town Data'!K22&gt;9,'Town Data'!J22,"*")</f>
        <v>33944531.140000001</v>
      </c>
      <c r="H26" s="47">
        <f>IF('Town Data'!M22&gt;9,'Town Data'!L22,"*")</f>
        <v>794902.99999999965</v>
      </c>
      <c r="I26" s="9">
        <f t="shared" si="0"/>
        <v>-1.4202518947291581E-2</v>
      </c>
      <c r="J26" s="9">
        <f t="shared" si="1"/>
        <v>-6.0035819366453684E-2</v>
      </c>
      <c r="K26" s="9">
        <f t="shared" si="2"/>
        <v>-0.2543031455829623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455246.67</v>
      </c>
      <c r="D27" s="50">
        <f>IF('Town Data'!E23&gt;9,'Town Data'!D23,"*")</f>
        <v>218672.04</v>
      </c>
      <c r="E27" s="51" t="str">
        <f>IF('Town Data'!G23&gt;9,'Town Data'!F23,"*")</f>
        <v>*</v>
      </c>
      <c r="F27" s="50">
        <f>IF('Town Data'!I23&gt;9,'Town Data'!H23,"*")</f>
        <v>453277.5</v>
      </c>
      <c r="G27" s="50">
        <f>IF('Town Data'!K23&gt;9,'Town Data'!J23,"*")</f>
        <v>228951.38</v>
      </c>
      <c r="H27" s="51" t="str">
        <f>IF('Town Data'!M23&gt;9,'Town Data'!L23,"*")</f>
        <v>*</v>
      </c>
      <c r="I27" s="22">
        <f t="shared" si="0"/>
        <v>4.344292403659974E-3</v>
      </c>
      <c r="J27" s="22">
        <f t="shared" si="1"/>
        <v>-4.4897479980247318E-2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DANBY</v>
      </c>
      <c r="C28" s="45">
        <f>IF('Town Data'!C24&gt;9,'Town Data'!B24,"*")</f>
        <v>170282.32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8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635755.9</v>
      </c>
      <c r="D29" s="50">
        <f>IF('Town Data'!E25&gt;9,'Town Data'!D25,"*")</f>
        <v>439300.4</v>
      </c>
      <c r="E29" s="51" t="str">
        <f>IF('Town Data'!G25&gt;9,'Town Data'!F25,"*")</f>
        <v>*</v>
      </c>
      <c r="F29" s="50">
        <f>IF('Town Data'!I25&gt;9,'Town Data'!H25,"*")</f>
        <v>481312.91</v>
      </c>
      <c r="G29" s="50">
        <f>IF('Town Data'!K25&gt;9,'Town Data'!J25,"*")</f>
        <v>346886.38</v>
      </c>
      <c r="H29" s="51" t="str">
        <f>IF('Town Data'!M25&gt;9,'Town Data'!L25,"*")</f>
        <v>*</v>
      </c>
      <c r="I29" s="22">
        <f t="shared" si="0"/>
        <v>0.32087855279011746</v>
      </c>
      <c r="J29" s="22">
        <f t="shared" si="1"/>
        <v>0.26641005622647973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23896583.5</v>
      </c>
      <c r="D30" s="46">
        <f>IF('Town Data'!E26&gt;9,'Town Data'!D26,"*")</f>
        <v>9053495.2699999996</v>
      </c>
      <c r="E30" s="47">
        <f>IF('Town Data'!G26&gt;9,'Town Data'!F26,"*")</f>
        <v>123857.99999999997</v>
      </c>
      <c r="F30" s="48">
        <f>IF('Town Data'!I26&gt;9,'Town Data'!H26,"*")</f>
        <v>23136250.77</v>
      </c>
      <c r="G30" s="46">
        <f>IF('Town Data'!K26&gt;9,'Town Data'!J26,"*")</f>
        <v>7566464.1600000001</v>
      </c>
      <c r="H30" s="47">
        <f>IF('Town Data'!M26&gt;9,'Town Data'!L26,"*")</f>
        <v>85087.833333333299</v>
      </c>
      <c r="I30" s="9">
        <f t="shared" si="0"/>
        <v>3.286326456082065E-2</v>
      </c>
      <c r="J30" s="9">
        <f t="shared" si="1"/>
        <v>0.19652919495226939</v>
      </c>
      <c r="K30" s="9">
        <f t="shared" si="2"/>
        <v>0.45564877077999816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2319219.2599999998</v>
      </c>
      <c r="D31" s="50">
        <f>IF('Town Data'!E27&gt;9,'Town Data'!D27,"*")</f>
        <v>666504.36</v>
      </c>
      <c r="E31" s="51" t="str">
        <f>IF('Town Data'!G27&gt;9,'Town Data'!F27,"*")</f>
        <v>*</v>
      </c>
      <c r="F31" s="50">
        <f>IF('Town Data'!I27&gt;9,'Town Data'!H27,"*")</f>
        <v>2050509.71</v>
      </c>
      <c r="G31" s="50">
        <f>IF('Town Data'!K27&gt;9,'Town Data'!J27,"*")</f>
        <v>578910.78</v>
      </c>
      <c r="H31" s="51" t="str">
        <f>IF('Town Data'!M27&gt;9,'Town Data'!L27,"*")</f>
        <v>*</v>
      </c>
      <c r="I31" s="22">
        <f t="shared" si="0"/>
        <v>0.13104524630610007</v>
      </c>
      <c r="J31" s="22">
        <f t="shared" si="1"/>
        <v>0.15130756418113334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5615846.7800000003</v>
      </c>
      <c r="D32" s="46">
        <f>IF('Town Data'!E28&gt;9,'Town Data'!D28,"*")</f>
        <v>4715113.6100000003</v>
      </c>
      <c r="E32" s="47" t="str">
        <f>IF('Town Data'!G28&gt;9,'Town Data'!F28,"*")</f>
        <v>*</v>
      </c>
      <c r="F32" s="48">
        <f>IF('Town Data'!I28&gt;9,'Town Data'!H28,"*")</f>
        <v>7186182.1100000003</v>
      </c>
      <c r="G32" s="46">
        <f>IF('Town Data'!K28&gt;9,'Town Data'!J28,"*")</f>
        <v>6636264.2199999997</v>
      </c>
      <c r="H32" s="47" t="str">
        <f>IF('Town Data'!M28&gt;9,'Town Data'!L28,"*")</f>
        <v>*</v>
      </c>
      <c r="I32" s="9">
        <f t="shared" si="0"/>
        <v>-0.21852150501652121</v>
      </c>
      <c r="J32" s="9">
        <f t="shared" si="1"/>
        <v>-0.28949278484273483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938126.32</v>
      </c>
      <c r="D33" s="50">
        <f>IF('Town Data'!E29&gt;9,'Town Data'!D29,"*")</f>
        <v>246701.04</v>
      </c>
      <c r="E33" s="51" t="str">
        <f>IF('Town Data'!G29&gt;9,'Town Data'!F29,"*")</f>
        <v>*</v>
      </c>
      <c r="F33" s="50">
        <f>IF('Town Data'!I29&gt;9,'Town Data'!H29,"*")</f>
        <v>1257729.54</v>
      </c>
      <c r="G33" s="50">
        <f>IF('Town Data'!K29&gt;9,'Town Data'!J29,"*")</f>
        <v>254220.65</v>
      </c>
      <c r="H33" s="51" t="str">
        <f>IF('Town Data'!M29&gt;9,'Town Data'!L29,"*")</f>
        <v>*</v>
      </c>
      <c r="I33" s="22">
        <f t="shared" si="0"/>
        <v>-0.25411124557033149</v>
      </c>
      <c r="J33" s="22">
        <f t="shared" si="1"/>
        <v>-2.9579068419500879E-2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6019255.1500000004</v>
      </c>
      <c r="D34" s="46">
        <f>IF('Town Data'!E30&gt;9,'Town Data'!D30,"*")</f>
        <v>1703228.04</v>
      </c>
      <c r="E34" s="47" t="str">
        <f>IF('Town Data'!G30&gt;9,'Town Data'!F30,"*")</f>
        <v>*</v>
      </c>
      <c r="F34" s="48">
        <f>IF('Town Data'!I30&gt;9,'Town Data'!H30,"*")</f>
        <v>3906920.74</v>
      </c>
      <c r="G34" s="46">
        <f>IF('Town Data'!K30&gt;9,'Town Data'!J30,"*")</f>
        <v>1119731.96</v>
      </c>
      <c r="H34" s="47" t="str">
        <f>IF('Town Data'!M30&gt;9,'Town Data'!L30,"*")</f>
        <v>*</v>
      </c>
      <c r="I34" s="9">
        <f t="shared" si="0"/>
        <v>0.54066477171482108</v>
      </c>
      <c r="J34" s="9">
        <f t="shared" si="1"/>
        <v>0.52110335405626906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6864409.9400000004</v>
      </c>
      <c r="D35" s="50">
        <f>IF('Town Data'!E31&gt;9,'Town Data'!D31,"*")</f>
        <v>2109592.85</v>
      </c>
      <c r="E35" s="51" t="str">
        <f>IF('Town Data'!G31&gt;9,'Town Data'!F31,"*")</f>
        <v>*</v>
      </c>
      <c r="F35" s="50">
        <f>IF('Town Data'!I31&gt;9,'Town Data'!H31,"*")</f>
        <v>6171360.6100000003</v>
      </c>
      <c r="G35" s="50">
        <f>IF('Town Data'!K31&gt;9,'Town Data'!J31,"*")</f>
        <v>1694440.03</v>
      </c>
      <c r="H35" s="51" t="str">
        <f>IF('Town Data'!M31&gt;9,'Town Data'!L31,"*")</f>
        <v>*</v>
      </c>
      <c r="I35" s="22">
        <f t="shared" si="0"/>
        <v>0.1123008966413324</v>
      </c>
      <c r="J35" s="22">
        <f t="shared" si="1"/>
        <v>0.24500885994767255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46566040.829999998</v>
      </c>
      <c r="D36" s="46">
        <f>IF('Town Data'!E32&gt;9,'Town Data'!D32,"*")</f>
        <v>15886514.51</v>
      </c>
      <c r="E36" s="47">
        <f>IF('Town Data'!G32&gt;9,'Town Data'!F32,"*")</f>
        <v>90763.166666666584</v>
      </c>
      <c r="F36" s="48">
        <f>IF('Town Data'!I32&gt;9,'Town Data'!H32,"*")</f>
        <v>38506038.18</v>
      </c>
      <c r="G36" s="46">
        <f>IF('Town Data'!K32&gt;9,'Town Data'!J32,"*")</f>
        <v>13614232.859999999</v>
      </c>
      <c r="H36" s="47">
        <f>IF('Town Data'!M32&gt;9,'Town Data'!L32,"*")</f>
        <v>252449.49999999985</v>
      </c>
      <c r="I36" s="9">
        <f t="shared" si="0"/>
        <v>0.20931788963390049</v>
      </c>
      <c r="J36" s="9">
        <f t="shared" si="1"/>
        <v>0.16690486150535849</v>
      </c>
      <c r="K36" s="9">
        <f t="shared" si="2"/>
        <v>-0.64047000819305777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6268297.5999999996</v>
      </c>
      <c r="D37" s="50">
        <f>IF('Town Data'!E33&gt;9,'Town Data'!D33,"*")</f>
        <v>1361427.19</v>
      </c>
      <c r="E37" s="51" t="str">
        <f>IF('Town Data'!G33&gt;9,'Town Data'!F33,"*")</f>
        <v>*</v>
      </c>
      <c r="F37" s="50">
        <f>IF('Town Data'!I33&gt;9,'Town Data'!H33,"*")</f>
        <v>5874479.4400000004</v>
      </c>
      <c r="G37" s="50">
        <f>IF('Town Data'!K33&gt;9,'Town Data'!J33,"*")</f>
        <v>1184508.08</v>
      </c>
      <c r="H37" s="51" t="str">
        <f>IF('Town Data'!M33&gt;9,'Town Data'!L33,"*")</f>
        <v>*</v>
      </c>
      <c r="I37" s="22">
        <f t="shared" si="0"/>
        <v>6.7038818336557018E-2</v>
      </c>
      <c r="J37" s="22">
        <f t="shared" si="1"/>
        <v>0.14936083002489933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3032505.52</v>
      </c>
      <c r="D38" s="46">
        <f>IF('Town Data'!E34&gt;9,'Town Data'!D34,"*")</f>
        <v>1207987.31</v>
      </c>
      <c r="E38" s="47" t="str">
        <f>IF('Town Data'!G34&gt;9,'Town Data'!F34,"*")</f>
        <v>*</v>
      </c>
      <c r="F38" s="48">
        <f>IF('Town Data'!I34&gt;9,'Town Data'!H34,"*")</f>
        <v>2888456</v>
      </c>
      <c r="G38" s="46">
        <f>IF('Town Data'!K34&gt;9,'Town Data'!J34,"*")</f>
        <v>938461.78</v>
      </c>
      <c r="H38" s="47" t="str">
        <f>IF('Town Data'!M34&gt;9,'Town Data'!L34,"*")</f>
        <v>*</v>
      </c>
      <c r="I38" s="9">
        <f t="shared" si="0"/>
        <v>4.9870768327438614E-2</v>
      </c>
      <c r="J38" s="9">
        <f t="shared" si="1"/>
        <v>0.28719926132740325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FAIRFIELD</v>
      </c>
      <c r="C39" s="49" t="str">
        <f>IF('Town Data'!C35&gt;9,'Town Data'!B35,"*")</f>
        <v>*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546077.91</v>
      </c>
      <c r="G39" s="50" t="str">
        <f>IF('Town Data'!K35&gt;9,'Town Data'!J35,"*")</f>
        <v>*</v>
      </c>
      <c r="H39" s="51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1032194.46</v>
      </c>
      <c r="D40" s="46">
        <f>IF('Town Data'!E36&gt;9,'Town Data'!D36,"*")</f>
        <v>336629.03</v>
      </c>
      <c r="E40" s="47" t="str">
        <f>IF('Town Data'!G36&gt;9,'Town Data'!F36,"*")</f>
        <v>*</v>
      </c>
      <c r="F40" s="48">
        <f>IF('Town Data'!I36&gt;9,'Town Data'!H36,"*")</f>
        <v>955671.24</v>
      </c>
      <c r="G40" s="46">
        <f>IF('Town Data'!K36&gt;9,'Town Data'!J36,"*")</f>
        <v>361302.93</v>
      </c>
      <c r="H40" s="47" t="str">
        <f>IF('Town Data'!M36&gt;9,'Town Data'!L36,"*")</f>
        <v>*</v>
      </c>
      <c r="I40" s="9">
        <f t="shared" si="0"/>
        <v>8.007274551863669E-2</v>
      </c>
      <c r="J40" s="9">
        <f t="shared" si="1"/>
        <v>-6.8291447290504861E-2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5235524.78</v>
      </c>
      <c r="D41" s="50">
        <f>IF('Town Data'!E37&gt;9,'Town Data'!D37,"*")</f>
        <v>624081.31999999995</v>
      </c>
      <c r="E41" s="51" t="str">
        <f>IF('Town Data'!G37&gt;9,'Town Data'!F37,"*")</f>
        <v>*</v>
      </c>
      <c r="F41" s="50">
        <f>IF('Town Data'!I37&gt;9,'Town Data'!H37,"*")</f>
        <v>2162748.48</v>
      </c>
      <c r="G41" s="50">
        <f>IF('Town Data'!K37&gt;9,'Town Data'!J37,"*")</f>
        <v>574392.71</v>
      </c>
      <c r="H41" s="51" t="str">
        <f>IF('Town Data'!M37&gt;9,'Town Data'!L37,"*")</f>
        <v>*</v>
      </c>
      <c r="I41" s="22">
        <f t="shared" si="0"/>
        <v>1.4207737646866825</v>
      </c>
      <c r="J41" s="22">
        <f t="shared" si="1"/>
        <v>8.650633814624839E-2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1211123.8999999999</v>
      </c>
      <c r="D42" s="46">
        <f>IF('Town Data'!E38&gt;9,'Town Data'!D38,"*")</f>
        <v>590800.81000000006</v>
      </c>
      <c r="E42" s="47" t="str">
        <f>IF('Town Data'!G38&gt;9,'Town Data'!F38,"*")</f>
        <v>*</v>
      </c>
      <c r="F42" s="48">
        <f>IF('Town Data'!I38&gt;9,'Town Data'!H38,"*")</f>
        <v>932379.96</v>
      </c>
      <c r="G42" s="46">
        <f>IF('Town Data'!K38&gt;9,'Town Data'!J38,"*")</f>
        <v>421839.7</v>
      </c>
      <c r="H42" s="47" t="str">
        <f>IF('Town Data'!M38&gt;9,'Town Data'!L38,"*")</f>
        <v>*</v>
      </c>
      <c r="I42" s="9">
        <f t="shared" si="0"/>
        <v>0.29895960011838946</v>
      </c>
      <c r="J42" s="9">
        <f t="shared" si="1"/>
        <v>0.40053392319404751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8911293.5700000003</v>
      </c>
      <c r="D43" s="50">
        <f>IF('Town Data'!E39&gt;9,'Town Data'!D39,"*")</f>
        <v>1957233.85</v>
      </c>
      <c r="E43" s="51" t="str">
        <f>IF('Town Data'!G39&gt;9,'Town Data'!F39,"*")</f>
        <v>*</v>
      </c>
      <c r="F43" s="50">
        <f>IF('Town Data'!I39&gt;9,'Town Data'!H39,"*")</f>
        <v>7780283.4800000004</v>
      </c>
      <c r="G43" s="50">
        <f>IF('Town Data'!K39&gt;9,'Town Data'!J39,"*")</f>
        <v>1299346.73</v>
      </c>
      <c r="H43" s="51" t="str">
        <f>IF('Town Data'!M39&gt;9,'Town Data'!L39,"*")</f>
        <v>*</v>
      </c>
      <c r="I43" s="22">
        <f t="shared" si="0"/>
        <v>0.14536875075405348</v>
      </c>
      <c r="J43" s="22">
        <f t="shared" si="1"/>
        <v>0.5063214497026518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45906424.729999997</v>
      </c>
      <c r="D44" s="46">
        <f>IF('Town Data'!E40&gt;9,'Town Data'!D40,"*")</f>
        <v>7235425.71</v>
      </c>
      <c r="E44" s="47">
        <f>IF('Town Data'!G40&gt;9,'Town Data'!F40,"*")</f>
        <v>110103.16666666672</v>
      </c>
      <c r="F44" s="48">
        <f>IF('Town Data'!I40&gt;9,'Town Data'!H40,"*")</f>
        <v>31628532.27</v>
      </c>
      <c r="G44" s="46">
        <f>IF('Town Data'!K40&gt;9,'Town Data'!J40,"*")</f>
        <v>6502073.4100000001</v>
      </c>
      <c r="H44" s="47">
        <f>IF('Town Data'!M40&gt;9,'Town Data'!L40,"*")</f>
        <v>161555.83333333328</v>
      </c>
      <c r="I44" s="9">
        <f t="shared" si="0"/>
        <v>0.45142443974685259</v>
      </c>
      <c r="J44" s="9">
        <f t="shared" si="1"/>
        <v>0.11278745313335363</v>
      </c>
      <c r="K44" s="9">
        <f t="shared" si="2"/>
        <v>-0.31848225845553862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930753.15</v>
      </c>
      <c r="D45" s="50">
        <f>IF('Town Data'!E41&gt;9,'Town Data'!D41,"*")</f>
        <v>299648.08</v>
      </c>
      <c r="E45" s="51" t="str">
        <f>IF('Town Data'!G41&gt;9,'Town Data'!F41,"*")</f>
        <v>*</v>
      </c>
      <c r="F45" s="50">
        <f>IF('Town Data'!I41&gt;9,'Town Data'!H41,"*")</f>
        <v>994762.23</v>
      </c>
      <c r="G45" s="50">
        <f>IF('Town Data'!K41&gt;9,'Town Data'!J41,"*")</f>
        <v>374969.75</v>
      </c>
      <c r="H45" s="51" t="str">
        <f>IF('Town Data'!M41&gt;9,'Town Data'!L41,"*")</f>
        <v>*</v>
      </c>
      <c r="I45" s="22">
        <f t="shared" si="0"/>
        <v>-6.4346110125230588E-2</v>
      </c>
      <c r="J45" s="22">
        <f t="shared" si="1"/>
        <v>-0.20087399050190044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2014354.47</v>
      </c>
      <c r="D46" s="46">
        <f>IF('Town Data'!E42&gt;9,'Town Data'!D42,"*")</f>
        <v>634834.65</v>
      </c>
      <c r="E46" s="47" t="str">
        <f>IF('Town Data'!G42&gt;9,'Town Data'!F42,"*")</f>
        <v>*</v>
      </c>
      <c r="F46" s="48">
        <f>IF('Town Data'!I42&gt;9,'Town Data'!H42,"*")</f>
        <v>1864806.72</v>
      </c>
      <c r="G46" s="46">
        <f>IF('Town Data'!K42&gt;9,'Town Data'!J42,"*")</f>
        <v>489802.1</v>
      </c>
      <c r="H46" s="47" t="str">
        <f>IF('Town Data'!M42&gt;9,'Town Data'!L42,"*")</f>
        <v>*</v>
      </c>
      <c r="I46" s="9">
        <f t="shared" si="0"/>
        <v>8.0194772142391249E-2</v>
      </c>
      <c r="J46" s="9">
        <f t="shared" si="1"/>
        <v>0.29610438583256393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5812297.3300000001</v>
      </c>
      <c r="D47" s="50">
        <f>IF('Town Data'!E43&gt;9,'Town Data'!D43,"*")</f>
        <v>1671023.67</v>
      </c>
      <c r="E47" s="51" t="str">
        <f>IF('Town Data'!G43&gt;9,'Town Data'!F43,"*")</f>
        <v>*</v>
      </c>
      <c r="F47" s="50">
        <f>IF('Town Data'!I43&gt;9,'Town Data'!H43,"*")</f>
        <v>7055257.1399999997</v>
      </c>
      <c r="G47" s="50">
        <f>IF('Town Data'!K43&gt;9,'Town Data'!J43,"*")</f>
        <v>1398719.93</v>
      </c>
      <c r="H47" s="51" t="str">
        <f>IF('Town Data'!M43&gt;9,'Town Data'!L43,"*")</f>
        <v>*</v>
      </c>
      <c r="I47" s="22">
        <f t="shared" si="0"/>
        <v>-0.17617498346771804</v>
      </c>
      <c r="J47" s="22">
        <f t="shared" si="1"/>
        <v>0.19468067492253435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3690875.03</v>
      </c>
      <c r="D48" s="46">
        <f>IF('Town Data'!E44&gt;9,'Town Data'!D44,"*")</f>
        <v>419764.04</v>
      </c>
      <c r="E48" s="47" t="str">
        <f>IF('Town Data'!G44&gt;9,'Town Data'!F44,"*")</f>
        <v>*</v>
      </c>
      <c r="F48" s="48">
        <f>IF('Town Data'!I44&gt;9,'Town Data'!H44,"*")</f>
        <v>2666843.54</v>
      </c>
      <c r="G48" s="46">
        <f>IF('Town Data'!K44&gt;9,'Town Data'!J44,"*")</f>
        <v>311549.07</v>
      </c>
      <c r="H48" s="47" t="str">
        <f>IF('Town Data'!M44&gt;9,'Town Data'!L44,"*")</f>
        <v>*</v>
      </c>
      <c r="I48" s="9">
        <f t="shared" si="0"/>
        <v>0.38398633989604047</v>
      </c>
      <c r="J48" s="9">
        <f t="shared" si="1"/>
        <v>0.34734486609123877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2034327.08</v>
      </c>
      <c r="D49" s="50">
        <f>IF('Town Data'!E45&gt;9,'Town Data'!D45,"*")</f>
        <v>634058.71</v>
      </c>
      <c r="E49" s="51" t="str">
        <f>IF('Town Data'!G45&gt;9,'Town Data'!F45,"*")</f>
        <v>*</v>
      </c>
      <c r="F49" s="50">
        <f>IF('Town Data'!I45&gt;9,'Town Data'!H45,"*")</f>
        <v>1926043.49</v>
      </c>
      <c r="G49" s="50">
        <f>IF('Town Data'!K45&gt;9,'Town Data'!J45,"*")</f>
        <v>607267.19999999995</v>
      </c>
      <c r="H49" s="51" t="str">
        <f>IF('Town Data'!M45&gt;9,'Town Data'!L45,"*")</f>
        <v>*</v>
      </c>
      <c r="I49" s="22">
        <f t="shared" si="0"/>
        <v>5.6220739854633335E-2</v>
      </c>
      <c r="J49" s="22">
        <f t="shared" si="1"/>
        <v>4.4118157542511784E-2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2878465.63</v>
      </c>
      <c r="D50" s="46">
        <f>IF('Town Data'!E46&gt;9,'Town Data'!D46,"*")</f>
        <v>1017659.19</v>
      </c>
      <c r="E50" s="47" t="str">
        <f>IF('Town Data'!G46&gt;9,'Town Data'!F46,"*")</f>
        <v>*</v>
      </c>
      <c r="F50" s="48">
        <f>IF('Town Data'!I46&gt;9,'Town Data'!H46,"*")</f>
        <v>2473360.31</v>
      </c>
      <c r="G50" s="46">
        <f>IF('Town Data'!K46&gt;9,'Town Data'!J46,"*")</f>
        <v>843612.47</v>
      </c>
      <c r="H50" s="47" t="str">
        <f>IF('Town Data'!M46&gt;9,'Town Data'!L46,"*")</f>
        <v>*</v>
      </c>
      <c r="I50" s="9">
        <f t="shared" si="0"/>
        <v>0.16378742650721997</v>
      </c>
      <c r="J50" s="9">
        <f t="shared" si="1"/>
        <v>0.20631122249769493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10268854.359999999</v>
      </c>
      <c r="D51" s="50">
        <f>IF('Town Data'!E47&gt;9,'Town Data'!D47,"*")</f>
        <v>2708421.49</v>
      </c>
      <c r="E51" s="51" t="str">
        <f>IF('Town Data'!G47&gt;9,'Town Data'!F47,"*")</f>
        <v>*</v>
      </c>
      <c r="F51" s="50">
        <f>IF('Town Data'!I47&gt;9,'Town Data'!H47,"*")</f>
        <v>9809593.7400000002</v>
      </c>
      <c r="G51" s="50">
        <f>IF('Town Data'!K47&gt;9,'Town Data'!J47,"*")</f>
        <v>2610896.33</v>
      </c>
      <c r="H51" s="51" t="str">
        <f>IF('Town Data'!M47&gt;9,'Town Data'!L47,"*")</f>
        <v>*</v>
      </c>
      <c r="I51" s="22">
        <f t="shared" si="0"/>
        <v>4.6817496439969714E-2</v>
      </c>
      <c r="J51" s="22">
        <f t="shared" si="1"/>
        <v>3.7353133818224082E-2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11657644.09</v>
      </c>
      <c r="D52" s="46">
        <f>IF('Town Data'!E48&gt;9,'Town Data'!D48,"*")</f>
        <v>10007063.77</v>
      </c>
      <c r="E52" s="47" t="str">
        <f>IF('Town Data'!G48&gt;9,'Town Data'!F48,"*")</f>
        <v>*</v>
      </c>
      <c r="F52" s="48">
        <f>IF('Town Data'!I48&gt;9,'Town Data'!H48,"*")</f>
        <v>11157315.109999999</v>
      </c>
      <c r="G52" s="46">
        <f>IF('Town Data'!K48&gt;9,'Town Data'!J48,"*")</f>
        <v>9573115.1799999997</v>
      </c>
      <c r="H52" s="47" t="str">
        <f>IF('Town Data'!M48&gt;9,'Town Data'!L48,"*")</f>
        <v>*</v>
      </c>
      <c r="I52" s="9">
        <f t="shared" si="0"/>
        <v>4.4843134308501259E-2</v>
      </c>
      <c r="J52" s="9">
        <f t="shared" si="1"/>
        <v>4.5329924673485428E-2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5432338.2599999998</v>
      </c>
      <c r="D53" s="50">
        <f>IF('Town Data'!E49&gt;9,'Town Data'!D49,"*")</f>
        <v>2898200.38</v>
      </c>
      <c r="E53" s="51" t="str">
        <f>IF('Town Data'!G49&gt;9,'Town Data'!F49,"*")</f>
        <v>*</v>
      </c>
      <c r="F53" s="50">
        <f>IF('Town Data'!I49&gt;9,'Town Data'!H49,"*")</f>
        <v>4247551.24</v>
      </c>
      <c r="G53" s="50">
        <f>IF('Town Data'!K49&gt;9,'Town Data'!J49,"*")</f>
        <v>1342314.79</v>
      </c>
      <c r="H53" s="51" t="str">
        <f>IF('Town Data'!M49&gt;9,'Town Data'!L49,"*")</f>
        <v>*</v>
      </c>
      <c r="I53" s="22">
        <f t="shared" si="0"/>
        <v>0.27893413241084281</v>
      </c>
      <c r="J53" s="22">
        <f t="shared" si="1"/>
        <v>1.159106344943126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8419008.9199999999</v>
      </c>
      <c r="D54" s="46">
        <f>IF('Town Data'!E50&gt;9,'Town Data'!D50,"*")</f>
        <v>4380822.17</v>
      </c>
      <c r="E54" s="47" t="str">
        <f>IF('Town Data'!G50&gt;9,'Town Data'!F50,"*")</f>
        <v>*</v>
      </c>
      <c r="F54" s="48">
        <f>IF('Town Data'!I50&gt;9,'Town Data'!H50,"*")</f>
        <v>7707098.8499999996</v>
      </c>
      <c r="G54" s="46">
        <f>IF('Town Data'!K50&gt;9,'Town Data'!J50,"*")</f>
        <v>3831194.34</v>
      </c>
      <c r="H54" s="47" t="str">
        <f>IF('Town Data'!M50&gt;9,'Town Data'!L50,"*")</f>
        <v>*</v>
      </c>
      <c r="I54" s="9">
        <f t="shared" si="0"/>
        <v>9.237069406473232E-2</v>
      </c>
      <c r="J54" s="9">
        <f t="shared" si="1"/>
        <v>0.14346122415706014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6913355.9800000004</v>
      </c>
      <c r="D55" s="50">
        <f>IF('Town Data'!E51&gt;9,'Town Data'!D51,"*")</f>
        <v>3213877.46</v>
      </c>
      <c r="E55" s="51">
        <f>IF('Town Data'!G51&gt;9,'Town Data'!F51,"*")</f>
        <v>30667.166666666675</v>
      </c>
      <c r="F55" s="50">
        <f>IF('Town Data'!I51&gt;9,'Town Data'!H51,"*")</f>
        <v>7254814.7199999997</v>
      </c>
      <c r="G55" s="50">
        <f>IF('Town Data'!K51&gt;9,'Town Data'!J51,"*")</f>
        <v>2902612.29</v>
      </c>
      <c r="H55" s="51">
        <f>IF('Town Data'!M51&gt;9,'Town Data'!L51,"*")</f>
        <v>44973.333333333292</v>
      </c>
      <c r="I55" s="22">
        <f t="shared" si="0"/>
        <v>-4.7066500410915979E-2</v>
      </c>
      <c r="J55" s="22">
        <f t="shared" si="1"/>
        <v>0.10723621996377612</v>
      </c>
      <c r="K55" s="22">
        <f t="shared" si="2"/>
        <v>-0.31810332048621326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24180834.719999999</v>
      </c>
      <c r="D56" s="46">
        <f>IF('Town Data'!E52&gt;9,'Town Data'!D52,"*")</f>
        <v>11209298.789999999</v>
      </c>
      <c r="E56" s="47">
        <f>IF('Town Data'!G52&gt;9,'Town Data'!F52,"*")</f>
        <v>355591.33333333296</v>
      </c>
      <c r="F56" s="48">
        <f>IF('Town Data'!I52&gt;9,'Town Data'!H52,"*")</f>
        <v>21996172.93</v>
      </c>
      <c r="G56" s="46">
        <f>IF('Town Data'!K52&gt;9,'Town Data'!J52,"*")</f>
        <v>9023255.3900000006</v>
      </c>
      <c r="H56" s="47">
        <f>IF('Town Data'!M52&gt;9,'Town Data'!L52,"*")</f>
        <v>461859.00000000006</v>
      </c>
      <c r="I56" s="9">
        <f t="shared" si="0"/>
        <v>9.9320086132819799E-2</v>
      </c>
      <c r="J56" s="9">
        <f t="shared" si="1"/>
        <v>0.24226770777458825</v>
      </c>
      <c r="K56" s="9">
        <f t="shared" si="2"/>
        <v>-0.23008681581752674</v>
      </c>
      <c r="L56" s="15"/>
    </row>
    <row r="57" spans="1:12" x14ac:dyDescent="0.25">
      <c r="A57" s="15"/>
      <c r="B57" s="27" t="str">
        <f>'Town Data'!A53</f>
        <v>MENDON</v>
      </c>
      <c r="C57" s="49">
        <f>IF('Town Data'!C53&gt;9,'Town Data'!B53,"*")</f>
        <v>2573558.0699999998</v>
      </c>
      <c r="D57" s="50" t="str">
        <f>IF('Town Data'!E53&gt;9,'Town Data'!D53,"*")</f>
        <v>*</v>
      </c>
      <c r="E57" s="51" t="str">
        <f>IF('Town Data'!G53&gt;9,'Town Data'!F53,"*")</f>
        <v>*</v>
      </c>
      <c r="F57" s="50">
        <f>IF('Town Data'!I53&gt;9,'Town Data'!H53,"*")</f>
        <v>2256900.6800000002</v>
      </c>
      <c r="G57" s="50">
        <f>IF('Town Data'!K53&gt;9,'Town Data'!J53,"*")</f>
        <v>424219.96</v>
      </c>
      <c r="H57" s="51" t="str">
        <f>IF('Town Data'!M53&gt;9,'Town Data'!L53,"*")</f>
        <v>*</v>
      </c>
      <c r="I57" s="22">
        <f t="shared" si="0"/>
        <v>0.14030630271244351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37484576.649999999</v>
      </c>
      <c r="D58" s="46">
        <f>IF('Town Data'!E54&gt;9,'Town Data'!D54,"*")</f>
        <v>10292337.59</v>
      </c>
      <c r="E58" s="47">
        <f>IF('Town Data'!G54&gt;9,'Town Data'!F54,"*")</f>
        <v>78795.666666666599</v>
      </c>
      <c r="F58" s="48">
        <f>IF('Town Data'!I54&gt;9,'Town Data'!H54,"*")</f>
        <v>35445658.670000002</v>
      </c>
      <c r="G58" s="46">
        <f>IF('Town Data'!K54&gt;9,'Town Data'!J54,"*")</f>
        <v>9607504.0500000007</v>
      </c>
      <c r="H58" s="47">
        <f>IF('Town Data'!M54&gt;9,'Town Data'!L54,"*")</f>
        <v>106807.83333333333</v>
      </c>
      <c r="I58" s="9">
        <f t="shared" si="0"/>
        <v>5.7522361172136077E-2</v>
      </c>
      <c r="J58" s="9">
        <f t="shared" si="1"/>
        <v>7.1281108645486244E-2</v>
      </c>
      <c r="K58" s="9">
        <f t="shared" si="2"/>
        <v>-0.26226696855879855</v>
      </c>
      <c r="L58" s="15"/>
    </row>
    <row r="59" spans="1:12" x14ac:dyDescent="0.25">
      <c r="A59" s="15"/>
      <c r="B59" s="27" t="str">
        <f>'Town Data'!A55</f>
        <v>MIDDLESEX</v>
      </c>
      <c r="C59" s="49" t="str">
        <f>IF('Town Data'!C55&gt;9,'Town Data'!B55,"*")</f>
        <v>*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4926836.5999999996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15814306.08</v>
      </c>
      <c r="D60" s="46">
        <f>IF('Town Data'!E56&gt;9,'Town Data'!D56,"*")</f>
        <v>4439819.4800000004</v>
      </c>
      <c r="E60" s="47">
        <f>IF('Town Data'!G56&gt;9,'Town Data'!F56,"*")</f>
        <v>897104.33333333372</v>
      </c>
      <c r="F60" s="48">
        <f>IF('Town Data'!I56&gt;9,'Town Data'!H56,"*")</f>
        <v>15514620.369999999</v>
      </c>
      <c r="G60" s="46">
        <f>IF('Town Data'!K56&gt;9,'Town Data'!J56,"*")</f>
        <v>3471102.37</v>
      </c>
      <c r="H60" s="47">
        <f>IF('Town Data'!M56&gt;9,'Town Data'!L56,"*")</f>
        <v>392104.83333333366</v>
      </c>
      <c r="I60" s="9">
        <f t="shared" si="0"/>
        <v>1.931634180230998E-2</v>
      </c>
      <c r="J60" s="9">
        <f t="shared" si="1"/>
        <v>0.27908053602003108</v>
      </c>
      <c r="K60" s="9">
        <f t="shared" si="2"/>
        <v>1.2879195997328936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16080066.08</v>
      </c>
      <c r="D61" s="50">
        <f>IF('Town Data'!E57&gt;9,'Town Data'!D57,"*")</f>
        <v>5921101.8399999999</v>
      </c>
      <c r="E61" s="51">
        <f>IF('Town Data'!G57&gt;9,'Town Data'!F57,"*")</f>
        <v>292414.16666666674</v>
      </c>
      <c r="F61" s="50">
        <f>IF('Town Data'!I57&gt;9,'Town Data'!H57,"*")</f>
        <v>15746712.15</v>
      </c>
      <c r="G61" s="50">
        <f>IF('Town Data'!K57&gt;9,'Town Data'!J57,"*")</f>
        <v>5841644.3200000003</v>
      </c>
      <c r="H61" s="51">
        <f>IF('Town Data'!M57&gt;9,'Town Data'!L57,"*")</f>
        <v>294963.83333333308</v>
      </c>
      <c r="I61" s="22">
        <f t="shared" si="0"/>
        <v>2.1169748124213961E-2</v>
      </c>
      <c r="J61" s="22">
        <f t="shared" si="1"/>
        <v>1.3601909949902522E-2</v>
      </c>
      <c r="K61" s="22">
        <f t="shared" si="2"/>
        <v>-8.643997597444452E-3</v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30821181.809999999</v>
      </c>
      <c r="D62" s="46">
        <f>IF('Town Data'!E58&gt;9,'Town Data'!D58,"*")</f>
        <v>9493466.3800000008</v>
      </c>
      <c r="E62" s="47">
        <f>IF('Town Data'!G58&gt;9,'Town Data'!F58,"*")</f>
        <v>187676.83333333328</v>
      </c>
      <c r="F62" s="48">
        <f>IF('Town Data'!I58&gt;9,'Town Data'!H58,"*")</f>
        <v>27458348.23</v>
      </c>
      <c r="G62" s="46">
        <f>IF('Town Data'!K58&gt;9,'Town Data'!J58,"*")</f>
        <v>7968683.21</v>
      </c>
      <c r="H62" s="47">
        <f>IF('Town Data'!M58&gt;9,'Town Data'!L58,"*")</f>
        <v>206852.16666666663</v>
      </c>
      <c r="I62" s="9">
        <f t="shared" si="0"/>
        <v>0.12247035225250322</v>
      </c>
      <c r="J62" s="9">
        <f t="shared" si="1"/>
        <v>0.191346942752917</v>
      </c>
      <c r="K62" s="9">
        <f t="shared" si="2"/>
        <v>-9.2700664645362738E-2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12086811.5</v>
      </c>
      <c r="D63" s="50">
        <f>IF('Town Data'!E59&gt;9,'Town Data'!D59,"*")</f>
        <v>683423.19</v>
      </c>
      <c r="E63" s="51" t="str">
        <f>IF('Town Data'!G59&gt;9,'Town Data'!F59,"*")</f>
        <v>*</v>
      </c>
      <c r="F63" s="50">
        <f>IF('Town Data'!I59&gt;9,'Town Data'!H59,"*")</f>
        <v>10732385.279999999</v>
      </c>
      <c r="G63" s="50">
        <f>IF('Town Data'!K59&gt;9,'Town Data'!J59,"*")</f>
        <v>409474.45</v>
      </c>
      <c r="H63" s="51" t="str">
        <f>IF('Town Data'!M59&gt;9,'Town Data'!L59,"*")</f>
        <v>*</v>
      </c>
      <c r="I63" s="22">
        <f t="shared" si="0"/>
        <v>0.12619992524159557</v>
      </c>
      <c r="J63" s="22">
        <f t="shared" si="1"/>
        <v>0.66902523466360342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3016391.42</v>
      </c>
      <c r="D64" s="46">
        <f>IF('Town Data'!E60&gt;9,'Town Data'!D60,"*")</f>
        <v>275313.57</v>
      </c>
      <c r="E64" s="47" t="str">
        <f>IF('Town Data'!G60&gt;9,'Town Data'!F60,"*")</f>
        <v>*</v>
      </c>
      <c r="F64" s="48">
        <f>IF('Town Data'!I60&gt;9,'Town Data'!H60,"*")</f>
        <v>3212868.15</v>
      </c>
      <c r="G64" s="46">
        <f>IF('Town Data'!K60&gt;9,'Town Data'!J60,"*")</f>
        <v>231937.67</v>
      </c>
      <c r="H64" s="47" t="str">
        <f>IF('Town Data'!M60&gt;9,'Town Data'!L60,"*")</f>
        <v>*</v>
      </c>
      <c r="I64" s="9">
        <f t="shared" si="0"/>
        <v>-6.1153063501843359E-2</v>
      </c>
      <c r="J64" s="9">
        <f t="shared" si="1"/>
        <v>0.18701533045494503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19924496.780000001</v>
      </c>
      <c r="D65" s="50">
        <f>IF('Town Data'!E61&gt;9,'Town Data'!D61,"*")</f>
        <v>4466693.03</v>
      </c>
      <c r="E65" s="51">
        <f>IF('Town Data'!G61&gt;9,'Town Data'!F61,"*")</f>
        <v>62619.500000000029</v>
      </c>
      <c r="F65" s="50">
        <f>IF('Town Data'!I61&gt;9,'Town Data'!H61,"*")</f>
        <v>17075410.609999999</v>
      </c>
      <c r="G65" s="50">
        <f>IF('Town Data'!K61&gt;9,'Town Data'!J61,"*")</f>
        <v>3699465.39</v>
      </c>
      <c r="H65" s="51">
        <f>IF('Town Data'!M61&gt;9,'Town Data'!L61,"*")</f>
        <v>40436.833333333299</v>
      </c>
      <c r="I65" s="22">
        <f t="shared" si="0"/>
        <v>0.16685315715520599</v>
      </c>
      <c r="J65" s="22">
        <f t="shared" si="1"/>
        <v>0.20738878705931077</v>
      </c>
      <c r="K65" s="22">
        <f t="shared" si="2"/>
        <v>0.54857576219700888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5921328.3399999999</v>
      </c>
      <c r="D66" s="46">
        <f>IF('Town Data'!E62&gt;9,'Town Data'!D62,"*")</f>
        <v>1486010.21</v>
      </c>
      <c r="E66" s="47" t="str">
        <f>IF('Town Data'!G62&gt;9,'Town Data'!F62,"*")</f>
        <v>*</v>
      </c>
      <c r="F66" s="48">
        <f>IF('Town Data'!I62&gt;9,'Town Data'!H62,"*")</f>
        <v>6264925.0700000003</v>
      </c>
      <c r="G66" s="46">
        <f>IF('Town Data'!K62&gt;9,'Town Data'!J62,"*")</f>
        <v>1300822.3700000001</v>
      </c>
      <c r="H66" s="47" t="str">
        <f>IF('Town Data'!M62&gt;9,'Town Data'!L62,"*")</f>
        <v>*</v>
      </c>
      <c r="I66" s="9">
        <f t="shared" si="0"/>
        <v>-5.4844507501827219E-2</v>
      </c>
      <c r="J66" s="9">
        <f t="shared" si="1"/>
        <v>0.14236212742866641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2220056.0499999998</v>
      </c>
      <c r="D67" s="50">
        <f>IF('Town Data'!E63&gt;9,'Town Data'!D63,"*")</f>
        <v>651040.18999999994</v>
      </c>
      <c r="E67" s="51" t="str">
        <f>IF('Town Data'!G63&gt;9,'Town Data'!F63,"*")</f>
        <v>*</v>
      </c>
      <c r="F67" s="50">
        <f>IF('Town Data'!I63&gt;9,'Town Data'!H63,"*")</f>
        <v>12339725.539999999</v>
      </c>
      <c r="G67" s="50">
        <f>IF('Town Data'!K63&gt;9,'Town Data'!J63,"*")</f>
        <v>1189850.1499999999</v>
      </c>
      <c r="H67" s="51" t="str">
        <f>IF('Town Data'!M63&gt;9,'Town Data'!L63,"*")</f>
        <v>*</v>
      </c>
      <c r="I67" s="22">
        <f t="shared" si="0"/>
        <v>-0.82008870109764198</v>
      </c>
      <c r="J67" s="22">
        <f t="shared" si="1"/>
        <v>-0.45283850239460827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PITTSFORD</v>
      </c>
      <c r="C68" s="45">
        <f>IF('Town Data'!C64&gt;9,'Town Data'!B64,"*")</f>
        <v>1929120.72</v>
      </c>
      <c r="D68" s="46">
        <f>IF('Town Data'!E64&gt;9,'Town Data'!D64,"*")</f>
        <v>526579.07999999996</v>
      </c>
      <c r="E68" s="47" t="str">
        <f>IF('Town Data'!G64&gt;9,'Town Data'!F64,"*")</f>
        <v>*</v>
      </c>
      <c r="F68" s="48">
        <f>IF('Town Data'!I64&gt;9,'Town Data'!H64,"*")</f>
        <v>1998482.81</v>
      </c>
      <c r="G68" s="46">
        <f>IF('Town Data'!K64&gt;9,'Town Data'!J64,"*")</f>
        <v>432683.12</v>
      </c>
      <c r="H68" s="47" t="str">
        <f>IF('Town Data'!M64&gt;9,'Town Data'!L64,"*")</f>
        <v>*</v>
      </c>
      <c r="I68" s="9">
        <f t="shared" si="0"/>
        <v>-3.470737384025839E-2</v>
      </c>
      <c r="J68" s="9">
        <f t="shared" si="1"/>
        <v>0.21700860435692515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POULTNEY</v>
      </c>
      <c r="C69" s="49">
        <f>IF('Town Data'!C65&gt;9,'Town Data'!B65,"*")</f>
        <v>2086698.85</v>
      </c>
      <c r="D69" s="50">
        <f>IF('Town Data'!E65&gt;9,'Town Data'!D65,"*")</f>
        <v>643786.06999999995</v>
      </c>
      <c r="E69" s="51" t="str">
        <f>IF('Town Data'!G65&gt;9,'Town Data'!F65,"*")</f>
        <v>*</v>
      </c>
      <c r="F69" s="50">
        <f>IF('Town Data'!I65&gt;9,'Town Data'!H65,"*")</f>
        <v>1775097.73</v>
      </c>
      <c r="G69" s="50">
        <f>IF('Town Data'!K65&gt;9,'Town Data'!J65,"*")</f>
        <v>530948.18000000005</v>
      </c>
      <c r="H69" s="51" t="str">
        <f>IF('Town Data'!M65&gt;9,'Town Data'!L65,"*")</f>
        <v>*</v>
      </c>
      <c r="I69" s="22">
        <f t="shared" si="0"/>
        <v>0.17554026166210021</v>
      </c>
      <c r="J69" s="22">
        <f t="shared" si="1"/>
        <v>0.21252147431788895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POWNAL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2523081.4500000002</v>
      </c>
      <c r="G70" s="46">
        <f>IF('Town Data'!K66&gt;9,'Town Data'!J66,"*")</f>
        <v>586369.42000000004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49">
        <f>IF('Town Data'!C67&gt;9,'Town Data'!B67,"*")</f>
        <v>614577.37</v>
      </c>
      <c r="D71" s="50">
        <f>IF('Town Data'!E67&gt;9,'Town Data'!D67,"*")</f>
        <v>179207.88</v>
      </c>
      <c r="E71" s="51" t="str">
        <f>IF('Town Data'!G67&gt;9,'Town Data'!F67,"*")</f>
        <v>*</v>
      </c>
      <c r="F71" s="50">
        <f>IF('Town Data'!I67&gt;9,'Town Data'!H67,"*")</f>
        <v>1487791.65</v>
      </c>
      <c r="G71" s="50">
        <f>IF('Town Data'!K67&gt;9,'Town Data'!J67,"*")</f>
        <v>250004.5</v>
      </c>
      <c r="H71" s="51" t="str">
        <f>IF('Town Data'!M67&gt;9,'Town Data'!L67,"*")</f>
        <v>*</v>
      </c>
      <c r="I71" s="22">
        <f t="shared" si="3"/>
        <v>-0.58691973435931033</v>
      </c>
      <c r="J71" s="22">
        <f t="shared" si="4"/>
        <v>-0.28318138273511073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45">
        <f>IF('Town Data'!C68&gt;9,'Town Data'!B68,"*")</f>
        <v>7050918.6699999999</v>
      </c>
      <c r="D72" s="46">
        <f>IF('Town Data'!E68&gt;9,'Town Data'!D68,"*")</f>
        <v>1928506.75</v>
      </c>
      <c r="E72" s="47">
        <f>IF('Town Data'!G68&gt;9,'Town Data'!F68,"*")</f>
        <v>12785.666666666672</v>
      </c>
      <c r="F72" s="48">
        <f>IF('Town Data'!I68&gt;9,'Town Data'!H68,"*")</f>
        <v>6513881.04</v>
      </c>
      <c r="G72" s="46">
        <f>IF('Town Data'!K68&gt;9,'Town Data'!J68,"*")</f>
        <v>1545814.85</v>
      </c>
      <c r="H72" s="47">
        <f>IF('Town Data'!M68&gt;9,'Town Data'!L68,"*")</f>
        <v>3804.0000000000009</v>
      </c>
      <c r="I72" s="9">
        <f t="shared" si="3"/>
        <v>8.2445108638336428E-2</v>
      </c>
      <c r="J72" s="9">
        <f t="shared" si="4"/>
        <v>0.24756645338217567</v>
      </c>
      <c r="K72" s="9">
        <f t="shared" si="5"/>
        <v>2.3611111111111116</v>
      </c>
      <c r="L72" s="15"/>
    </row>
    <row r="73" spans="1:12" x14ac:dyDescent="0.25">
      <c r="A73" s="15"/>
      <c r="B73" s="27" t="str">
        <f>'Town Data'!A69</f>
        <v>RICHFORD</v>
      </c>
      <c r="C73" s="49">
        <f>IF('Town Data'!C69&gt;9,'Town Data'!B69,"*")</f>
        <v>10208226.43</v>
      </c>
      <c r="D73" s="50">
        <f>IF('Town Data'!E69&gt;9,'Town Data'!D69,"*")</f>
        <v>345665.82</v>
      </c>
      <c r="E73" s="51" t="str">
        <f>IF('Town Data'!G69&gt;9,'Town Data'!F69,"*")</f>
        <v>*</v>
      </c>
      <c r="F73" s="50">
        <f>IF('Town Data'!I69&gt;9,'Town Data'!H69,"*")</f>
        <v>8731474.1999999993</v>
      </c>
      <c r="G73" s="50">
        <f>IF('Town Data'!K69&gt;9,'Town Data'!J69,"*")</f>
        <v>305303.71000000002</v>
      </c>
      <c r="H73" s="51" t="str">
        <f>IF('Town Data'!M69&gt;9,'Town Data'!L69,"*")</f>
        <v>*</v>
      </c>
      <c r="I73" s="22">
        <f t="shared" si="3"/>
        <v>0.16912977077799768</v>
      </c>
      <c r="J73" s="22">
        <f t="shared" si="4"/>
        <v>0.13220314289662574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45">
        <f>IF('Town Data'!C70&gt;9,'Town Data'!B70,"*")</f>
        <v>13923284.68</v>
      </c>
      <c r="D74" s="46">
        <f>IF('Town Data'!E70&gt;9,'Town Data'!D70,"*")</f>
        <v>2713964.26</v>
      </c>
      <c r="E74" s="47" t="str">
        <f>IF('Town Data'!G70&gt;9,'Town Data'!F70,"*")</f>
        <v>*</v>
      </c>
      <c r="F74" s="48">
        <f>IF('Town Data'!I70&gt;9,'Town Data'!H70,"*")</f>
        <v>11970626.359999999</v>
      </c>
      <c r="G74" s="46">
        <f>IF('Town Data'!K70&gt;9,'Town Data'!J70,"*")</f>
        <v>2556209.79</v>
      </c>
      <c r="H74" s="47" t="str">
        <f>IF('Town Data'!M70&gt;9,'Town Data'!L70,"*")</f>
        <v>*</v>
      </c>
      <c r="I74" s="9">
        <f t="shared" si="3"/>
        <v>0.16312081433974357</v>
      </c>
      <c r="J74" s="9">
        <f t="shared" si="4"/>
        <v>6.1714210866863059E-2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ROCHESTER</v>
      </c>
      <c r="C75" s="49">
        <f>IF('Town Data'!C71&gt;9,'Town Data'!B71,"*")</f>
        <v>1527090.23</v>
      </c>
      <c r="D75" s="50">
        <f>IF('Town Data'!E71&gt;9,'Town Data'!D71,"*")</f>
        <v>263835.94</v>
      </c>
      <c r="E75" s="51" t="str">
        <f>IF('Town Data'!G71&gt;9,'Town Data'!F71,"*")</f>
        <v>*</v>
      </c>
      <c r="F75" s="50">
        <f>IF('Town Data'!I71&gt;9,'Town Data'!H71,"*")</f>
        <v>1375421.62</v>
      </c>
      <c r="G75" s="50">
        <f>IF('Town Data'!K71&gt;9,'Town Data'!J71,"*")</f>
        <v>181021.56</v>
      </c>
      <c r="H75" s="51" t="str">
        <f>IF('Town Data'!M71&gt;9,'Town Data'!L71,"*")</f>
        <v>*</v>
      </c>
      <c r="I75" s="22">
        <f t="shared" si="3"/>
        <v>0.11027063105202596</v>
      </c>
      <c r="J75" s="22">
        <f t="shared" si="4"/>
        <v>0.45748351743295113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ROCKINGHAM</v>
      </c>
      <c r="C76" s="45">
        <f>IF('Town Data'!C72&gt;9,'Town Data'!B72,"*")</f>
        <v>8265126.8499999996</v>
      </c>
      <c r="D76" s="46">
        <f>IF('Town Data'!E72&gt;9,'Town Data'!D72,"*")</f>
        <v>1419200.74</v>
      </c>
      <c r="E76" s="47">
        <f>IF('Town Data'!G72&gt;9,'Town Data'!F72,"*")</f>
        <v>43424.166666666664</v>
      </c>
      <c r="F76" s="48">
        <f>IF('Town Data'!I72&gt;9,'Town Data'!H72,"*")</f>
        <v>9352509.9299999997</v>
      </c>
      <c r="G76" s="46">
        <f>IF('Town Data'!K72&gt;9,'Town Data'!J72,"*")</f>
        <v>1549972.56</v>
      </c>
      <c r="H76" s="47">
        <f>IF('Town Data'!M72&gt;9,'Town Data'!L72,"*")</f>
        <v>69674.166666666701</v>
      </c>
      <c r="I76" s="9">
        <f t="shared" si="3"/>
        <v>-0.1162664448515587</v>
      </c>
      <c r="J76" s="9">
        <f t="shared" si="4"/>
        <v>-8.4370409757447612E-2</v>
      </c>
      <c r="K76" s="9">
        <f t="shared" si="5"/>
        <v>-0.37675369876448739</v>
      </c>
      <c r="L76" s="15"/>
    </row>
    <row r="77" spans="1:12" x14ac:dyDescent="0.25">
      <c r="A77" s="15"/>
      <c r="B77" s="27" t="str">
        <f>'Town Data'!A73</f>
        <v>ROYALTON</v>
      </c>
      <c r="C77" s="49">
        <f>IF('Town Data'!C73&gt;9,'Town Data'!B73,"*")</f>
        <v>7156951.04</v>
      </c>
      <c r="D77" s="50">
        <f>IF('Town Data'!E73&gt;9,'Town Data'!D73,"*")</f>
        <v>1030390.95</v>
      </c>
      <c r="E77" s="51" t="str">
        <f>IF('Town Data'!G73&gt;9,'Town Data'!F73,"*")</f>
        <v>*</v>
      </c>
      <c r="F77" s="50">
        <f>IF('Town Data'!I73&gt;9,'Town Data'!H73,"*")</f>
        <v>6631368.46</v>
      </c>
      <c r="G77" s="50">
        <f>IF('Town Data'!K73&gt;9,'Town Data'!J73,"*")</f>
        <v>1168005.19</v>
      </c>
      <c r="H77" s="51" t="str">
        <f>IF('Town Data'!M73&gt;9,'Town Data'!L73,"*")</f>
        <v>*</v>
      </c>
      <c r="I77" s="22">
        <f t="shared" si="3"/>
        <v>7.9257031662511496E-2</v>
      </c>
      <c r="J77" s="22">
        <f t="shared" si="4"/>
        <v>-0.11781988742704132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RUTLAND</v>
      </c>
      <c r="C78" s="45">
        <f>IF('Town Data'!C74&gt;9,'Town Data'!B74,"*")</f>
        <v>44689551.75</v>
      </c>
      <c r="D78" s="46">
        <f>IF('Town Data'!E74&gt;9,'Town Data'!D74,"*")</f>
        <v>18067800.399999999</v>
      </c>
      <c r="E78" s="47">
        <f>IF('Town Data'!G74&gt;9,'Town Data'!F74,"*")</f>
        <v>457845.16666666674</v>
      </c>
      <c r="F78" s="48">
        <f>IF('Town Data'!I74&gt;9,'Town Data'!H74,"*")</f>
        <v>41576097.600000001</v>
      </c>
      <c r="G78" s="46">
        <f>IF('Town Data'!K74&gt;9,'Town Data'!J74,"*")</f>
        <v>16453073.02</v>
      </c>
      <c r="H78" s="47">
        <f>IF('Town Data'!M74&gt;9,'Town Data'!L74,"*")</f>
        <v>345064.33333333291</v>
      </c>
      <c r="I78" s="9">
        <f t="shared" si="3"/>
        <v>7.4885675417502351E-2</v>
      </c>
      <c r="J78" s="9">
        <f t="shared" si="4"/>
        <v>9.8141385383579791E-2</v>
      </c>
      <c r="K78" s="9">
        <f t="shared" si="5"/>
        <v>0.32684001920415029</v>
      </c>
      <c r="L78" s="15"/>
    </row>
    <row r="79" spans="1:12" x14ac:dyDescent="0.25">
      <c r="A79" s="15"/>
      <c r="B79" s="27" t="str">
        <f>'Town Data'!A75</f>
        <v>RUTLAND TOWN</v>
      </c>
      <c r="C79" s="49">
        <f>IF('Town Data'!C75&gt;9,'Town Data'!B75,"*")</f>
        <v>26951712.969999999</v>
      </c>
      <c r="D79" s="50">
        <f>IF('Town Data'!E75&gt;9,'Town Data'!D75,"*")</f>
        <v>12641450.869999999</v>
      </c>
      <c r="E79" s="51">
        <f>IF('Town Data'!G75&gt;9,'Town Data'!F75,"*")</f>
        <v>2569330.333333333</v>
      </c>
      <c r="F79" s="50">
        <f>IF('Town Data'!I75&gt;9,'Town Data'!H75,"*")</f>
        <v>24637675.52</v>
      </c>
      <c r="G79" s="50">
        <f>IF('Town Data'!K75&gt;9,'Town Data'!J75,"*")</f>
        <v>11303757.960000001</v>
      </c>
      <c r="H79" s="51">
        <f>IF('Town Data'!M75&gt;9,'Town Data'!L75,"*")</f>
        <v>612545.66666666663</v>
      </c>
      <c r="I79" s="22">
        <f t="shared" si="3"/>
        <v>9.3922717998357635E-2</v>
      </c>
      <c r="J79" s="22">
        <f t="shared" si="4"/>
        <v>0.11834054787209883</v>
      </c>
      <c r="K79" s="22">
        <f t="shared" si="5"/>
        <v>3.1945123003074056</v>
      </c>
      <c r="L79" s="15"/>
    </row>
    <row r="80" spans="1:12" x14ac:dyDescent="0.25">
      <c r="A80" s="15"/>
      <c r="B80" s="15" t="str">
        <f>'Town Data'!A76</f>
        <v>SHAFTSBURY</v>
      </c>
      <c r="C80" s="45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3850110.22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SHELBURNE</v>
      </c>
      <c r="C81" s="49">
        <f>IF('Town Data'!C77&gt;9,'Town Data'!B77,"*")</f>
        <v>25884379.27</v>
      </c>
      <c r="D81" s="50">
        <f>IF('Town Data'!E77&gt;9,'Town Data'!D77,"*")</f>
        <v>5222709.9800000004</v>
      </c>
      <c r="E81" s="51">
        <f>IF('Town Data'!G77&gt;9,'Town Data'!F77,"*")</f>
        <v>12664.33333333333</v>
      </c>
      <c r="F81" s="50">
        <f>IF('Town Data'!I77&gt;9,'Town Data'!H77,"*")</f>
        <v>22123185.149999999</v>
      </c>
      <c r="G81" s="50">
        <f>IF('Town Data'!K77&gt;9,'Town Data'!J77,"*")</f>
        <v>5007784.75</v>
      </c>
      <c r="H81" s="51">
        <f>IF('Town Data'!M77&gt;9,'Town Data'!L77,"*")</f>
        <v>35613.000000000044</v>
      </c>
      <c r="I81" s="22">
        <f t="shared" si="3"/>
        <v>0.17001141989719329</v>
      </c>
      <c r="J81" s="22">
        <f t="shared" si="4"/>
        <v>4.2918224470410882E-2</v>
      </c>
      <c r="K81" s="22">
        <f t="shared" si="5"/>
        <v>-0.64439015715235126</v>
      </c>
      <c r="L81" s="15"/>
    </row>
    <row r="82" spans="1:12" x14ac:dyDescent="0.25">
      <c r="A82" s="15"/>
      <c r="B82" s="15" t="str">
        <f>'Town Data'!A78</f>
        <v>SOUTH BURLINGTON</v>
      </c>
      <c r="C82" s="45">
        <f>IF('Town Data'!C78&gt;9,'Town Data'!B78,"*")</f>
        <v>126553584.68000001</v>
      </c>
      <c r="D82" s="46">
        <f>IF('Town Data'!E78&gt;9,'Town Data'!D78,"*")</f>
        <v>35337150.259999998</v>
      </c>
      <c r="E82" s="47">
        <f>IF('Town Data'!G78&gt;9,'Town Data'!F78,"*")</f>
        <v>2450155.0000000033</v>
      </c>
      <c r="F82" s="48">
        <f>IF('Town Data'!I78&gt;9,'Town Data'!H78,"*")</f>
        <v>171708236.84999999</v>
      </c>
      <c r="G82" s="46">
        <f>IF('Town Data'!K78&gt;9,'Town Data'!J78,"*")</f>
        <v>34033666.630000003</v>
      </c>
      <c r="H82" s="47">
        <f>IF('Town Data'!M78&gt;9,'Town Data'!L78,"*")</f>
        <v>983893.66666666663</v>
      </c>
      <c r="I82" s="9">
        <f t="shared" si="3"/>
        <v>-0.26297312812923446</v>
      </c>
      <c r="J82" s="9">
        <f t="shared" si="4"/>
        <v>3.8299829523833914E-2</v>
      </c>
      <c r="K82" s="9">
        <f t="shared" si="5"/>
        <v>1.4902640224333221</v>
      </c>
      <c r="L82" s="15"/>
    </row>
    <row r="83" spans="1:12" x14ac:dyDescent="0.25">
      <c r="A83" s="15"/>
      <c r="B83" s="27" t="str">
        <f>'Town Data'!A79</f>
        <v>SOUTH HERO</v>
      </c>
      <c r="C83" s="49">
        <f>IF('Town Data'!C79&gt;9,'Town Data'!B79,"*")</f>
        <v>1200275.8400000001</v>
      </c>
      <c r="D83" s="50">
        <f>IF('Town Data'!E79&gt;9,'Town Data'!D79,"*")</f>
        <v>411048.55</v>
      </c>
      <c r="E83" s="51" t="str">
        <f>IF('Town Data'!G79&gt;9,'Town Data'!F79,"*")</f>
        <v>*</v>
      </c>
      <c r="F83" s="50">
        <f>IF('Town Data'!I79&gt;9,'Town Data'!H79,"*")</f>
        <v>1224278.27</v>
      </c>
      <c r="G83" s="50">
        <f>IF('Town Data'!K79&gt;9,'Town Data'!J79,"*")</f>
        <v>366926.76</v>
      </c>
      <c r="H83" s="51" t="str">
        <f>IF('Town Data'!M79&gt;9,'Town Data'!L79,"*")</f>
        <v>*</v>
      </c>
      <c r="I83" s="22">
        <f t="shared" si="3"/>
        <v>-1.9605371252729934E-2</v>
      </c>
      <c r="J83" s="22">
        <f t="shared" si="4"/>
        <v>0.12024685798332065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SPRINGFIELD</v>
      </c>
      <c r="C84" s="45">
        <f>IF('Town Data'!C80&gt;9,'Town Data'!B80,"*")</f>
        <v>11363742.23</v>
      </c>
      <c r="D84" s="48">
        <f>IF('Town Data'!E80&gt;9,'Town Data'!D80,"*")</f>
        <v>4837713.71</v>
      </c>
      <c r="E84" s="55">
        <f>IF('Town Data'!G80&gt;9,'Town Data'!F80,"*")</f>
        <v>199359.66666666628</v>
      </c>
      <c r="F84" s="48">
        <f>IF('Town Data'!I80&gt;9,'Town Data'!H80,"*")</f>
        <v>11311471.560000001</v>
      </c>
      <c r="G84" s="46">
        <f>IF('Town Data'!K80&gt;9,'Town Data'!J80,"*")</f>
        <v>4677345.2300000004</v>
      </c>
      <c r="H84" s="47">
        <f>IF('Town Data'!M80&gt;9,'Town Data'!L80,"*")</f>
        <v>140199.66666666663</v>
      </c>
      <c r="I84" s="9">
        <f t="shared" si="3"/>
        <v>4.621031819134939E-3</v>
      </c>
      <c r="J84" s="9">
        <f t="shared" si="4"/>
        <v>3.4286218381190454E-2</v>
      </c>
      <c r="K84" s="9">
        <f t="shared" si="5"/>
        <v>0.42196961951882672</v>
      </c>
      <c r="L84" s="15"/>
    </row>
    <row r="85" spans="1:12" x14ac:dyDescent="0.25">
      <c r="A85" s="15"/>
      <c r="B85" s="27" t="str">
        <f>'Town Data'!A81</f>
        <v>ST ALBANS</v>
      </c>
      <c r="C85" s="49">
        <f>IF('Town Data'!C81&gt;9,'Town Data'!B81,"*")</f>
        <v>42658838.030000001</v>
      </c>
      <c r="D85" s="50">
        <f>IF('Town Data'!E81&gt;9,'Town Data'!D81,"*")</f>
        <v>4317477.62</v>
      </c>
      <c r="E85" s="51">
        <f>IF('Town Data'!G81&gt;9,'Town Data'!F81,"*")</f>
        <v>251505.66666666706</v>
      </c>
      <c r="F85" s="50">
        <f>IF('Town Data'!I81&gt;9,'Town Data'!H81,"*")</f>
        <v>53160012.189999998</v>
      </c>
      <c r="G85" s="50">
        <f>IF('Town Data'!K81&gt;9,'Town Data'!J81,"*")</f>
        <v>3586014.48</v>
      </c>
      <c r="H85" s="51">
        <f>IF('Town Data'!M81&gt;9,'Town Data'!L81,"*")</f>
        <v>235840.16666666672</v>
      </c>
      <c r="I85" s="22">
        <f t="shared" si="3"/>
        <v>-0.19753897200902798</v>
      </c>
      <c r="J85" s="22">
        <f t="shared" si="4"/>
        <v>0.20397662755672982</v>
      </c>
      <c r="K85" s="22">
        <f t="shared" si="5"/>
        <v>6.6424223750408698E-2</v>
      </c>
      <c r="L85" s="15"/>
    </row>
    <row r="86" spans="1:12" x14ac:dyDescent="0.25">
      <c r="A86" s="15"/>
      <c r="B86" s="15" t="str">
        <f>'Town Data'!A82</f>
        <v>ST ALBANS TOWN</v>
      </c>
      <c r="C86" s="45">
        <f>IF('Town Data'!C82&gt;9,'Town Data'!B82,"*")</f>
        <v>34808142.939999998</v>
      </c>
      <c r="D86" s="46">
        <f>IF('Town Data'!E82&gt;9,'Town Data'!D82,"*")</f>
        <v>10229558.199999999</v>
      </c>
      <c r="E86" s="47">
        <f>IF('Town Data'!G82&gt;9,'Town Data'!F82,"*")</f>
        <v>49655.666666666701</v>
      </c>
      <c r="F86" s="48">
        <f>IF('Town Data'!I82&gt;9,'Town Data'!H82,"*")</f>
        <v>30474052.600000001</v>
      </c>
      <c r="G86" s="46">
        <f>IF('Town Data'!K82&gt;9,'Town Data'!J82,"*")</f>
        <v>9481365.8599999994</v>
      </c>
      <c r="H86" s="47">
        <f>IF('Town Data'!M82&gt;9,'Town Data'!L82,"*")</f>
        <v>93549.166666666657</v>
      </c>
      <c r="I86" s="9">
        <f t="shared" si="3"/>
        <v>0.14222231604338689</v>
      </c>
      <c r="J86" s="9">
        <f t="shared" si="4"/>
        <v>7.8911873146513087E-2</v>
      </c>
      <c r="K86" s="9">
        <f t="shared" si="5"/>
        <v>-0.469202469289767</v>
      </c>
      <c r="L86" s="15"/>
    </row>
    <row r="87" spans="1:12" x14ac:dyDescent="0.25">
      <c r="A87" s="15"/>
      <c r="B87" s="27" t="str">
        <f>'Town Data'!A83</f>
        <v>ST JOHNSBURY</v>
      </c>
      <c r="C87" s="49">
        <f>IF('Town Data'!C83&gt;9,'Town Data'!B83,"*")</f>
        <v>20979169.670000002</v>
      </c>
      <c r="D87" s="50">
        <f>IF('Town Data'!E83&gt;9,'Town Data'!D83,"*")</f>
        <v>6654458</v>
      </c>
      <c r="E87" s="51">
        <f>IF('Town Data'!G83&gt;9,'Town Data'!F83,"*")</f>
        <v>80773.000000000044</v>
      </c>
      <c r="F87" s="50">
        <f>IF('Town Data'!I83&gt;9,'Town Data'!H83,"*")</f>
        <v>21434493.940000001</v>
      </c>
      <c r="G87" s="50">
        <f>IF('Town Data'!K83&gt;9,'Town Data'!J83,"*")</f>
        <v>6752227.5999999996</v>
      </c>
      <c r="H87" s="51">
        <f>IF('Town Data'!M83&gt;9,'Town Data'!L83,"*")</f>
        <v>241355.83333333323</v>
      </c>
      <c r="I87" s="22">
        <f t="shared" si="3"/>
        <v>-2.1242594822838141E-2</v>
      </c>
      <c r="J87" s="22">
        <f t="shared" si="4"/>
        <v>-1.4479606700461287E-2</v>
      </c>
      <c r="K87" s="22">
        <f t="shared" si="5"/>
        <v>-0.66533644998567099</v>
      </c>
      <c r="L87" s="15"/>
    </row>
    <row r="88" spans="1:12" x14ac:dyDescent="0.25">
      <c r="A88" s="15"/>
      <c r="B88" s="15" t="str">
        <f>'Town Data'!A84</f>
        <v>STOWE</v>
      </c>
      <c r="C88" s="45">
        <f>IF('Town Data'!C84&gt;9,'Town Data'!B84,"*")</f>
        <v>22271373.77</v>
      </c>
      <c r="D88" s="46">
        <f>IF('Town Data'!E84&gt;9,'Town Data'!D84,"*")</f>
        <v>12669837.91</v>
      </c>
      <c r="E88" s="47">
        <f>IF('Town Data'!G84&gt;9,'Town Data'!F84,"*")</f>
        <v>224440.66666666695</v>
      </c>
      <c r="F88" s="48">
        <f>IF('Town Data'!I84&gt;9,'Town Data'!H84,"*")</f>
        <v>25166306.699999999</v>
      </c>
      <c r="G88" s="46">
        <f>IF('Town Data'!K84&gt;9,'Town Data'!J84,"*")</f>
        <v>15186019.15</v>
      </c>
      <c r="H88" s="47">
        <f>IF('Town Data'!M84&gt;9,'Town Data'!L84,"*")</f>
        <v>228788.16666666666</v>
      </c>
      <c r="I88" s="9">
        <f t="shared" si="3"/>
        <v>-0.11503209288949816</v>
      </c>
      <c r="J88" s="9">
        <f t="shared" si="4"/>
        <v>-0.16569064052576282</v>
      </c>
      <c r="K88" s="9">
        <f t="shared" si="5"/>
        <v>-1.9002293970622211E-2</v>
      </c>
      <c r="L88" s="15"/>
    </row>
    <row r="89" spans="1:12" x14ac:dyDescent="0.25">
      <c r="A89" s="15"/>
      <c r="B89" s="27" t="str">
        <f>'Town Data'!A85</f>
        <v>SWANTON</v>
      </c>
      <c r="C89" s="49">
        <f>IF('Town Data'!C85&gt;9,'Town Data'!B85,"*")</f>
        <v>15184257.050000001</v>
      </c>
      <c r="D89" s="50">
        <f>IF('Town Data'!E85&gt;9,'Town Data'!D85,"*")</f>
        <v>2299941.37</v>
      </c>
      <c r="E89" s="51" t="str">
        <f>IF('Town Data'!G85&gt;9,'Town Data'!F85,"*")</f>
        <v>*</v>
      </c>
      <c r="F89" s="50">
        <f>IF('Town Data'!I85&gt;9,'Town Data'!H85,"*")</f>
        <v>13328317.18</v>
      </c>
      <c r="G89" s="50">
        <f>IF('Town Data'!K85&gt;9,'Town Data'!J85,"*")</f>
        <v>1780214.11</v>
      </c>
      <c r="H89" s="51" t="str">
        <f>IF('Town Data'!M85&gt;9,'Town Data'!L85,"*")</f>
        <v>*</v>
      </c>
      <c r="I89" s="22">
        <f t="shared" si="3"/>
        <v>0.13924787690264143</v>
      </c>
      <c r="J89" s="22">
        <f t="shared" si="4"/>
        <v>0.29194648951524149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45">
        <f>IF('Town Data'!C86&gt;9,'Town Data'!B86,"*")</f>
        <v>1141153.5900000001</v>
      </c>
      <c r="D90" s="46">
        <f>IF('Town Data'!E86&gt;9,'Town Data'!D86,"*")</f>
        <v>551316.11</v>
      </c>
      <c r="E90" s="47" t="str">
        <f>IF('Town Data'!G86&gt;9,'Town Data'!F86,"*")</f>
        <v>*</v>
      </c>
      <c r="F90" s="48">
        <f>IF('Town Data'!I86&gt;9,'Town Data'!H86,"*")</f>
        <v>860126.79</v>
      </c>
      <c r="G90" s="46">
        <f>IF('Town Data'!K86&gt;9,'Town Data'!J86,"*")</f>
        <v>360513.71</v>
      </c>
      <c r="H90" s="47" t="str">
        <f>IF('Town Data'!M86&gt;9,'Town Data'!L86,"*")</f>
        <v>*</v>
      </c>
      <c r="I90" s="9">
        <f t="shared" si="3"/>
        <v>0.32672717937317131</v>
      </c>
      <c r="J90" s="9">
        <f t="shared" si="4"/>
        <v>0.5292514395638378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TROY</v>
      </c>
      <c r="C91" s="49">
        <f>IF('Town Data'!C87&gt;9,'Town Data'!B87,"*")</f>
        <v>1645467.65</v>
      </c>
      <c r="D91" s="50">
        <f>IF('Town Data'!E87&gt;9,'Town Data'!D87,"*")</f>
        <v>335596.3</v>
      </c>
      <c r="E91" s="51" t="str">
        <f>IF('Town Data'!G87&gt;9,'Town Data'!F87,"*")</f>
        <v>*</v>
      </c>
      <c r="F91" s="50">
        <f>IF('Town Data'!I87&gt;9,'Town Data'!H87,"*")</f>
        <v>1905291.76</v>
      </c>
      <c r="G91" s="50">
        <f>IF('Town Data'!K87&gt;9,'Town Data'!J87,"*")</f>
        <v>322086.43</v>
      </c>
      <c r="H91" s="51" t="str">
        <f>IF('Town Data'!M87&gt;9,'Town Data'!L87,"*")</f>
        <v>*</v>
      </c>
      <c r="I91" s="22">
        <f t="shared" si="3"/>
        <v>-0.13636972323860788</v>
      </c>
      <c r="J91" s="22">
        <f t="shared" si="4"/>
        <v>4.1944859334806482E-2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UNDERHILL</v>
      </c>
      <c r="C92" s="45">
        <f>IF('Town Data'!C88&gt;9,'Town Data'!B88,"*")</f>
        <v>5275908.3600000003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3243460.72</v>
      </c>
      <c r="G92" s="46">
        <f>IF('Town Data'!K88&gt;9,'Town Data'!J88,"*")</f>
        <v>212397.96</v>
      </c>
      <c r="H92" s="47" t="str">
        <f>IF('Town Data'!M88&gt;9,'Town Data'!L88,"*")</f>
        <v>*</v>
      </c>
      <c r="I92" s="9">
        <f t="shared" si="3"/>
        <v>0.62662933682760924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VERGENNES</v>
      </c>
      <c r="C93" s="49">
        <f>IF('Town Data'!C89&gt;9,'Town Data'!B89,"*")</f>
        <v>8569564.4900000002</v>
      </c>
      <c r="D93" s="50">
        <f>IF('Town Data'!E89&gt;9,'Town Data'!D89,"*")</f>
        <v>1427661.88</v>
      </c>
      <c r="E93" s="51" t="str">
        <f>IF('Town Data'!G89&gt;9,'Town Data'!F89,"*")</f>
        <v>*</v>
      </c>
      <c r="F93" s="50">
        <f>IF('Town Data'!I89&gt;9,'Town Data'!H89,"*")</f>
        <v>7387902.1299999999</v>
      </c>
      <c r="G93" s="50">
        <f>IF('Town Data'!K89&gt;9,'Town Data'!J89,"*")</f>
        <v>1254424.25</v>
      </c>
      <c r="H93" s="51">
        <f>IF('Town Data'!M89&gt;9,'Town Data'!L89,"*")</f>
        <v>34388.333333333358</v>
      </c>
      <c r="I93" s="22">
        <f t="shared" si="3"/>
        <v>0.15994558931711245</v>
      </c>
      <c r="J93" s="22">
        <f t="shared" si="4"/>
        <v>0.13810130822965189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VERNON</v>
      </c>
      <c r="C94" s="45">
        <f>IF('Town Data'!C90&gt;9,'Town Data'!B90,"*")</f>
        <v>2013429.9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551514.96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2.6507258116806116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WAITSFIELD</v>
      </c>
      <c r="C95" s="49">
        <f>IF('Town Data'!C91&gt;9,'Town Data'!B91,"*")</f>
        <v>8006245.25</v>
      </c>
      <c r="D95" s="50">
        <f>IF('Town Data'!E91&gt;9,'Town Data'!D91,"*")</f>
        <v>3057376.82</v>
      </c>
      <c r="E95" s="51" t="str">
        <f>IF('Town Data'!G91&gt;9,'Town Data'!F91,"*")</f>
        <v>*</v>
      </c>
      <c r="F95" s="50">
        <f>IF('Town Data'!I91&gt;9,'Town Data'!H91,"*")</f>
        <v>9948005.7400000002</v>
      </c>
      <c r="G95" s="50">
        <f>IF('Town Data'!K91&gt;9,'Town Data'!J91,"*")</f>
        <v>2990727.52</v>
      </c>
      <c r="H95" s="51" t="str">
        <f>IF('Town Data'!M91&gt;9,'Town Data'!L91,"*")</f>
        <v>*</v>
      </c>
      <c r="I95" s="22">
        <f t="shared" si="3"/>
        <v>-0.19519092979534208</v>
      </c>
      <c r="J95" s="22">
        <f t="shared" si="4"/>
        <v>2.2285313374185226E-2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WARREN</v>
      </c>
      <c r="C96" s="45">
        <f>IF('Town Data'!C92&gt;9,'Town Data'!B92,"*")</f>
        <v>5270051.59</v>
      </c>
      <c r="D96" s="46">
        <f>IF('Town Data'!E92&gt;9,'Town Data'!D92,"*")</f>
        <v>2383920.4700000002</v>
      </c>
      <c r="E96" s="47" t="str">
        <f>IF('Town Data'!G92&gt;9,'Town Data'!F92,"*")</f>
        <v>*</v>
      </c>
      <c r="F96" s="48">
        <f>IF('Town Data'!I92&gt;9,'Town Data'!H92,"*")</f>
        <v>6486116.8600000003</v>
      </c>
      <c r="G96" s="46">
        <f>IF('Town Data'!K92&gt;9,'Town Data'!J92,"*")</f>
        <v>3007886.01</v>
      </c>
      <c r="H96" s="47" t="str">
        <f>IF('Town Data'!M92&gt;9,'Town Data'!L92,"*")</f>
        <v>*</v>
      </c>
      <c r="I96" s="9">
        <f t="shared" si="3"/>
        <v>-0.18748741292336205</v>
      </c>
      <c r="J96" s="9">
        <f t="shared" si="4"/>
        <v>-0.207443213581089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WATERBURY</v>
      </c>
      <c r="C97" s="49">
        <f>IF('Town Data'!C93&gt;9,'Town Data'!B93,"*")</f>
        <v>9090385.3000000007</v>
      </c>
      <c r="D97" s="50">
        <f>IF('Town Data'!E93&gt;9,'Town Data'!D93,"*")</f>
        <v>3637136.2</v>
      </c>
      <c r="E97" s="51">
        <f>IF('Town Data'!G93&gt;9,'Town Data'!F93,"*")</f>
        <v>311904.66666666698</v>
      </c>
      <c r="F97" s="50">
        <f>IF('Town Data'!I93&gt;9,'Town Data'!H93,"*")</f>
        <v>8375018.3200000003</v>
      </c>
      <c r="G97" s="50">
        <f>IF('Town Data'!K93&gt;9,'Town Data'!J93,"*")</f>
        <v>3333534.81</v>
      </c>
      <c r="H97" s="51">
        <f>IF('Town Data'!M93&gt;9,'Town Data'!L93,"*")</f>
        <v>270513.66666666698</v>
      </c>
      <c r="I97" s="22">
        <f t="shared" si="3"/>
        <v>8.5416765989832541E-2</v>
      </c>
      <c r="J97" s="22">
        <f t="shared" si="4"/>
        <v>9.1074912159084406E-2</v>
      </c>
      <c r="K97" s="22">
        <f t="shared" si="5"/>
        <v>0.15300890528020131</v>
      </c>
      <c r="L97" s="15"/>
    </row>
    <row r="98" spans="1:12" x14ac:dyDescent="0.25">
      <c r="A98" s="15"/>
      <c r="B98" s="15" t="str">
        <f>'Town Data'!A94</f>
        <v>WEATHERSFIELD</v>
      </c>
      <c r="C98" s="45">
        <f>IF('Town Data'!C94&gt;9,'Town Data'!B94,"*")</f>
        <v>1091613.28</v>
      </c>
      <c r="D98" s="46">
        <f>IF('Town Data'!E94&gt;9,'Town Data'!D94,"*")</f>
        <v>282837.64</v>
      </c>
      <c r="E98" s="47" t="str">
        <f>IF('Town Data'!G94&gt;9,'Town Data'!F94,"*")</f>
        <v>*</v>
      </c>
      <c r="F98" s="48">
        <f>IF('Town Data'!I94&gt;9,'Town Data'!H94,"*")</f>
        <v>1359205.63</v>
      </c>
      <c r="G98" s="46">
        <f>IF('Town Data'!K94&gt;9,'Town Data'!J94,"*")</f>
        <v>251483.38</v>
      </c>
      <c r="H98" s="47" t="str">
        <f>IF('Town Data'!M94&gt;9,'Town Data'!L94,"*")</f>
        <v>*</v>
      </c>
      <c r="I98" s="9">
        <f t="shared" si="3"/>
        <v>-0.19687407416050792</v>
      </c>
      <c r="J98" s="9">
        <f t="shared" si="4"/>
        <v>0.12467726495484516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 RUTLAND</v>
      </c>
      <c r="C99" s="49">
        <f>IF('Town Data'!C95&gt;9,'Town Data'!B95,"*")</f>
        <v>3796248.01</v>
      </c>
      <c r="D99" s="50">
        <f>IF('Town Data'!E95&gt;9,'Town Data'!D95,"*")</f>
        <v>819509.97</v>
      </c>
      <c r="E99" s="51" t="str">
        <f>IF('Town Data'!G95&gt;9,'Town Data'!F95,"*")</f>
        <v>*</v>
      </c>
      <c r="F99" s="50">
        <f>IF('Town Data'!I95&gt;9,'Town Data'!H95,"*")</f>
        <v>3398369.3</v>
      </c>
      <c r="G99" s="50">
        <f>IF('Town Data'!K95&gt;9,'Town Data'!J95,"*")</f>
        <v>750202.89</v>
      </c>
      <c r="H99" s="51" t="str">
        <f>IF('Town Data'!M95&gt;9,'Town Data'!L95,"*")</f>
        <v>*</v>
      </c>
      <c r="I99" s="22">
        <f t="shared" si="3"/>
        <v>0.11707930329996802</v>
      </c>
      <c r="J99" s="22">
        <f t="shared" si="4"/>
        <v>9.2384448159083948E-2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WESTFORD</v>
      </c>
      <c r="C100" s="49" t="str">
        <f>IF('Town Data'!C96&gt;9,'Town Data'!B96,"*")</f>
        <v>*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1170296.07</v>
      </c>
      <c r="G100" s="50" t="str">
        <f>IF('Town Data'!K96&gt;9,'Town Data'!J96,"*")</f>
        <v>*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WESTMINSTER</v>
      </c>
      <c r="C101" s="49">
        <f>IF('Town Data'!C97&gt;9,'Town Data'!B97,"*")</f>
        <v>8616406.8900000006</v>
      </c>
      <c r="D101" s="50">
        <f>IF('Town Data'!E97&gt;9,'Town Data'!D97,"*")</f>
        <v>606628.1</v>
      </c>
      <c r="E101" s="51" t="str">
        <f>IF('Town Data'!G97&gt;9,'Town Data'!F97,"*")</f>
        <v>*</v>
      </c>
      <c r="F101" s="50">
        <f>IF('Town Data'!I97&gt;9,'Town Data'!H97,"*")</f>
        <v>3209295.23</v>
      </c>
      <c r="G101" s="50">
        <f>IF('Town Data'!K97&gt;9,'Town Data'!J97,"*")</f>
        <v>547755.68999999994</v>
      </c>
      <c r="H101" s="51" t="str">
        <f>IF('Town Data'!M97&gt;9,'Town Data'!L97,"*")</f>
        <v>*</v>
      </c>
      <c r="I101" s="22">
        <f t="shared" si="3"/>
        <v>1.6848283727390203</v>
      </c>
      <c r="J101" s="22">
        <f t="shared" si="4"/>
        <v>0.10747932166619764</v>
      </c>
      <c r="K101" s="22" t="str">
        <f t="shared" si="5"/>
        <v/>
      </c>
      <c r="L101" s="15"/>
    </row>
    <row r="102" spans="1:12" x14ac:dyDescent="0.25">
      <c r="B102" s="27" t="str">
        <f>'Town Data'!A98</f>
        <v>WHITINGHAM</v>
      </c>
      <c r="C102" s="49">
        <f>IF('Town Data'!C98&gt;9,'Town Data'!B98,"*")</f>
        <v>230686.41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346374.96</v>
      </c>
      <c r="G102" s="50">
        <f>IF('Town Data'!K98&gt;9,'Town Data'!J98,"*")</f>
        <v>95158.2</v>
      </c>
      <c r="H102" s="51" t="str">
        <f>IF('Town Data'!M98&gt;9,'Town Data'!L98,"*")</f>
        <v>*</v>
      </c>
      <c r="I102" s="22">
        <f t="shared" si="3"/>
        <v>-0.33399801763961234</v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WILLIAMSTOWN</v>
      </c>
      <c r="C103" s="49">
        <f>IF('Town Data'!C99&gt;9,'Town Data'!B99,"*")</f>
        <v>1332667.27</v>
      </c>
      <c r="D103" s="50">
        <f>IF('Town Data'!E99&gt;9,'Town Data'!D99,"*")</f>
        <v>488474.58</v>
      </c>
      <c r="E103" s="51" t="str">
        <f>IF('Town Data'!G99&gt;9,'Town Data'!F99,"*")</f>
        <v>*</v>
      </c>
      <c r="F103" s="50">
        <f>IF('Town Data'!I99&gt;9,'Town Data'!H99,"*")</f>
        <v>1375257.52</v>
      </c>
      <c r="G103" s="50">
        <f>IF('Town Data'!K99&gt;9,'Town Data'!J99,"*")</f>
        <v>422491.29</v>
      </c>
      <c r="H103" s="51" t="str">
        <f>IF('Town Data'!M99&gt;9,'Town Data'!L99,"*")</f>
        <v>*</v>
      </c>
      <c r="I103" s="22">
        <f t="shared" si="3"/>
        <v>-3.0968927186815164E-2</v>
      </c>
      <c r="J103" s="22">
        <f t="shared" si="4"/>
        <v>0.15617668709809387</v>
      </c>
      <c r="K103" s="22" t="str">
        <f t="shared" si="5"/>
        <v/>
      </c>
      <c r="L103" s="15"/>
    </row>
    <row r="104" spans="1:12" x14ac:dyDescent="0.25">
      <c r="B104" s="27" t="str">
        <f>'Town Data'!A100</f>
        <v>WILLISTON</v>
      </c>
      <c r="C104" s="49">
        <f>IF('Town Data'!C100&gt;9,'Town Data'!B100,"*")</f>
        <v>84029673.579999998</v>
      </c>
      <c r="D104" s="50">
        <f>IF('Town Data'!E100&gt;9,'Town Data'!D100,"*")</f>
        <v>41429235.630000003</v>
      </c>
      <c r="E104" s="51">
        <f>IF('Town Data'!G100&gt;9,'Town Data'!F100,"*")</f>
        <v>2161972.1666666656</v>
      </c>
      <c r="F104" s="50">
        <f>IF('Town Data'!I100&gt;9,'Town Data'!H100,"*")</f>
        <v>83073835.140000001</v>
      </c>
      <c r="G104" s="50">
        <f>IF('Town Data'!K100&gt;9,'Town Data'!J100,"*")</f>
        <v>40399470.649999999</v>
      </c>
      <c r="H104" s="51">
        <f>IF('Town Data'!M100&gt;9,'Town Data'!L100,"*")</f>
        <v>2214153.6666666665</v>
      </c>
      <c r="I104" s="22">
        <f t="shared" si="3"/>
        <v>1.1505890373174333E-2</v>
      </c>
      <c r="J104" s="22">
        <f t="shared" si="4"/>
        <v>2.5489566160936918E-2</v>
      </c>
      <c r="K104" s="22">
        <f t="shared" si="5"/>
        <v>-2.3567244128343819E-2</v>
      </c>
      <c r="L104" s="15"/>
    </row>
    <row r="105" spans="1:12" x14ac:dyDescent="0.25">
      <c r="B105" s="27" t="str">
        <f>'Town Data'!A101</f>
        <v>WILMINGTON</v>
      </c>
      <c r="C105" s="49">
        <f>IF('Town Data'!C101&gt;9,'Town Data'!B101,"*")</f>
        <v>5327087.1399999997</v>
      </c>
      <c r="D105" s="50">
        <f>IF('Town Data'!E101&gt;9,'Town Data'!D101,"*")</f>
        <v>1777633.26</v>
      </c>
      <c r="E105" s="51" t="str">
        <f>IF('Town Data'!G101&gt;9,'Town Data'!F101,"*")</f>
        <v>*</v>
      </c>
      <c r="F105" s="50">
        <f>IF('Town Data'!I101&gt;9,'Town Data'!H101,"*")</f>
        <v>4467315.66</v>
      </c>
      <c r="G105" s="50">
        <f>IF('Town Data'!K101&gt;9,'Town Data'!J101,"*")</f>
        <v>1375498.89</v>
      </c>
      <c r="H105" s="51" t="str">
        <f>IF('Town Data'!M101&gt;9,'Town Data'!L101,"*")</f>
        <v>*</v>
      </c>
      <c r="I105" s="22">
        <f t="shared" si="3"/>
        <v>0.19245818863849873</v>
      </c>
      <c r="J105" s="22">
        <f t="shared" si="4"/>
        <v>0.2923552849977219</v>
      </c>
      <c r="K105" s="22" t="str">
        <f t="shared" si="5"/>
        <v/>
      </c>
      <c r="L105" s="15"/>
    </row>
    <row r="106" spans="1:12" x14ac:dyDescent="0.25">
      <c r="B106" s="27" t="str">
        <f>'Town Data'!A102</f>
        <v>WINDSOR</v>
      </c>
      <c r="C106" s="49">
        <f>IF('Town Data'!C102&gt;9,'Town Data'!B102,"*")</f>
        <v>3142386.47</v>
      </c>
      <c r="D106" s="50">
        <f>IF('Town Data'!E102&gt;9,'Town Data'!D102,"*")</f>
        <v>1285779.94</v>
      </c>
      <c r="E106" s="51">
        <f>IF('Town Data'!G102&gt;9,'Town Data'!F102,"*")</f>
        <v>14904.833333333336</v>
      </c>
      <c r="F106" s="50">
        <f>IF('Town Data'!I102&gt;9,'Town Data'!H102,"*")</f>
        <v>2928213.24</v>
      </c>
      <c r="G106" s="50">
        <f>IF('Town Data'!K102&gt;9,'Town Data'!J102,"*")</f>
        <v>1106197.77</v>
      </c>
      <c r="H106" s="51">
        <f>IF('Town Data'!M102&gt;9,'Town Data'!L102,"*")</f>
        <v>31408.499999999993</v>
      </c>
      <c r="I106" s="22">
        <f t="shared" si="3"/>
        <v>7.3141268222665354E-2</v>
      </c>
      <c r="J106" s="22">
        <f t="shared" si="4"/>
        <v>0.16234182970735866</v>
      </c>
      <c r="K106" s="22">
        <f t="shared" si="5"/>
        <v>-0.52545223957421272</v>
      </c>
      <c r="L106" s="15"/>
    </row>
    <row r="107" spans="1:12" x14ac:dyDescent="0.25">
      <c r="B107" s="27" t="str">
        <f>'Town Data'!A103</f>
        <v>WINHALL</v>
      </c>
      <c r="C107" s="49">
        <f>IF('Town Data'!C103&gt;9,'Town Data'!B103,"*")</f>
        <v>1689675.2</v>
      </c>
      <c r="D107" s="50">
        <f>IF('Town Data'!E103&gt;9,'Town Data'!D103,"*")</f>
        <v>792034.37</v>
      </c>
      <c r="E107" s="51" t="str">
        <f>IF('Town Data'!G103&gt;9,'Town Data'!F103,"*")</f>
        <v>*</v>
      </c>
      <c r="F107" s="50">
        <f>IF('Town Data'!I103&gt;9,'Town Data'!H103,"*")</f>
        <v>1334469.1399999999</v>
      </c>
      <c r="G107" s="50">
        <f>IF('Town Data'!K103&gt;9,'Town Data'!J103,"*")</f>
        <v>789394.15</v>
      </c>
      <c r="H107" s="51" t="str">
        <f>IF('Town Data'!M103&gt;9,'Town Data'!L103,"*")</f>
        <v>*</v>
      </c>
      <c r="I107" s="22">
        <f t="shared" si="3"/>
        <v>0.26617780011008729</v>
      </c>
      <c r="J107" s="22">
        <f t="shared" si="4"/>
        <v>3.3446156143923439E-3</v>
      </c>
      <c r="K107" s="22" t="str">
        <f t="shared" si="5"/>
        <v/>
      </c>
      <c r="L107" s="15"/>
    </row>
    <row r="108" spans="1:12" x14ac:dyDescent="0.25">
      <c r="B108" s="27" t="str">
        <f>'Town Data'!A104</f>
        <v>WINOOSKI</v>
      </c>
      <c r="C108" s="49">
        <f>IF('Town Data'!C104&gt;9,'Town Data'!B104,"*")</f>
        <v>5097722.26</v>
      </c>
      <c r="D108" s="50">
        <f>IF('Town Data'!E104&gt;9,'Town Data'!D104,"*")</f>
        <v>1287280.71</v>
      </c>
      <c r="E108" s="51" t="str">
        <f>IF('Town Data'!G104&gt;9,'Town Data'!F104,"*")</f>
        <v>*</v>
      </c>
      <c r="F108" s="50">
        <f>IF('Town Data'!I104&gt;9,'Town Data'!H104,"*")</f>
        <v>5767060.5199999996</v>
      </c>
      <c r="G108" s="50">
        <f>IF('Town Data'!K104&gt;9,'Town Data'!J104,"*")</f>
        <v>1541840.43</v>
      </c>
      <c r="H108" s="51" t="str">
        <f>IF('Town Data'!M104&gt;9,'Town Data'!L104,"*")</f>
        <v>*</v>
      </c>
      <c r="I108" s="22">
        <f t="shared" si="3"/>
        <v>-0.11606229164385461</v>
      </c>
      <c r="J108" s="22">
        <f t="shared" si="4"/>
        <v>-0.16510120959793484</v>
      </c>
      <c r="K108" s="22" t="str">
        <f t="shared" si="5"/>
        <v/>
      </c>
      <c r="L108" s="15"/>
    </row>
    <row r="109" spans="1:12" x14ac:dyDescent="0.25">
      <c r="B109" s="27" t="str">
        <f>'Town Data'!A105</f>
        <v>WOLCOTT</v>
      </c>
      <c r="C109" s="49">
        <f>IF('Town Data'!C105&gt;9,'Town Data'!B105,"*")</f>
        <v>463389.29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>
        <f>IF('Town Data'!I105&gt;9,'Town Data'!H105,"*")</f>
        <v>348543.53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>
        <f t="shared" si="3"/>
        <v>0.32950191329042872</v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WOODSTOCK</v>
      </c>
      <c r="C110" s="49">
        <f>IF('Town Data'!C106&gt;9,'Town Data'!B106,"*")</f>
        <v>8304124.0199999996</v>
      </c>
      <c r="D110" s="50">
        <f>IF('Town Data'!E106&gt;9,'Town Data'!D106,"*")</f>
        <v>2439139.15</v>
      </c>
      <c r="E110" s="51">
        <f>IF('Town Data'!G106&gt;9,'Town Data'!F106,"*")</f>
        <v>106357.3333333334</v>
      </c>
      <c r="F110" s="50">
        <f>IF('Town Data'!I106&gt;9,'Town Data'!H106,"*")</f>
        <v>8679963.8000000007</v>
      </c>
      <c r="G110" s="50">
        <f>IF('Town Data'!K106&gt;9,'Town Data'!J106,"*")</f>
        <v>2587459.61</v>
      </c>
      <c r="H110" s="51">
        <f>IF('Town Data'!M106&gt;9,'Town Data'!L106,"*")</f>
        <v>122476</v>
      </c>
      <c r="I110" s="22">
        <f t="shared" si="3"/>
        <v>-4.3299694406559758E-2</v>
      </c>
      <c r="J110" s="22">
        <f t="shared" si="4"/>
        <v>-5.7322811697918627E-2</v>
      </c>
      <c r="K110" s="22">
        <f t="shared" si="5"/>
        <v>-0.13160673655791011</v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1239876.82</v>
      </c>
      <c r="C2" s="38">
        <v>13</v>
      </c>
      <c r="D2" s="41">
        <v>380938.18</v>
      </c>
      <c r="E2" s="38">
        <v>13</v>
      </c>
      <c r="F2" s="38">
        <v>0</v>
      </c>
      <c r="G2" s="38">
        <v>0</v>
      </c>
      <c r="H2" s="41">
        <v>1556442.32</v>
      </c>
      <c r="I2" s="38">
        <v>13</v>
      </c>
      <c r="J2" s="41">
        <v>331595.59999999998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15153328.26</v>
      </c>
      <c r="C3" s="38">
        <v>15</v>
      </c>
      <c r="D3" s="41">
        <v>523098.94</v>
      </c>
      <c r="E3" s="38">
        <v>13</v>
      </c>
      <c r="F3" s="38">
        <v>0</v>
      </c>
      <c r="G3" s="38">
        <v>0</v>
      </c>
      <c r="H3" s="41">
        <v>16740709.130000001</v>
      </c>
      <c r="I3" s="38">
        <v>15</v>
      </c>
      <c r="J3" s="41">
        <v>454891.45</v>
      </c>
      <c r="K3" s="38">
        <v>13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33452421.18</v>
      </c>
      <c r="C4" s="38">
        <v>146</v>
      </c>
      <c r="D4" s="41">
        <v>11849092.15</v>
      </c>
      <c r="E4" s="38">
        <v>139</v>
      </c>
      <c r="F4" s="41">
        <v>478615.99999999959</v>
      </c>
      <c r="G4" s="38">
        <v>43</v>
      </c>
      <c r="H4" s="41">
        <v>43407587.140000001</v>
      </c>
      <c r="I4" s="38">
        <v>157</v>
      </c>
      <c r="J4" s="41">
        <v>10805624.08</v>
      </c>
      <c r="K4" s="38">
        <v>151</v>
      </c>
      <c r="L4" s="41">
        <v>439311.33333333331</v>
      </c>
      <c r="M4" s="38">
        <v>35</v>
      </c>
      <c r="N4" s="34"/>
      <c r="O4" s="34"/>
      <c r="P4" s="34"/>
      <c r="Q4" s="34"/>
    </row>
    <row r="5" spans="1:17" x14ac:dyDescent="0.25">
      <c r="A5" s="37" t="s">
        <v>55</v>
      </c>
      <c r="B5" s="41">
        <v>11402857.210000001</v>
      </c>
      <c r="C5" s="38">
        <v>29</v>
      </c>
      <c r="D5" s="41">
        <v>1115095.6399999999</v>
      </c>
      <c r="E5" s="38">
        <v>27</v>
      </c>
      <c r="F5" s="38">
        <v>0</v>
      </c>
      <c r="G5" s="38">
        <v>0</v>
      </c>
      <c r="H5" s="41">
        <v>12012630.33</v>
      </c>
      <c r="I5" s="38">
        <v>28</v>
      </c>
      <c r="J5" s="41">
        <v>1228336.42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17807045.300000001</v>
      </c>
      <c r="C6" s="38">
        <v>38</v>
      </c>
      <c r="D6" s="41">
        <v>1399409.04</v>
      </c>
      <c r="E6" s="38">
        <v>31</v>
      </c>
      <c r="F6" s="41">
        <v>92588.5</v>
      </c>
      <c r="G6" s="38">
        <v>14</v>
      </c>
      <c r="H6" s="41">
        <v>21424023.890000001</v>
      </c>
      <c r="I6" s="38">
        <v>37</v>
      </c>
      <c r="J6" s="41">
        <v>1201113.03</v>
      </c>
      <c r="K6" s="38">
        <v>32</v>
      </c>
      <c r="L6" s="41">
        <v>150566.50000000003</v>
      </c>
      <c r="M6" s="38">
        <v>14</v>
      </c>
      <c r="N6" s="34"/>
      <c r="O6" s="34"/>
      <c r="P6" s="34"/>
      <c r="Q6" s="34"/>
    </row>
    <row r="7" spans="1:17" x14ac:dyDescent="0.25">
      <c r="A7" s="37" t="s">
        <v>57</v>
      </c>
      <c r="B7" s="41">
        <v>39635692.939999998</v>
      </c>
      <c r="C7" s="38">
        <v>163</v>
      </c>
      <c r="D7" s="41">
        <v>14399538.01</v>
      </c>
      <c r="E7" s="38">
        <v>155</v>
      </c>
      <c r="F7" s="41">
        <v>179190.83333333331</v>
      </c>
      <c r="G7" s="38">
        <v>40</v>
      </c>
      <c r="H7" s="41">
        <v>38871384.200000003</v>
      </c>
      <c r="I7" s="38">
        <v>167</v>
      </c>
      <c r="J7" s="41">
        <v>12824069.15</v>
      </c>
      <c r="K7" s="38">
        <v>159</v>
      </c>
      <c r="L7" s="41">
        <v>193830.49999999994</v>
      </c>
      <c r="M7" s="38">
        <v>37</v>
      </c>
      <c r="N7" s="34"/>
      <c r="O7" s="34"/>
      <c r="P7" s="34"/>
      <c r="Q7" s="34"/>
    </row>
    <row r="8" spans="1:17" x14ac:dyDescent="0.25">
      <c r="A8" s="37" t="s">
        <v>58</v>
      </c>
      <c r="B8" s="41">
        <v>18660804.739999998</v>
      </c>
      <c r="C8" s="38">
        <v>48</v>
      </c>
      <c r="D8" s="41">
        <v>7834544.7999999998</v>
      </c>
      <c r="E8" s="38">
        <v>45</v>
      </c>
      <c r="F8" s="41">
        <v>46005.166666666672</v>
      </c>
      <c r="G8" s="38">
        <v>21</v>
      </c>
      <c r="H8" s="41">
        <v>17610798.27</v>
      </c>
      <c r="I8" s="38">
        <v>48</v>
      </c>
      <c r="J8" s="41">
        <v>7433709.6100000003</v>
      </c>
      <c r="K8" s="38">
        <v>47</v>
      </c>
      <c r="L8" s="41">
        <v>45963.499999999993</v>
      </c>
      <c r="M8" s="38">
        <v>25</v>
      </c>
      <c r="N8" s="34"/>
      <c r="O8" s="34"/>
      <c r="P8" s="34"/>
      <c r="Q8" s="34"/>
    </row>
    <row r="9" spans="1:17" x14ac:dyDescent="0.25">
      <c r="A9" s="37" t="s">
        <v>59</v>
      </c>
      <c r="B9" s="41">
        <v>3359078.76</v>
      </c>
      <c r="C9" s="38">
        <v>21</v>
      </c>
      <c r="D9" s="41">
        <v>407465.48</v>
      </c>
      <c r="E9" s="38">
        <v>18</v>
      </c>
      <c r="F9" s="38">
        <v>0</v>
      </c>
      <c r="G9" s="38">
        <v>0</v>
      </c>
      <c r="H9" s="41">
        <v>3440666.45</v>
      </c>
      <c r="I9" s="38">
        <v>21</v>
      </c>
      <c r="J9" s="41">
        <v>418566.16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9655325.1799999997</v>
      </c>
      <c r="C10" s="38">
        <v>28</v>
      </c>
      <c r="D10" s="41">
        <v>1977285.24</v>
      </c>
      <c r="E10" s="38">
        <v>24</v>
      </c>
      <c r="F10" s="41">
        <v>72929.500000000044</v>
      </c>
      <c r="G10" s="38">
        <v>16</v>
      </c>
      <c r="H10" s="41">
        <v>8293068.8700000001</v>
      </c>
      <c r="I10" s="38">
        <v>27</v>
      </c>
      <c r="J10" s="41">
        <v>1724270.77</v>
      </c>
      <c r="K10" s="38">
        <v>25</v>
      </c>
      <c r="L10" s="41">
        <v>86501.666666666628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7974205.3099999996</v>
      </c>
      <c r="C11" s="38">
        <v>40</v>
      </c>
      <c r="D11" s="41">
        <v>1196268.8999999999</v>
      </c>
      <c r="E11" s="38">
        <v>36</v>
      </c>
      <c r="F11" s="38">
        <v>0</v>
      </c>
      <c r="G11" s="38">
        <v>0</v>
      </c>
      <c r="H11" s="41">
        <v>6806330.5899999999</v>
      </c>
      <c r="I11" s="38">
        <v>42</v>
      </c>
      <c r="J11" s="41">
        <v>1065788.1299999999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42888524.810000002</v>
      </c>
      <c r="C12" s="38">
        <v>179</v>
      </c>
      <c r="D12" s="41">
        <v>9282018.1699999999</v>
      </c>
      <c r="E12" s="38">
        <v>166</v>
      </c>
      <c r="F12" s="41">
        <v>240048.66666666663</v>
      </c>
      <c r="G12" s="38">
        <v>49</v>
      </c>
      <c r="H12" s="41">
        <v>70067923.640000001</v>
      </c>
      <c r="I12" s="38">
        <v>198</v>
      </c>
      <c r="J12" s="41">
        <v>9051021.4900000002</v>
      </c>
      <c r="K12" s="38">
        <v>180</v>
      </c>
      <c r="L12" s="41">
        <v>328406.00000000006</v>
      </c>
      <c r="M12" s="38">
        <v>51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697242.34</v>
      </c>
      <c r="C13" s="38">
        <v>12</v>
      </c>
      <c r="D13" s="41">
        <v>317056.86</v>
      </c>
      <c r="E13" s="38">
        <v>10</v>
      </c>
      <c r="F13" s="38">
        <v>0</v>
      </c>
      <c r="G13" s="38">
        <v>0</v>
      </c>
      <c r="H13" s="38">
        <v>444471.14</v>
      </c>
      <c r="I13" s="38">
        <v>14</v>
      </c>
      <c r="J13" s="38">
        <v>235949.76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4679028.55</v>
      </c>
      <c r="C14" s="38">
        <v>37</v>
      </c>
      <c r="D14" s="41">
        <v>1454246.96</v>
      </c>
      <c r="E14" s="38">
        <v>34</v>
      </c>
      <c r="F14" s="38">
        <v>0</v>
      </c>
      <c r="G14" s="38">
        <v>0</v>
      </c>
      <c r="H14" s="41">
        <v>4162991.12</v>
      </c>
      <c r="I14" s="38">
        <v>40</v>
      </c>
      <c r="J14" s="41">
        <v>1180594.8899999999</v>
      </c>
      <c r="K14" s="38">
        <v>39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735331.17</v>
      </c>
      <c r="C15" s="38">
        <v>15</v>
      </c>
      <c r="D15" s="41">
        <v>386256.29</v>
      </c>
      <c r="E15" s="38">
        <v>15</v>
      </c>
      <c r="F15" s="38">
        <v>0</v>
      </c>
      <c r="G15" s="38">
        <v>0</v>
      </c>
      <c r="H15" s="41">
        <v>738879.77</v>
      </c>
      <c r="I15" s="38">
        <v>16</v>
      </c>
      <c r="J15" s="41">
        <v>397517.25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86401319.450000003</v>
      </c>
      <c r="C16" s="38">
        <v>309</v>
      </c>
      <c r="D16" s="41">
        <v>25558806.370000001</v>
      </c>
      <c r="E16" s="38">
        <v>285</v>
      </c>
      <c r="F16" s="38">
        <v>812116.33333333326</v>
      </c>
      <c r="G16" s="38">
        <v>60</v>
      </c>
      <c r="H16" s="41">
        <v>86583196.909999996</v>
      </c>
      <c r="I16" s="38">
        <v>349</v>
      </c>
      <c r="J16" s="41">
        <v>26912861.02</v>
      </c>
      <c r="K16" s="38">
        <v>323</v>
      </c>
      <c r="L16" s="38">
        <v>753688.16666666674</v>
      </c>
      <c r="M16" s="38">
        <v>72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4229169.74</v>
      </c>
      <c r="C17" s="38">
        <v>37</v>
      </c>
      <c r="D17" s="41">
        <v>2435081.48</v>
      </c>
      <c r="E17" s="38">
        <v>37</v>
      </c>
      <c r="F17" s="41">
        <v>0</v>
      </c>
      <c r="G17" s="38">
        <v>0</v>
      </c>
      <c r="H17" s="41">
        <v>4398717.29</v>
      </c>
      <c r="I17" s="38">
        <v>38</v>
      </c>
      <c r="J17" s="41">
        <v>2880260.29</v>
      </c>
      <c r="K17" s="38">
        <v>37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4039375.48</v>
      </c>
      <c r="C18" s="38">
        <v>37</v>
      </c>
      <c r="D18" s="41">
        <v>1085684.6499999999</v>
      </c>
      <c r="E18" s="38">
        <v>35</v>
      </c>
      <c r="F18" s="38">
        <v>0</v>
      </c>
      <c r="G18" s="38">
        <v>0</v>
      </c>
      <c r="H18" s="41">
        <v>3738913.34</v>
      </c>
      <c r="I18" s="38">
        <v>40</v>
      </c>
      <c r="J18" s="41">
        <v>945775.95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2539843.44</v>
      </c>
      <c r="C19" s="38">
        <v>26</v>
      </c>
      <c r="D19" s="41">
        <v>479837.56</v>
      </c>
      <c r="E19" s="38">
        <v>21</v>
      </c>
      <c r="F19" s="38">
        <v>0</v>
      </c>
      <c r="G19" s="38">
        <v>0</v>
      </c>
      <c r="H19" s="41">
        <v>1057018.71</v>
      </c>
      <c r="I19" s="38">
        <v>25</v>
      </c>
      <c r="J19" s="41">
        <v>426589.05</v>
      </c>
      <c r="K19" s="38">
        <v>19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2580104</v>
      </c>
      <c r="C20" s="38">
        <v>33</v>
      </c>
      <c r="D20" s="41">
        <v>806186</v>
      </c>
      <c r="E20" s="38">
        <v>29</v>
      </c>
      <c r="F20" s="38">
        <v>0</v>
      </c>
      <c r="G20" s="38">
        <v>0</v>
      </c>
      <c r="H20" s="41">
        <v>2663910.35</v>
      </c>
      <c r="I20" s="38">
        <v>33</v>
      </c>
      <c r="J20" s="41">
        <v>702183.39</v>
      </c>
      <c r="K20" s="38">
        <v>27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6314232.0099999998</v>
      </c>
      <c r="C21" s="38">
        <v>24</v>
      </c>
      <c r="D21" s="41">
        <v>1728908.46</v>
      </c>
      <c r="E21" s="38">
        <v>22</v>
      </c>
      <c r="F21" s="38">
        <v>0</v>
      </c>
      <c r="G21" s="38">
        <v>0</v>
      </c>
      <c r="H21" s="41">
        <v>4840274.96</v>
      </c>
      <c r="I21" s="38">
        <v>26</v>
      </c>
      <c r="J21" s="41">
        <v>1401049.11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123124632.05</v>
      </c>
      <c r="C22" s="38">
        <v>134</v>
      </c>
      <c r="D22" s="41">
        <v>31906643.399999999</v>
      </c>
      <c r="E22" s="38">
        <v>122</v>
      </c>
      <c r="F22" s="38">
        <v>592756.66666666628</v>
      </c>
      <c r="G22" s="38">
        <v>35</v>
      </c>
      <c r="H22" s="41">
        <v>124898505.44</v>
      </c>
      <c r="I22" s="38">
        <v>140</v>
      </c>
      <c r="J22" s="41">
        <v>33944531.140000001</v>
      </c>
      <c r="K22" s="38">
        <v>124</v>
      </c>
      <c r="L22" s="38">
        <v>794902.99999999965</v>
      </c>
      <c r="M22" s="38">
        <v>38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455246.67</v>
      </c>
      <c r="C23" s="38">
        <v>14</v>
      </c>
      <c r="D23" s="41">
        <v>218672.04</v>
      </c>
      <c r="E23" s="38">
        <v>14</v>
      </c>
      <c r="F23" s="41">
        <v>0</v>
      </c>
      <c r="G23" s="38">
        <v>0</v>
      </c>
      <c r="H23" s="41">
        <v>453277.5</v>
      </c>
      <c r="I23" s="38">
        <v>13</v>
      </c>
      <c r="J23" s="41">
        <v>228951.38</v>
      </c>
      <c r="K23" s="38">
        <v>13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170282.32</v>
      </c>
      <c r="C24" s="38">
        <v>10</v>
      </c>
      <c r="D24" s="41">
        <v>0</v>
      </c>
      <c r="E24" s="38">
        <v>0</v>
      </c>
      <c r="F24" s="38">
        <v>0</v>
      </c>
      <c r="G24" s="38">
        <v>0</v>
      </c>
      <c r="H24" s="41">
        <v>0</v>
      </c>
      <c r="I24" s="38">
        <v>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635755.9</v>
      </c>
      <c r="C25" s="38">
        <v>16</v>
      </c>
      <c r="D25" s="38">
        <v>439300.4</v>
      </c>
      <c r="E25" s="38">
        <v>16</v>
      </c>
      <c r="F25" s="38">
        <v>0</v>
      </c>
      <c r="G25" s="38">
        <v>0</v>
      </c>
      <c r="H25" s="41">
        <v>481312.91</v>
      </c>
      <c r="I25" s="38">
        <v>17</v>
      </c>
      <c r="J25" s="41">
        <v>346886.38</v>
      </c>
      <c r="K25" s="38">
        <v>17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23896583.5</v>
      </c>
      <c r="C26" s="38">
        <v>46</v>
      </c>
      <c r="D26" s="41">
        <v>9053495.2699999996</v>
      </c>
      <c r="E26" s="38">
        <v>44</v>
      </c>
      <c r="F26" s="38">
        <v>123857.99999999997</v>
      </c>
      <c r="G26" s="38">
        <v>20</v>
      </c>
      <c r="H26" s="41">
        <v>23136250.77</v>
      </c>
      <c r="I26" s="38">
        <v>56</v>
      </c>
      <c r="J26" s="41">
        <v>7566464.1600000001</v>
      </c>
      <c r="K26" s="38">
        <v>52</v>
      </c>
      <c r="L26" s="38">
        <v>85087.833333333299</v>
      </c>
      <c r="M26" s="38">
        <v>24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2319219.2599999998</v>
      </c>
      <c r="C27" s="38">
        <v>25</v>
      </c>
      <c r="D27" s="41">
        <v>666504.36</v>
      </c>
      <c r="E27" s="38">
        <v>24</v>
      </c>
      <c r="F27" s="41">
        <v>0</v>
      </c>
      <c r="G27" s="38">
        <v>0</v>
      </c>
      <c r="H27" s="41">
        <v>2050509.71</v>
      </c>
      <c r="I27" s="38">
        <v>28</v>
      </c>
      <c r="J27" s="41">
        <v>578910.78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5615846.7800000003</v>
      </c>
      <c r="C28" s="38">
        <v>30</v>
      </c>
      <c r="D28" s="41">
        <v>4715113.6100000003</v>
      </c>
      <c r="E28" s="38">
        <v>29</v>
      </c>
      <c r="F28" s="38">
        <v>0</v>
      </c>
      <c r="G28" s="38">
        <v>0</v>
      </c>
      <c r="H28" s="41">
        <v>7186182.1100000003</v>
      </c>
      <c r="I28" s="38">
        <v>31</v>
      </c>
      <c r="J28" s="41">
        <v>6636264.2199999997</v>
      </c>
      <c r="K28" s="38">
        <v>30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938126.32</v>
      </c>
      <c r="C29" s="38">
        <v>12</v>
      </c>
      <c r="D29" s="41">
        <v>246701.04</v>
      </c>
      <c r="E29" s="38">
        <v>12</v>
      </c>
      <c r="F29" s="38">
        <v>0</v>
      </c>
      <c r="G29" s="38">
        <v>0</v>
      </c>
      <c r="H29" s="41">
        <v>1257729.54</v>
      </c>
      <c r="I29" s="38">
        <v>14</v>
      </c>
      <c r="J29" s="41">
        <v>254220.65</v>
      </c>
      <c r="K29" s="38">
        <v>11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6019255.1500000004</v>
      </c>
      <c r="C30" s="38">
        <v>26</v>
      </c>
      <c r="D30" s="41">
        <v>1703228.04</v>
      </c>
      <c r="E30" s="38">
        <v>24</v>
      </c>
      <c r="F30" s="38">
        <v>0</v>
      </c>
      <c r="G30" s="38">
        <v>0</v>
      </c>
      <c r="H30" s="41">
        <v>3906920.74</v>
      </c>
      <c r="I30" s="38">
        <v>25</v>
      </c>
      <c r="J30" s="41">
        <v>1119731.96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6864409.9400000004</v>
      </c>
      <c r="C31" s="38">
        <v>39</v>
      </c>
      <c r="D31" s="41">
        <v>2109592.85</v>
      </c>
      <c r="E31" s="38">
        <v>39</v>
      </c>
      <c r="F31" s="38">
        <v>0</v>
      </c>
      <c r="G31" s="38">
        <v>0</v>
      </c>
      <c r="H31" s="41">
        <v>6171360.6100000003</v>
      </c>
      <c r="I31" s="38">
        <v>39</v>
      </c>
      <c r="J31" s="41">
        <v>1694440.03</v>
      </c>
      <c r="K31" s="38">
        <v>38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46566040.829999998</v>
      </c>
      <c r="C32" s="38">
        <v>168</v>
      </c>
      <c r="D32" s="41">
        <v>15886514.51</v>
      </c>
      <c r="E32" s="38">
        <v>160</v>
      </c>
      <c r="F32" s="41">
        <v>90763.166666666584</v>
      </c>
      <c r="G32" s="38">
        <v>39</v>
      </c>
      <c r="H32" s="41">
        <v>38506038.18</v>
      </c>
      <c r="I32" s="38">
        <v>172</v>
      </c>
      <c r="J32" s="41">
        <v>13614232.859999999</v>
      </c>
      <c r="K32" s="38">
        <v>164</v>
      </c>
      <c r="L32" s="41">
        <v>252449.49999999985</v>
      </c>
      <c r="M32" s="38">
        <v>42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6268297.5999999996</v>
      </c>
      <c r="C33" s="38">
        <v>32</v>
      </c>
      <c r="D33" s="41">
        <v>1361427.19</v>
      </c>
      <c r="E33" s="38">
        <v>30</v>
      </c>
      <c r="F33" s="41">
        <v>0</v>
      </c>
      <c r="G33" s="38">
        <v>0</v>
      </c>
      <c r="H33" s="41">
        <v>5874479.4400000004</v>
      </c>
      <c r="I33" s="38">
        <v>33</v>
      </c>
      <c r="J33" s="41">
        <v>1184508.08</v>
      </c>
      <c r="K33" s="38">
        <v>30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3032505.52</v>
      </c>
      <c r="C34" s="38">
        <v>19</v>
      </c>
      <c r="D34" s="41">
        <v>1207987.31</v>
      </c>
      <c r="E34" s="38">
        <v>18</v>
      </c>
      <c r="F34" s="38">
        <v>0</v>
      </c>
      <c r="G34" s="38">
        <v>0</v>
      </c>
      <c r="H34" s="41">
        <v>2888456</v>
      </c>
      <c r="I34" s="38">
        <v>20</v>
      </c>
      <c r="J34" s="41">
        <v>938461.78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0</v>
      </c>
      <c r="C35" s="38">
        <v>0</v>
      </c>
      <c r="D35" s="41">
        <v>0</v>
      </c>
      <c r="E35" s="38">
        <v>0</v>
      </c>
      <c r="F35" s="38">
        <v>0</v>
      </c>
      <c r="G35" s="38">
        <v>0</v>
      </c>
      <c r="H35" s="41">
        <v>546077.91</v>
      </c>
      <c r="I35" s="38">
        <v>10</v>
      </c>
      <c r="J35" s="41">
        <v>0</v>
      </c>
      <c r="K35" s="38">
        <v>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1032194.46</v>
      </c>
      <c r="C36" s="38">
        <v>15</v>
      </c>
      <c r="D36" s="41">
        <v>336629.03</v>
      </c>
      <c r="E36" s="38">
        <v>13</v>
      </c>
      <c r="F36" s="38">
        <v>0</v>
      </c>
      <c r="G36" s="38">
        <v>0</v>
      </c>
      <c r="H36" s="41">
        <v>955671.24</v>
      </c>
      <c r="I36" s="38">
        <v>19</v>
      </c>
      <c r="J36" s="41">
        <v>361302.93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5235524.78</v>
      </c>
      <c r="C37" s="38">
        <v>16</v>
      </c>
      <c r="D37" s="41">
        <v>624081.31999999995</v>
      </c>
      <c r="E37" s="38">
        <v>15</v>
      </c>
      <c r="F37" s="38">
        <v>0</v>
      </c>
      <c r="G37" s="38">
        <v>0</v>
      </c>
      <c r="H37" s="41">
        <v>2162748.48</v>
      </c>
      <c r="I37" s="38">
        <v>14</v>
      </c>
      <c r="J37" s="41">
        <v>574392.71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1211123.8999999999</v>
      </c>
      <c r="C38" s="38">
        <v>14</v>
      </c>
      <c r="D38" s="41">
        <v>590800.81000000006</v>
      </c>
      <c r="E38" s="38">
        <v>14</v>
      </c>
      <c r="F38" s="38">
        <v>0</v>
      </c>
      <c r="G38" s="38">
        <v>0</v>
      </c>
      <c r="H38" s="41">
        <v>932379.96</v>
      </c>
      <c r="I38" s="38">
        <v>14</v>
      </c>
      <c r="J38" s="41">
        <v>421839.7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8911293.5700000003</v>
      </c>
      <c r="C39" s="38">
        <v>38</v>
      </c>
      <c r="D39" s="41">
        <v>1957233.85</v>
      </c>
      <c r="E39" s="38">
        <v>36</v>
      </c>
      <c r="F39" s="38">
        <v>0</v>
      </c>
      <c r="G39" s="38">
        <v>0</v>
      </c>
      <c r="H39" s="41">
        <v>7780283.4800000004</v>
      </c>
      <c r="I39" s="38">
        <v>37</v>
      </c>
      <c r="J39" s="41">
        <v>1299346.73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45906424.729999997</v>
      </c>
      <c r="C40" s="38">
        <v>121</v>
      </c>
      <c r="D40" s="41">
        <v>7235425.71</v>
      </c>
      <c r="E40" s="38">
        <v>115</v>
      </c>
      <c r="F40" s="41">
        <v>110103.16666666672</v>
      </c>
      <c r="G40" s="38">
        <v>42</v>
      </c>
      <c r="H40" s="41">
        <v>31628532.27</v>
      </c>
      <c r="I40" s="38">
        <v>122</v>
      </c>
      <c r="J40" s="41">
        <v>6502073.4100000001</v>
      </c>
      <c r="K40" s="38">
        <v>113</v>
      </c>
      <c r="L40" s="41">
        <v>161555.83333333328</v>
      </c>
      <c r="M40" s="38">
        <v>45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930753.15</v>
      </c>
      <c r="C41" s="38">
        <v>13</v>
      </c>
      <c r="D41" s="41">
        <v>299648.08</v>
      </c>
      <c r="E41" s="38">
        <v>13</v>
      </c>
      <c r="F41" s="38">
        <v>0</v>
      </c>
      <c r="G41" s="38">
        <v>0</v>
      </c>
      <c r="H41" s="41">
        <v>994762.23</v>
      </c>
      <c r="I41" s="38">
        <v>15</v>
      </c>
      <c r="J41" s="41">
        <v>374969.75</v>
      </c>
      <c r="K41" s="38">
        <v>15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2014354.47</v>
      </c>
      <c r="C42" s="38">
        <v>13</v>
      </c>
      <c r="D42" s="41">
        <v>634834.65</v>
      </c>
      <c r="E42" s="38">
        <v>12</v>
      </c>
      <c r="F42" s="38">
        <v>0</v>
      </c>
      <c r="G42" s="38">
        <v>0</v>
      </c>
      <c r="H42" s="41">
        <v>1864806.72</v>
      </c>
      <c r="I42" s="38">
        <v>13</v>
      </c>
      <c r="J42" s="41">
        <v>489802.1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5812297.3300000001</v>
      </c>
      <c r="C43" s="38">
        <v>33</v>
      </c>
      <c r="D43" s="41">
        <v>1671023.67</v>
      </c>
      <c r="E43" s="38">
        <v>31</v>
      </c>
      <c r="F43" s="38">
        <v>0</v>
      </c>
      <c r="G43" s="38">
        <v>0</v>
      </c>
      <c r="H43" s="41">
        <v>7055257.1399999997</v>
      </c>
      <c r="I43" s="38">
        <v>34</v>
      </c>
      <c r="J43" s="41">
        <v>1398719.93</v>
      </c>
      <c r="K43" s="38">
        <v>30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3690875.03</v>
      </c>
      <c r="C44" s="38">
        <v>24</v>
      </c>
      <c r="D44" s="41">
        <v>419764.04</v>
      </c>
      <c r="E44" s="38">
        <v>22</v>
      </c>
      <c r="F44" s="38">
        <v>0</v>
      </c>
      <c r="G44" s="38">
        <v>0</v>
      </c>
      <c r="H44" s="41">
        <v>2666843.54</v>
      </c>
      <c r="I44" s="38">
        <v>19</v>
      </c>
      <c r="J44" s="41">
        <v>311549.07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2034327.08</v>
      </c>
      <c r="C45" s="38">
        <v>12</v>
      </c>
      <c r="D45" s="41">
        <v>634058.71</v>
      </c>
      <c r="E45" s="38">
        <v>12</v>
      </c>
      <c r="F45" s="38">
        <v>0</v>
      </c>
      <c r="G45" s="38">
        <v>0</v>
      </c>
      <c r="H45" s="41">
        <v>1926043.49</v>
      </c>
      <c r="I45" s="38">
        <v>12</v>
      </c>
      <c r="J45" s="41">
        <v>607267.19999999995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2878465.63</v>
      </c>
      <c r="C46" s="38">
        <v>21</v>
      </c>
      <c r="D46" s="41">
        <v>1017659.19</v>
      </c>
      <c r="E46" s="38">
        <v>20</v>
      </c>
      <c r="F46" s="38">
        <v>0</v>
      </c>
      <c r="G46" s="38">
        <v>0</v>
      </c>
      <c r="H46" s="41">
        <v>2473360.31</v>
      </c>
      <c r="I46" s="38">
        <v>20</v>
      </c>
      <c r="J46" s="41">
        <v>843612.47</v>
      </c>
      <c r="K46" s="38">
        <v>20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10268854.359999999</v>
      </c>
      <c r="C47" s="38">
        <v>25</v>
      </c>
      <c r="D47" s="41">
        <v>2708421.49</v>
      </c>
      <c r="E47" s="38">
        <v>24</v>
      </c>
      <c r="F47" s="38">
        <v>0</v>
      </c>
      <c r="G47" s="38">
        <v>0</v>
      </c>
      <c r="H47" s="41">
        <v>9809593.7400000002</v>
      </c>
      <c r="I47" s="38">
        <v>24</v>
      </c>
      <c r="J47" s="41">
        <v>2610896.33</v>
      </c>
      <c r="K47" s="38">
        <v>24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11657644.09</v>
      </c>
      <c r="C48" s="38">
        <v>32</v>
      </c>
      <c r="D48" s="41">
        <v>10007063.77</v>
      </c>
      <c r="E48" s="38">
        <v>32</v>
      </c>
      <c r="F48" s="38">
        <v>0</v>
      </c>
      <c r="G48" s="38">
        <v>0</v>
      </c>
      <c r="H48" s="41">
        <v>11157315.109999999</v>
      </c>
      <c r="I48" s="38">
        <v>36</v>
      </c>
      <c r="J48" s="41">
        <v>9573115.1799999997</v>
      </c>
      <c r="K48" s="38">
        <v>34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5432338.2599999998</v>
      </c>
      <c r="C49" s="38">
        <v>25</v>
      </c>
      <c r="D49" s="41">
        <v>2898200.38</v>
      </c>
      <c r="E49" s="38">
        <v>24</v>
      </c>
      <c r="F49" s="38">
        <v>0</v>
      </c>
      <c r="G49" s="38">
        <v>0</v>
      </c>
      <c r="H49" s="41">
        <v>4247551.24</v>
      </c>
      <c r="I49" s="38">
        <v>28</v>
      </c>
      <c r="J49" s="41">
        <v>1342314.79</v>
      </c>
      <c r="K49" s="38">
        <v>27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8419008.9199999999</v>
      </c>
      <c r="C50" s="38">
        <v>39</v>
      </c>
      <c r="D50" s="41">
        <v>4380822.17</v>
      </c>
      <c r="E50" s="38">
        <v>38</v>
      </c>
      <c r="F50" s="38">
        <v>0</v>
      </c>
      <c r="G50" s="38">
        <v>0</v>
      </c>
      <c r="H50" s="41">
        <v>7707098.8499999996</v>
      </c>
      <c r="I50" s="38">
        <v>41</v>
      </c>
      <c r="J50" s="41">
        <v>3831194.34</v>
      </c>
      <c r="K50" s="38">
        <v>37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6913355.9800000004</v>
      </c>
      <c r="C51" s="38">
        <v>52</v>
      </c>
      <c r="D51" s="41">
        <v>3213877.46</v>
      </c>
      <c r="E51" s="38">
        <v>49</v>
      </c>
      <c r="F51" s="41">
        <v>30667.166666666675</v>
      </c>
      <c r="G51" s="38">
        <v>15</v>
      </c>
      <c r="H51" s="41">
        <v>7254814.7199999997</v>
      </c>
      <c r="I51" s="38">
        <v>53</v>
      </c>
      <c r="J51" s="41">
        <v>2902612.29</v>
      </c>
      <c r="K51" s="38">
        <v>50</v>
      </c>
      <c r="L51" s="41">
        <v>44973.333333333292</v>
      </c>
      <c r="M51" s="38">
        <v>17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24180834.719999999</v>
      </c>
      <c r="C52" s="38">
        <v>129</v>
      </c>
      <c r="D52" s="41">
        <v>11209298.789999999</v>
      </c>
      <c r="E52" s="38">
        <v>124</v>
      </c>
      <c r="F52" s="41">
        <v>355591.33333333296</v>
      </c>
      <c r="G52" s="38">
        <v>25</v>
      </c>
      <c r="H52" s="41">
        <v>21996172.93</v>
      </c>
      <c r="I52" s="38">
        <v>142</v>
      </c>
      <c r="J52" s="41">
        <v>9023255.3900000006</v>
      </c>
      <c r="K52" s="38">
        <v>135</v>
      </c>
      <c r="L52" s="41">
        <v>461859.00000000006</v>
      </c>
      <c r="M52" s="38">
        <v>27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2573558.0699999998</v>
      </c>
      <c r="C53" s="38">
        <v>10</v>
      </c>
      <c r="D53" s="41">
        <v>0</v>
      </c>
      <c r="E53" s="38">
        <v>0</v>
      </c>
      <c r="F53" s="41">
        <v>0</v>
      </c>
      <c r="G53" s="38">
        <v>0</v>
      </c>
      <c r="H53" s="41">
        <v>2256900.6800000002</v>
      </c>
      <c r="I53" s="38">
        <v>11</v>
      </c>
      <c r="J53" s="41">
        <v>424219.96</v>
      </c>
      <c r="K53" s="38">
        <v>10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37484576.649999999</v>
      </c>
      <c r="C54" s="38">
        <v>120</v>
      </c>
      <c r="D54" s="41">
        <v>10292337.59</v>
      </c>
      <c r="E54" s="38">
        <v>117</v>
      </c>
      <c r="F54" s="41">
        <v>78795.666666666599</v>
      </c>
      <c r="G54" s="38">
        <v>29</v>
      </c>
      <c r="H54" s="41">
        <v>35445658.670000002</v>
      </c>
      <c r="I54" s="38">
        <v>126</v>
      </c>
      <c r="J54" s="41">
        <v>9607504.0500000007</v>
      </c>
      <c r="K54" s="38">
        <v>123</v>
      </c>
      <c r="L54" s="41">
        <v>106807.83333333333</v>
      </c>
      <c r="M54" s="38">
        <v>32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4926836.5999999996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15814306.08</v>
      </c>
      <c r="C56" s="38">
        <v>70</v>
      </c>
      <c r="D56" s="41">
        <v>4439819.4800000004</v>
      </c>
      <c r="E56" s="38">
        <v>65</v>
      </c>
      <c r="F56" s="41">
        <v>897104.33333333372</v>
      </c>
      <c r="G56" s="38">
        <v>15</v>
      </c>
      <c r="H56" s="41">
        <v>15514620.369999999</v>
      </c>
      <c r="I56" s="38">
        <v>74</v>
      </c>
      <c r="J56" s="41">
        <v>3471102.37</v>
      </c>
      <c r="K56" s="38">
        <v>70</v>
      </c>
      <c r="L56" s="41">
        <v>392104.83333333366</v>
      </c>
      <c r="M56" s="38">
        <v>18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16080066.08</v>
      </c>
      <c r="C57" s="38">
        <v>103</v>
      </c>
      <c r="D57" s="41">
        <v>5921101.8399999999</v>
      </c>
      <c r="E57" s="38">
        <v>100</v>
      </c>
      <c r="F57" s="38">
        <v>292414.16666666674</v>
      </c>
      <c r="G57" s="38">
        <v>27</v>
      </c>
      <c r="H57" s="41">
        <v>15746712.15</v>
      </c>
      <c r="I57" s="38">
        <v>104</v>
      </c>
      <c r="J57" s="41">
        <v>5841644.3200000003</v>
      </c>
      <c r="K57" s="38">
        <v>97</v>
      </c>
      <c r="L57" s="38">
        <v>294963.83333333308</v>
      </c>
      <c r="M57" s="38">
        <v>29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30821181.809999999</v>
      </c>
      <c r="C58" s="38">
        <v>86</v>
      </c>
      <c r="D58" s="41">
        <v>9493466.3800000008</v>
      </c>
      <c r="E58" s="38">
        <v>84</v>
      </c>
      <c r="F58" s="38">
        <v>187676.83333333328</v>
      </c>
      <c r="G58" s="38">
        <v>28</v>
      </c>
      <c r="H58" s="41">
        <v>27458348.23</v>
      </c>
      <c r="I58" s="38">
        <v>89</v>
      </c>
      <c r="J58" s="41">
        <v>7968683.21</v>
      </c>
      <c r="K58" s="38">
        <v>87</v>
      </c>
      <c r="L58" s="38">
        <v>206852.16666666663</v>
      </c>
      <c r="M58" s="38">
        <v>32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12086811.5</v>
      </c>
      <c r="C59" s="38">
        <v>23</v>
      </c>
      <c r="D59" s="41">
        <v>683423.19</v>
      </c>
      <c r="E59" s="38">
        <v>22</v>
      </c>
      <c r="F59" s="41">
        <v>0</v>
      </c>
      <c r="G59" s="38">
        <v>0</v>
      </c>
      <c r="H59" s="41">
        <v>10732385.279999999</v>
      </c>
      <c r="I59" s="38">
        <v>23</v>
      </c>
      <c r="J59" s="41">
        <v>409474.45</v>
      </c>
      <c r="K59" s="38">
        <v>20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3016391.42</v>
      </c>
      <c r="C60" s="38">
        <v>13</v>
      </c>
      <c r="D60" s="41">
        <v>275313.57</v>
      </c>
      <c r="E60" s="38">
        <v>11</v>
      </c>
      <c r="F60" s="38">
        <v>0</v>
      </c>
      <c r="G60" s="38">
        <v>0</v>
      </c>
      <c r="H60" s="41">
        <v>3212868.15</v>
      </c>
      <c r="I60" s="38">
        <v>13</v>
      </c>
      <c r="J60" s="41">
        <v>231937.67</v>
      </c>
      <c r="K60" s="38">
        <v>11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19924496.780000001</v>
      </c>
      <c r="C61" s="38">
        <v>89</v>
      </c>
      <c r="D61" s="41">
        <v>4466693.03</v>
      </c>
      <c r="E61" s="38">
        <v>83</v>
      </c>
      <c r="F61" s="38">
        <v>62619.500000000029</v>
      </c>
      <c r="G61" s="38">
        <v>28</v>
      </c>
      <c r="H61" s="41">
        <v>17075410.609999999</v>
      </c>
      <c r="I61" s="38">
        <v>86</v>
      </c>
      <c r="J61" s="41">
        <v>3699465.39</v>
      </c>
      <c r="K61" s="38">
        <v>84</v>
      </c>
      <c r="L61" s="38">
        <v>40436.833333333299</v>
      </c>
      <c r="M61" s="38">
        <v>23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5921328.3399999999</v>
      </c>
      <c r="C62" s="38">
        <v>34</v>
      </c>
      <c r="D62" s="41">
        <v>1486010.21</v>
      </c>
      <c r="E62" s="38">
        <v>33</v>
      </c>
      <c r="F62" s="38">
        <v>0</v>
      </c>
      <c r="G62" s="38">
        <v>0</v>
      </c>
      <c r="H62" s="41">
        <v>6264925.0700000003</v>
      </c>
      <c r="I62" s="38">
        <v>37</v>
      </c>
      <c r="J62" s="41">
        <v>1300822.3700000001</v>
      </c>
      <c r="K62" s="38">
        <v>35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2220056.0499999998</v>
      </c>
      <c r="C63" s="38">
        <v>17</v>
      </c>
      <c r="D63" s="41">
        <v>651040.18999999994</v>
      </c>
      <c r="E63" s="38">
        <v>16</v>
      </c>
      <c r="F63" s="38">
        <v>0</v>
      </c>
      <c r="G63" s="38">
        <v>0</v>
      </c>
      <c r="H63" s="41">
        <v>12339725.539999999</v>
      </c>
      <c r="I63" s="38">
        <v>18</v>
      </c>
      <c r="J63" s="41">
        <v>1189850.1499999999</v>
      </c>
      <c r="K63" s="38">
        <v>17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1929120.72</v>
      </c>
      <c r="C64" s="38">
        <v>22</v>
      </c>
      <c r="D64" s="41">
        <v>526579.07999999996</v>
      </c>
      <c r="E64" s="38">
        <v>21</v>
      </c>
      <c r="F64" s="38">
        <v>0</v>
      </c>
      <c r="G64" s="38">
        <v>0</v>
      </c>
      <c r="H64" s="41">
        <v>1998482.81</v>
      </c>
      <c r="I64" s="38">
        <v>27</v>
      </c>
      <c r="J64" s="41">
        <v>432683.12</v>
      </c>
      <c r="K64" s="38">
        <v>26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2086698.85</v>
      </c>
      <c r="C65" s="38">
        <v>30</v>
      </c>
      <c r="D65" s="41">
        <v>643786.06999999995</v>
      </c>
      <c r="E65" s="38">
        <v>29</v>
      </c>
      <c r="F65" s="41">
        <v>0</v>
      </c>
      <c r="G65" s="38">
        <v>0</v>
      </c>
      <c r="H65" s="41">
        <v>1775097.73</v>
      </c>
      <c r="I65" s="38">
        <v>29</v>
      </c>
      <c r="J65" s="41">
        <v>530948.18000000005</v>
      </c>
      <c r="K65" s="38">
        <v>29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2523081.4500000002</v>
      </c>
      <c r="I66" s="38">
        <v>10</v>
      </c>
      <c r="J66" s="41">
        <v>586369.42000000004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614577.37</v>
      </c>
      <c r="C67" s="38">
        <v>14</v>
      </c>
      <c r="D67" s="41">
        <v>179207.88</v>
      </c>
      <c r="E67" s="38">
        <v>11</v>
      </c>
      <c r="F67" s="38">
        <v>0</v>
      </c>
      <c r="G67" s="38">
        <v>0</v>
      </c>
      <c r="H67" s="41">
        <v>1487791.65</v>
      </c>
      <c r="I67" s="38">
        <v>16</v>
      </c>
      <c r="J67" s="41">
        <v>250004.5</v>
      </c>
      <c r="K67" s="38">
        <v>13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7050918.6699999999</v>
      </c>
      <c r="C68" s="38">
        <v>53</v>
      </c>
      <c r="D68" s="41">
        <v>1928506.75</v>
      </c>
      <c r="E68" s="38">
        <v>53</v>
      </c>
      <c r="F68" s="38">
        <v>12785.666666666672</v>
      </c>
      <c r="G68" s="38">
        <v>11</v>
      </c>
      <c r="H68" s="41">
        <v>6513881.04</v>
      </c>
      <c r="I68" s="38">
        <v>59</v>
      </c>
      <c r="J68" s="41">
        <v>1545814.85</v>
      </c>
      <c r="K68" s="38">
        <v>56</v>
      </c>
      <c r="L68" s="38">
        <v>3804.0000000000009</v>
      </c>
      <c r="M68" s="38">
        <v>10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10208226.43</v>
      </c>
      <c r="C69" s="38">
        <v>15</v>
      </c>
      <c r="D69" s="41">
        <v>345665.82</v>
      </c>
      <c r="E69" s="38">
        <v>12</v>
      </c>
      <c r="F69" s="38">
        <v>0</v>
      </c>
      <c r="G69" s="38">
        <v>0</v>
      </c>
      <c r="H69" s="41">
        <v>8731474.1999999993</v>
      </c>
      <c r="I69" s="38">
        <v>15</v>
      </c>
      <c r="J69" s="41">
        <v>305303.71000000002</v>
      </c>
      <c r="K69" s="38">
        <v>12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13923284.68</v>
      </c>
      <c r="C70" s="38">
        <v>30</v>
      </c>
      <c r="D70" s="41">
        <v>2713964.26</v>
      </c>
      <c r="E70" s="38">
        <v>29</v>
      </c>
      <c r="F70" s="38">
        <v>0</v>
      </c>
      <c r="G70" s="38">
        <v>0</v>
      </c>
      <c r="H70" s="41">
        <v>11970626.359999999</v>
      </c>
      <c r="I70" s="38">
        <v>30</v>
      </c>
      <c r="J70" s="41">
        <v>2556209.79</v>
      </c>
      <c r="K70" s="38">
        <v>29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1527090.23</v>
      </c>
      <c r="C71" s="38">
        <v>10</v>
      </c>
      <c r="D71" s="41">
        <v>263835.94</v>
      </c>
      <c r="E71" s="38">
        <v>10</v>
      </c>
      <c r="F71" s="41">
        <v>0</v>
      </c>
      <c r="G71" s="38">
        <v>0</v>
      </c>
      <c r="H71" s="41">
        <v>1375421.62</v>
      </c>
      <c r="I71" s="38">
        <v>13</v>
      </c>
      <c r="J71" s="41">
        <v>181021.56</v>
      </c>
      <c r="K71" s="38">
        <v>13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8265126.8499999996</v>
      </c>
      <c r="C72" s="38">
        <v>39</v>
      </c>
      <c r="D72" s="41">
        <v>1419200.74</v>
      </c>
      <c r="E72" s="38">
        <v>37</v>
      </c>
      <c r="F72" s="41">
        <v>43424.166666666664</v>
      </c>
      <c r="G72" s="38">
        <v>11</v>
      </c>
      <c r="H72" s="41">
        <v>9352509.9299999997</v>
      </c>
      <c r="I72" s="38">
        <v>39</v>
      </c>
      <c r="J72" s="41">
        <v>1549972.56</v>
      </c>
      <c r="K72" s="38">
        <v>37</v>
      </c>
      <c r="L72" s="41">
        <v>69674.166666666701</v>
      </c>
      <c r="M72" s="38">
        <v>11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7156951.04</v>
      </c>
      <c r="C73" s="38">
        <v>22</v>
      </c>
      <c r="D73" s="38">
        <v>1030390.95</v>
      </c>
      <c r="E73" s="38">
        <v>20</v>
      </c>
      <c r="F73" s="38">
        <v>0</v>
      </c>
      <c r="G73" s="38">
        <v>0</v>
      </c>
      <c r="H73" s="41">
        <v>6631368.46</v>
      </c>
      <c r="I73" s="38">
        <v>22</v>
      </c>
      <c r="J73" s="38">
        <v>1168005.19</v>
      </c>
      <c r="K73" s="38">
        <v>18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44689551.75</v>
      </c>
      <c r="C74" s="38">
        <v>202</v>
      </c>
      <c r="D74" s="41">
        <v>18067800.399999999</v>
      </c>
      <c r="E74" s="38">
        <v>192</v>
      </c>
      <c r="F74" s="41">
        <v>457845.16666666674</v>
      </c>
      <c r="G74" s="38">
        <v>53</v>
      </c>
      <c r="H74" s="41">
        <v>41576097.600000001</v>
      </c>
      <c r="I74" s="38">
        <v>204</v>
      </c>
      <c r="J74" s="41">
        <v>16453073.02</v>
      </c>
      <c r="K74" s="38">
        <v>195</v>
      </c>
      <c r="L74" s="41">
        <v>345064.33333333291</v>
      </c>
      <c r="M74" s="38">
        <v>53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26951712.969999999</v>
      </c>
      <c r="C75" s="38">
        <v>63</v>
      </c>
      <c r="D75" s="41">
        <v>12641450.869999999</v>
      </c>
      <c r="E75" s="38">
        <v>60</v>
      </c>
      <c r="F75" s="41">
        <v>2569330.333333333</v>
      </c>
      <c r="G75" s="38">
        <v>22</v>
      </c>
      <c r="H75" s="41">
        <v>24637675.52</v>
      </c>
      <c r="I75" s="38">
        <v>65</v>
      </c>
      <c r="J75" s="41">
        <v>11303757.960000001</v>
      </c>
      <c r="K75" s="38">
        <v>63</v>
      </c>
      <c r="L75" s="41">
        <v>612545.66666666663</v>
      </c>
      <c r="M75" s="38">
        <v>21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0</v>
      </c>
      <c r="C76" s="38">
        <v>0</v>
      </c>
      <c r="D76" s="41">
        <v>0</v>
      </c>
      <c r="E76" s="38">
        <v>0</v>
      </c>
      <c r="F76" s="38">
        <v>0</v>
      </c>
      <c r="G76" s="38">
        <v>0</v>
      </c>
      <c r="H76" s="41">
        <v>3850110.22</v>
      </c>
      <c r="I76" s="38">
        <v>11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25884379.27</v>
      </c>
      <c r="C77" s="34">
        <v>83</v>
      </c>
      <c r="D77" s="39">
        <v>5222709.9800000004</v>
      </c>
      <c r="E77" s="34">
        <v>78</v>
      </c>
      <c r="F77" s="39">
        <v>12664.33333333333</v>
      </c>
      <c r="G77" s="34">
        <v>14</v>
      </c>
      <c r="H77" s="39">
        <v>22123185.149999999</v>
      </c>
      <c r="I77" s="34">
        <v>85</v>
      </c>
      <c r="J77" s="39">
        <v>5007784.75</v>
      </c>
      <c r="K77" s="34">
        <v>81</v>
      </c>
      <c r="L77" s="39">
        <v>35613.000000000044</v>
      </c>
      <c r="M77" s="34">
        <v>13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126553584.68000001</v>
      </c>
      <c r="C78" s="34">
        <v>310</v>
      </c>
      <c r="D78" s="39">
        <v>35337150.259999998</v>
      </c>
      <c r="E78" s="34">
        <v>283</v>
      </c>
      <c r="F78" s="39">
        <v>2450155.0000000033</v>
      </c>
      <c r="G78" s="34">
        <v>109</v>
      </c>
      <c r="H78" s="39">
        <v>171708236.84999999</v>
      </c>
      <c r="I78" s="34">
        <v>326</v>
      </c>
      <c r="J78" s="39">
        <v>34033666.630000003</v>
      </c>
      <c r="K78" s="34">
        <v>304</v>
      </c>
      <c r="L78" s="39">
        <v>983893.66666666663</v>
      </c>
      <c r="M78" s="34">
        <v>117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1200275.8400000001</v>
      </c>
      <c r="C79" s="34">
        <v>16</v>
      </c>
      <c r="D79" s="39">
        <v>411048.55</v>
      </c>
      <c r="E79" s="34">
        <v>15</v>
      </c>
      <c r="F79" s="39">
        <v>0</v>
      </c>
      <c r="G79" s="34">
        <v>0</v>
      </c>
      <c r="H79" s="39">
        <v>1224278.27</v>
      </c>
      <c r="I79" s="34">
        <v>16</v>
      </c>
      <c r="J79" s="39">
        <v>366926.76</v>
      </c>
      <c r="K79" s="34">
        <v>15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11363742.23</v>
      </c>
      <c r="C80" s="34">
        <v>65</v>
      </c>
      <c r="D80" s="39">
        <v>4837713.71</v>
      </c>
      <c r="E80" s="34">
        <v>63</v>
      </c>
      <c r="F80" s="39">
        <v>199359.66666666628</v>
      </c>
      <c r="G80" s="34">
        <v>21</v>
      </c>
      <c r="H80" s="39">
        <v>11311471.560000001</v>
      </c>
      <c r="I80" s="34">
        <v>69</v>
      </c>
      <c r="J80" s="39">
        <v>4677345.2300000004</v>
      </c>
      <c r="K80" s="34">
        <v>67</v>
      </c>
      <c r="L80" s="39">
        <v>140199.66666666663</v>
      </c>
      <c r="M80" s="34">
        <v>24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42658838.030000001</v>
      </c>
      <c r="C81" s="34">
        <v>72</v>
      </c>
      <c r="D81" s="39">
        <v>4317477.62</v>
      </c>
      <c r="E81" s="34">
        <v>67</v>
      </c>
      <c r="F81" s="39">
        <v>251505.66666666706</v>
      </c>
      <c r="G81" s="34">
        <v>22</v>
      </c>
      <c r="H81" s="39">
        <v>53160012.189999998</v>
      </c>
      <c r="I81" s="34">
        <v>81</v>
      </c>
      <c r="J81" s="39">
        <v>3586014.48</v>
      </c>
      <c r="K81" s="34">
        <v>77</v>
      </c>
      <c r="L81" s="39">
        <v>235840.16666666672</v>
      </c>
      <c r="M81" s="34">
        <v>22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34808142.939999998</v>
      </c>
      <c r="C82" s="34">
        <v>56</v>
      </c>
      <c r="D82" s="39">
        <v>10229558.199999999</v>
      </c>
      <c r="E82" s="34">
        <v>52</v>
      </c>
      <c r="F82" s="39">
        <v>49655.666666666701</v>
      </c>
      <c r="G82" s="34">
        <v>18</v>
      </c>
      <c r="H82" s="39">
        <v>30474052.600000001</v>
      </c>
      <c r="I82" s="34">
        <v>61</v>
      </c>
      <c r="J82" s="39">
        <v>9481365.8599999994</v>
      </c>
      <c r="K82" s="34">
        <v>57</v>
      </c>
      <c r="L82" s="39">
        <v>93549.166666666657</v>
      </c>
      <c r="M82" s="34">
        <v>18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20979169.670000002</v>
      </c>
      <c r="C83" s="34">
        <v>108</v>
      </c>
      <c r="D83" s="39">
        <v>6654458</v>
      </c>
      <c r="E83" s="34">
        <v>103</v>
      </c>
      <c r="F83" s="34">
        <v>80773.000000000044</v>
      </c>
      <c r="G83" s="34">
        <v>36</v>
      </c>
      <c r="H83" s="39">
        <v>21434493.940000001</v>
      </c>
      <c r="I83" s="34">
        <v>109</v>
      </c>
      <c r="J83" s="39">
        <v>6752227.5999999996</v>
      </c>
      <c r="K83" s="34">
        <v>107</v>
      </c>
      <c r="L83" s="34">
        <v>241355.83333333323</v>
      </c>
      <c r="M83" s="34">
        <v>36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22271373.77</v>
      </c>
      <c r="C84" s="34">
        <v>98</v>
      </c>
      <c r="D84" s="39">
        <v>12669837.91</v>
      </c>
      <c r="E84" s="34">
        <v>98</v>
      </c>
      <c r="F84" s="34">
        <v>224440.66666666695</v>
      </c>
      <c r="G84" s="34">
        <v>21</v>
      </c>
      <c r="H84" s="39">
        <v>25166306.699999999</v>
      </c>
      <c r="I84" s="34">
        <v>102</v>
      </c>
      <c r="J84" s="39">
        <v>15186019.15</v>
      </c>
      <c r="K84" s="34">
        <v>100</v>
      </c>
      <c r="L84" s="34">
        <v>228788.16666666666</v>
      </c>
      <c r="M84" s="34">
        <v>18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15184257.050000001</v>
      </c>
      <c r="C85" s="34">
        <v>50</v>
      </c>
      <c r="D85" s="39">
        <v>2299941.37</v>
      </c>
      <c r="E85" s="34">
        <v>45</v>
      </c>
      <c r="F85" s="39">
        <v>0</v>
      </c>
      <c r="G85" s="34">
        <v>0</v>
      </c>
      <c r="H85" s="39">
        <v>13328317.18</v>
      </c>
      <c r="I85" s="34">
        <v>51</v>
      </c>
      <c r="J85" s="39">
        <v>1780214.11</v>
      </c>
      <c r="K85" s="34">
        <v>47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1141153.5900000001</v>
      </c>
      <c r="C86" s="34">
        <v>17</v>
      </c>
      <c r="D86" s="39">
        <v>551316.11</v>
      </c>
      <c r="E86" s="34">
        <v>17</v>
      </c>
      <c r="F86" s="34">
        <v>0</v>
      </c>
      <c r="G86" s="34">
        <v>0</v>
      </c>
      <c r="H86" s="39">
        <v>860126.79</v>
      </c>
      <c r="I86" s="34">
        <v>17</v>
      </c>
      <c r="J86" s="39">
        <v>360513.71</v>
      </c>
      <c r="K86" s="34">
        <v>16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1645467.65</v>
      </c>
      <c r="C87" s="34">
        <v>12</v>
      </c>
      <c r="D87" s="39">
        <v>335596.3</v>
      </c>
      <c r="E87" s="34">
        <v>12</v>
      </c>
      <c r="F87" s="34">
        <v>0</v>
      </c>
      <c r="G87" s="34">
        <v>0</v>
      </c>
      <c r="H87" s="39">
        <v>1905291.76</v>
      </c>
      <c r="I87" s="34">
        <v>14</v>
      </c>
      <c r="J87" s="39">
        <v>322086.43</v>
      </c>
      <c r="K87" s="34">
        <v>14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5275908.3600000003</v>
      </c>
      <c r="C88" s="34">
        <v>11</v>
      </c>
      <c r="D88" s="39">
        <v>0</v>
      </c>
      <c r="E88" s="34">
        <v>0</v>
      </c>
      <c r="F88" s="39">
        <v>0</v>
      </c>
      <c r="G88" s="34">
        <v>0</v>
      </c>
      <c r="H88" s="39">
        <v>3243460.72</v>
      </c>
      <c r="I88" s="34">
        <v>11</v>
      </c>
      <c r="J88" s="39">
        <v>212397.96</v>
      </c>
      <c r="K88" s="34">
        <v>11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8569564.4900000002</v>
      </c>
      <c r="C89" s="34">
        <v>41</v>
      </c>
      <c r="D89" s="39">
        <v>1427661.88</v>
      </c>
      <c r="E89" s="34">
        <v>37</v>
      </c>
      <c r="F89" s="34">
        <v>0</v>
      </c>
      <c r="G89" s="34">
        <v>0</v>
      </c>
      <c r="H89" s="39">
        <v>7387902.1299999999</v>
      </c>
      <c r="I89" s="34">
        <v>40</v>
      </c>
      <c r="J89" s="39">
        <v>1254424.25</v>
      </c>
      <c r="K89" s="34">
        <v>35</v>
      </c>
      <c r="L89" s="34">
        <v>34388.333333333358</v>
      </c>
      <c r="M89" s="34">
        <v>10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2013429.9</v>
      </c>
      <c r="C90" s="34">
        <v>12</v>
      </c>
      <c r="D90" s="39">
        <v>0</v>
      </c>
      <c r="E90" s="34">
        <v>0</v>
      </c>
      <c r="F90" s="34">
        <v>0</v>
      </c>
      <c r="G90" s="34">
        <v>0</v>
      </c>
      <c r="H90" s="39">
        <v>551514.96</v>
      </c>
      <c r="I90" s="34">
        <v>10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8006245.25</v>
      </c>
      <c r="C91" s="34">
        <v>60</v>
      </c>
      <c r="D91" s="39">
        <v>3057376.82</v>
      </c>
      <c r="E91" s="34">
        <v>58</v>
      </c>
      <c r="F91" s="34">
        <v>0</v>
      </c>
      <c r="G91" s="34">
        <v>0</v>
      </c>
      <c r="H91" s="39">
        <v>9948005.7400000002</v>
      </c>
      <c r="I91" s="34">
        <v>65</v>
      </c>
      <c r="J91" s="39">
        <v>2990727.52</v>
      </c>
      <c r="K91" s="34">
        <v>60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5270051.59</v>
      </c>
      <c r="C92" s="34">
        <v>28</v>
      </c>
      <c r="D92" s="39">
        <v>2383920.4700000002</v>
      </c>
      <c r="E92" s="34">
        <v>26</v>
      </c>
      <c r="F92" s="34">
        <v>0</v>
      </c>
      <c r="G92" s="34">
        <v>0</v>
      </c>
      <c r="H92" s="39">
        <v>6486116.8600000003</v>
      </c>
      <c r="I92" s="34">
        <v>30</v>
      </c>
      <c r="J92" s="39">
        <v>3007886.01</v>
      </c>
      <c r="K92" s="34">
        <v>28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9090385.3000000007</v>
      </c>
      <c r="C93" s="34">
        <v>62</v>
      </c>
      <c r="D93" s="39">
        <v>3637136.2</v>
      </c>
      <c r="E93" s="34">
        <v>60</v>
      </c>
      <c r="F93" s="34">
        <v>311904.66666666698</v>
      </c>
      <c r="G93" s="34">
        <v>11</v>
      </c>
      <c r="H93" s="39">
        <v>8375018.3200000003</v>
      </c>
      <c r="I93" s="34">
        <v>69</v>
      </c>
      <c r="J93" s="39">
        <v>3333534.81</v>
      </c>
      <c r="K93" s="34">
        <v>67</v>
      </c>
      <c r="L93" s="34">
        <v>270513.66666666698</v>
      </c>
      <c r="M93" s="34">
        <v>14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1091613.28</v>
      </c>
      <c r="C94" s="34">
        <v>13</v>
      </c>
      <c r="D94" s="39">
        <v>282837.64</v>
      </c>
      <c r="E94" s="34">
        <v>13</v>
      </c>
      <c r="F94" s="39">
        <v>0</v>
      </c>
      <c r="G94" s="34">
        <v>0</v>
      </c>
      <c r="H94" s="39">
        <v>1359205.63</v>
      </c>
      <c r="I94" s="34">
        <v>16</v>
      </c>
      <c r="J94" s="39">
        <v>251483.38</v>
      </c>
      <c r="K94" s="34">
        <v>15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3796248.01</v>
      </c>
      <c r="C95" s="34">
        <v>18</v>
      </c>
      <c r="D95" s="39">
        <v>819509.97</v>
      </c>
      <c r="E95" s="34">
        <v>15</v>
      </c>
      <c r="F95" s="34">
        <v>0</v>
      </c>
      <c r="G95" s="34">
        <v>0</v>
      </c>
      <c r="H95" s="39">
        <v>3398369.3</v>
      </c>
      <c r="I95" s="34">
        <v>21</v>
      </c>
      <c r="J95" s="39">
        <v>750202.89</v>
      </c>
      <c r="K95" s="34">
        <v>18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1170296.07</v>
      </c>
      <c r="I96" s="34">
        <v>10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8616406.8900000006</v>
      </c>
      <c r="C97" s="34">
        <v>21</v>
      </c>
      <c r="D97" s="39">
        <v>606628.1</v>
      </c>
      <c r="E97" s="34">
        <v>20</v>
      </c>
      <c r="F97" s="34">
        <v>0</v>
      </c>
      <c r="G97" s="34">
        <v>0</v>
      </c>
      <c r="H97" s="39">
        <v>3209295.23</v>
      </c>
      <c r="I97" s="34">
        <v>21</v>
      </c>
      <c r="J97" s="39">
        <v>547755.68999999994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230686.41</v>
      </c>
      <c r="C98" s="34">
        <v>10</v>
      </c>
      <c r="D98" s="39">
        <v>0</v>
      </c>
      <c r="E98" s="34">
        <v>0</v>
      </c>
      <c r="F98" s="39">
        <v>0</v>
      </c>
      <c r="G98" s="34">
        <v>0</v>
      </c>
      <c r="H98" s="39">
        <v>346374.96</v>
      </c>
      <c r="I98" s="34">
        <v>12</v>
      </c>
      <c r="J98" s="39">
        <v>95158.2</v>
      </c>
      <c r="K98" s="34">
        <v>12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1332667.27</v>
      </c>
      <c r="C99" s="34">
        <v>13</v>
      </c>
      <c r="D99" s="39">
        <v>488474.58</v>
      </c>
      <c r="E99" s="34">
        <v>13</v>
      </c>
      <c r="F99" s="39">
        <v>0</v>
      </c>
      <c r="G99" s="34">
        <v>0</v>
      </c>
      <c r="H99" s="39">
        <v>1375257.52</v>
      </c>
      <c r="I99" s="34">
        <v>11</v>
      </c>
      <c r="J99" s="39">
        <v>422491.29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84029673.579999998</v>
      </c>
      <c r="C100" s="34">
        <v>241</v>
      </c>
      <c r="D100" s="34">
        <v>41429235.630000003</v>
      </c>
      <c r="E100" s="34">
        <v>216</v>
      </c>
      <c r="F100" s="34">
        <v>2161972.1666666656</v>
      </c>
      <c r="G100" s="34">
        <v>83</v>
      </c>
      <c r="H100" s="34">
        <v>83073835.140000001</v>
      </c>
      <c r="I100" s="34">
        <v>237</v>
      </c>
      <c r="J100" s="34">
        <v>40399470.649999999</v>
      </c>
      <c r="K100" s="34">
        <v>220</v>
      </c>
      <c r="L100" s="34">
        <v>2214153.6666666665</v>
      </c>
      <c r="M100" s="34">
        <v>82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5327087.1399999997</v>
      </c>
      <c r="C101" s="34">
        <v>39</v>
      </c>
      <c r="D101" s="34">
        <v>1777633.26</v>
      </c>
      <c r="E101" s="34">
        <v>36</v>
      </c>
      <c r="F101" s="34">
        <v>0</v>
      </c>
      <c r="G101" s="34">
        <v>0</v>
      </c>
      <c r="H101" s="34">
        <v>4467315.66</v>
      </c>
      <c r="I101" s="34">
        <v>38</v>
      </c>
      <c r="J101" s="34">
        <v>1375498.89</v>
      </c>
      <c r="K101" s="34">
        <v>37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3142386.47</v>
      </c>
      <c r="C102" s="34">
        <v>27</v>
      </c>
      <c r="D102" s="34">
        <v>1285779.94</v>
      </c>
      <c r="E102" s="34">
        <v>24</v>
      </c>
      <c r="F102" s="34">
        <v>14904.833333333336</v>
      </c>
      <c r="G102" s="34">
        <v>11</v>
      </c>
      <c r="H102" s="34">
        <v>2928213.24</v>
      </c>
      <c r="I102" s="34">
        <v>28</v>
      </c>
      <c r="J102" s="34">
        <v>1106197.77</v>
      </c>
      <c r="K102" s="34">
        <v>26</v>
      </c>
      <c r="L102" s="34">
        <v>31408.499999999993</v>
      </c>
      <c r="M102" s="34">
        <v>10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1689675.2</v>
      </c>
      <c r="C103" s="34">
        <v>11</v>
      </c>
      <c r="D103" s="34">
        <v>792034.37</v>
      </c>
      <c r="E103" s="34">
        <v>11</v>
      </c>
      <c r="F103" s="34">
        <v>0</v>
      </c>
      <c r="G103" s="34">
        <v>0</v>
      </c>
      <c r="H103" s="34">
        <v>1334469.1399999999</v>
      </c>
      <c r="I103" s="34">
        <v>14</v>
      </c>
      <c r="J103" s="34">
        <v>789394.15</v>
      </c>
      <c r="K103" s="34">
        <v>12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5097722.26</v>
      </c>
      <c r="C104" s="34">
        <v>43</v>
      </c>
      <c r="D104" s="34">
        <v>1287280.71</v>
      </c>
      <c r="E104" s="34">
        <v>37</v>
      </c>
      <c r="F104" s="34">
        <v>0</v>
      </c>
      <c r="G104" s="34">
        <v>0</v>
      </c>
      <c r="H104" s="34">
        <v>5767060.5199999996</v>
      </c>
      <c r="I104" s="34">
        <v>45</v>
      </c>
      <c r="J104" s="34">
        <v>1541840.43</v>
      </c>
      <c r="K104" s="34">
        <v>40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463389.29</v>
      </c>
      <c r="C105" s="34">
        <v>11</v>
      </c>
      <c r="D105" s="34">
        <v>0</v>
      </c>
      <c r="E105" s="34">
        <v>0</v>
      </c>
      <c r="F105" s="34">
        <v>0</v>
      </c>
      <c r="G105" s="34">
        <v>0</v>
      </c>
      <c r="H105" s="34">
        <v>348543.53</v>
      </c>
      <c r="I105" s="34">
        <v>12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8304124.0199999996</v>
      </c>
      <c r="C106" s="34">
        <v>59</v>
      </c>
      <c r="D106" s="34">
        <v>2439139.15</v>
      </c>
      <c r="E106" s="34">
        <v>54</v>
      </c>
      <c r="F106" s="34">
        <v>106357.3333333334</v>
      </c>
      <c r="G106" s="34">
        <v>14</v>
      </c>
      <c r="H106" s="34">
        <v>8679963.8000000007</v>
      </c>
      <c r="I106" s="34">
        <v>59</v>
      </c>
      <c r="J106" s="34">
        <v>2587459.61</v>
      </c>
      <c r="K106" s="34">
        <v>53</v>
      </c>
      <c r="L106" s="34">
        <v>122476</v>
      </c>
      <c r="M106" s="34">
        <v>14</v>
      </c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157</v>
      </c>
      <c r="B2" s="39">
        <v>79822176.290000007</v>
      </c>
      <c r="C2" s="35">
        <v>316</v>
      </c>
      <c r="D2" s="39">
        <v>15898624.16</v>
      </c>
      <c r="E2" s="35">
        <v>299</v>
      </c>
      <c r="F2" s="39">
        <v>490672.66666666628</v>
      </c>
      <c r="G2" s="35">
        <v>67</v>
      </c>
      <c r="H2" s="39">
        <v>76536415.670000002</v>
      </c>
      <c r="I2" s="35">
        <v>322</v>
      </c>
      <c r="J2" s="39">
        <v>14228630.390000001</v>
      </c>
      <c r="K2" s="35">
        <v>303</v>
      </c>
      <c r="L2" s="39">
        <v>302166.83333333331</v>
      </c>
      <c r="M2" s="36">
        <v>64</v>
      </c>
      <c r="N2" s="34"/>
    </row>
    <row r="3" spans="1:14" x14ac:dyDescent="0.25">
      <c r="A3" s="34" t="s">
        <v>158</v>
      </c>
      <c r="B3" s="39">
        <v>92060756.349999994</v>
      </c>
      <c r="C3" s="35">
        <v>387</v>
      </c>
      <c r="D3" s="39">
        <v>29794804.699999999</v>
      </c>
      <c r="E3" s="35">
        <v>366</v>
      </c>
      <c r="F3" s="39">
        <v>705057.6666666664</v>
      </c>
      <c r="G3" s="35">
        <v>83</v>
      </c>
      <c r="H3" s="39">
        <v>89298555.510000005</v>
      </c>
      <c r="I3" s="35">
        <v>410</v>
      </c>
      <c r="J3" s="39">
        <v>26216212.25</v>
      </c>
      <c r="K3" s="35">
        <v>384</v>
      </c>
      <c r="L3" s="39">
        <v>756172.83333333326</v>
      </c>
      <c r="M3" s="36">
        <v>84</v>
      </c>
      <c r="N3" s="34"/>
    </row>
    <row r="4" spans="1:14" x14ac:dyDescent="0.25">
      <c r="A4" s="34" t="s">
        <v>159</v>
      </c>
      <c r="B4" s="39">
        <v>43096090.770000003</v>
      </c>
      <c r="C4" s="35">
        <v>267</v>
      </c>
      <c r="D4" s="39">
        <v>13561731.25</v>
      </c>
      <c r="E4" s="35">
        <v>255</v>
      </c>
      <c r="F4" s="39">
        <v>224210.6666666668</v>
      </c>
      <c r="G4" s="35">
        <v>72</v>
      </c>
      <c r="H4" s="39">
        <v>41382526.049999997</v>
      </c>
      <c r="I4" s="35">
        <v>274</v>
      </c>
      <c r="J4" s="39">
        <v>12384241.85</v>
      </c>
      <c r="K4" s="35">
        <v>259</v>
      </c>
      <c r="L4" s="39">
        <v>474446.66666666657</v>
      </c>
      <c r="M4" s="36">
        <v>73</v>
      </c>
      <c r="N4" s="34"/>
    </row>
    <row r="5" spans="1:14" x14ac:dyDescent="0.25">
      <c r="A5" s="34" t="s">
        <v>160</v>
      </c>
      <c r="B5" s="39">
        <v>546433624.25999999</v>
      </c>
      <c r="C5" s="40">
        <v>1500</v>
      </c>
      <c r="D5" s="39">
        <v>168054940.05000001</v>
      </c>
      <c r="E5" s="40">
        <v>1374</v>
      </c>
      <c r="F5" s="39">
        <v>7413590.3333333358</v>
      </c>
      <c r="G5" s="35">
        <v>382</v>
      </c>
      <c r="H5" s="39">
        <v>576231431.91999996</v>
      </c>
      <c r="I5" s="40">
        <v>1571</v>
      </c>
      <c r="J5" s="39">
        <v>165307997.31</v>
      </c>
      <c r="K5" s="40">
        <v>1454</v>
      </c>
      <c r="L5" s="39">
        <v>5801936.333333333</v>
      </c>
      <c r="M5" s="36">
        <v>418</v>
      </c>
      <c r="N5" s="34"/>
    </row>
    <row r="6" spans="1:14" x14ac:dyDescent="0.25">
      <c r="A6" s="34" t="s">
        <v>161</v>
      </c>
      <c r="B6" s="39">
        <v>1242828.17</v>
      </c>
      <c r="C6" s="35">
        <v>27</v>
      </c>
      <c r="D6" s="39">
        <v>568421.27</v>
      </c>
      <c r="E6" s="35">
        <v>25</v>
      </c>
      <c r="F6" s="34">
        <v>0</v>
      </c>
      <c r="G6" s="35">
        <v>0</v>
      </c>
      <c r="H6" s="39">
        <v>1190157.45</v>
      </c>
      <c r="I6" s="35">
        <v>31</v>
      </c>
      <c r="J6" s="39">
        <v>472505.4</v>
      </c>
      <c r="K6" s="35">
        <v>26</v>
      </c>
      <c r="L6" s="34">
        <v>0</v>
      </c>
      <c r="M6" s="36">
        <v>0</v>
      </c>
      <c r="N6" s="34"/>
    </row>
    <row r="7" spans="1:14" x14ac:dyDescent="0.25">
      <c r="A7" s="34" t="s">
        <v>162</v>
      </c>
      <c r="B7" s="39">
        <v>118526667.45999999</v>
      </c>
      <c r="C7" s="35">
        <v>312</v>
      </c>
      <c r="D7" s="39">
        <v>22571368.239999998</v>
      </c>
      <c r="E7" s="35">
        <v>292</v>
      </c>
      <c r="F7" s="39">
        <v>593498.50000000012</v>
      </c>
      <c r="G7" s="35">
        <v>75</v>
      </c>
      <c r="H7" s="39">
        <v>119892798.62</v>
      </c>
      <c r="I7" s="35">
        <v>328</v>
      </c>
      <c r="J7" s="39">
        <v>19454645.629999999</v>
      </c>
      <c r="K7" s="35">
        <v>308</v>
      </c>
      <c r="L7" s="39">
        <v>697402.66666666709</v>
      </c>
      <c r="M7" s="36">
        <v>75</v>
      </c>
      <c r="N7" s="34"/>
    </row>
    <row r="8" spans="1:14" x14ac:dyDescent="0.25">
      <c r="A8" s="34" t="s">
        <v>163</v>
      </c>
      <c r="B8" s="39">
        <v>3233987.65</v>
      </c>
      <c r="C8" s="35">
        <v>44</v>
      </c>
      <c r="D8" s="39">
        <v>1083560.74</v>
      </c>
      <c r="E8" s="35">
        <v>42</v>
      </c>
      <c r="F8" s="34">
        <v>0</v>
      </c>
      <c r="G8" s="35">
        <v>0</v>
      </c>
      <c r="H8" s="39">
        <v>3284793.48</v>
      </c>
      <c r="I8" s="35">
        <v>43</v>
      </c>
      <c r="J8" s="39">
        <v>944453.77</v>
      </c>
      <c r="K8" s="35">
        <v>42</v>
      </c>
      <c r="L8" s="34">
        <v>0</v>
      </c>
      <c r="M8" s="36">
        <v>0</v>
      </c>
      <c r="N8" s="34"/>
    </row>
    <row r="9" spans="1:14" x14ac:dyDescent="0.25">
      <c r="A9" s="34" t="s">
        <v>164</v>
      </c>
      <c r="B9" s="39">
        <v>72200469.920000002</v>
      </c>
      <c r="C9" s="35">
        <v>294</v>
      </c>
      <c r="D9" s="39">
        <v>28176565.260000002</v>
      </c>
      <c r="E9" s="35">
        <v>286</v>
      </c>
      <c r="F9" s="39">
        <v>695285.49999999988</v>
      </c>
      <c r="G9" s="35">
        <v>66</v>
      </c>
      <c r="H9" s="39">
        <v>70346040.709999993</v>
      </c>
      <c r="I9" s="35">
        <v>296</v>
      </c>
      <c r="J9" s="39">
        <v>29297375.359999999</v>
      </c>
      <c r="K9" s="35">
        <v>286</v>
      </c>
      <c r="L9" s="39">
        <v>585477.66666666663</v>
      </c>
      <c r="M9" s="36">
        <v>69</v>
      </c>
      <c r="N9" s="34"/>
    </row>
    <row r="10" spans="1:14" x14ac:dyDescent="0.25">
      <c r="A10" s="34" t="s">
        <v>165</v>
      </c>
      <c r="B10" s="39">
        <v>24593363.059999999</v>
      </c>
      <c r="C10" s="35">
        <v>181</v>
      </c>
      <c r="D10" s="39">
        <v>6158252.7999999998</v>
      </c>
      <c r="E10" s="35">
        <v>170</v>
      </c>
      <c r="F10" s="39">
        <v>169143.16666666677</v>
      </c>
      <c r="G10" s="35">
        <v>56</v>
      </c>
      <c r="H10" s="39">
        <v>22385872.539999999</v>
      </c>
      <c r="I10" s="35">
        <v>189</v>
      </c>
      <c r="J10" s="39">
        <v>5195346.49</v>
      </c>
      <c r="K10" s="35">
        <v>176</v>
      </c>
      <c r="L10" s="39">
        <v>130717.3333333333</v>
      </c>
      <c r="M10" s="36">
        <v>51</v>
      </c>
      <c r="N10" s="34"/>
    </row>
    <row r="11" spans="1:14" x14ac:dyDescent="0.25">
      <c r="A11" s="34" t="s">
        <v>166</v>
      </c>
      <c r="B11" s="39">
        <v>68118895.870000005</v>
      </c>
      <c r="C11" s="35">
        <v>252</v>
      </c>
      <c r="D11" s="39">
        <v>17491463.75</v>
      </c>
      <c r="E11" s="35">
        <v>232</v>
      </c>
      <c r="F11" s="39">
        <v>587480.50000000035</v>
      </c>
      <c r="G11" s="35">
        <v>76</v>
      </c>
      <c r="H11" s="39">
        <v>68828549.790000007</v>
      </c>
      <c r="I11" s="35">
        <v>261</v>
      </c>
      <c r="J11" s="39">
        <v>15319660.890000001</v>
      </c>
      <c r="K11" s="35">
        <v>244</v>
      </c>
      <c r="L11" s="39">
        <v>737017.1666666664</v>
      </c>
      <c r="M11" s="36">
        <v>75</v>
      </c>
      <c r="N11" s="34"/>
    </row>
    <row r="12" spans="1:14" x14ac:dyDescent="0.25">
      <c r="A12" s="34" t="s">
        <v>167</v>
      </c>
      <c r="B12" s="39">
        <v>1118781694.7</v>
      </c>
      <c r="C12" s="35">
        <v>5695</v>
      </c>
      <c r="D12" s="39">
        <v>296215574.92000002</v>
      </c>
      <c r="E12" s="35">
        <v>4583</v>
      </c>
      <c r="F12" s="39">
        <v>4254738</v>
      </c>
      <c r="G12" s="35">
        <v>294</v>
      </c>
      <c r="H12" s="39">
        <v>898269358.38999999</v>
      </c>
      <c r="I12" s="35">
        <v>4821</v>
      </c>
      <c r="J12" s="39">
        <v>236482513.11000001</v>
      </c>
      <c r="K12" s="35">
        <v>3850</v>
      </c>
      <c r="L12" s="39">
        <v>3769504.9999999995</v>
      </c>
      <c r="M12" s="36">
        <v>281</v>
      </c>
      <c r="N12" s="34"/>
    </row>
    <row r="13" spans="1:14" x14ac:dyDescent="0.25">
      <c r="A13" s="34" t="s">
        <v>168</v>
      </c>
      <c r="B13" s="39">
        <v>123417419.95</v>
      </c>
      <c r="C13" s="35">
        <v>576</v>
      </c>
      <c r="D13" s="39">
        <v>50207572.219999999</v>
      </c>
      <c r="E13" s="35">
        <v>539</v>
      </c>
      <c r="F13" s="39">
        <v>4581185.8333333367</v>
      </c>
      <c r="G13" s="35">
        <v>126</v>
      </c>
      <c r="H13" s="39">
        <v>113609338.29000001</v>
      </c>
      <c r="I13" s="35">
        <v>604</v>
      </c>
      <c r="J13" s="39">
        <v>45812694.469999999</v>
      </c>
      <c r="K13" s="35">
        <v>565</v>
      </c>
      <c r="L13" s="39">
        <v>2138053.166666667</v>
      </c>
      <c r="M13" s="36">
        <v>119</v>
      </c>
      <c r="N13" s="34"/>
    </row>
    <row r="14" spans="1:14" x14ac:dyDescent="0.25">
      <c r="A14" s="34" t="s">
        <v>169</v>
      </c>
      <c r="B14" s="39">
        <v>205492515.88999999</v>
      </c>
      <c r="C14" s="35">
        <v>590</v>
      </c>
      <c r="D14" s="39">
        <v>39993941.810000002</v>
      </c>
      <c r="E14" s="35">
        <v>558</v>
      </c>
      <c r="F14" s="39">
        <v>1844082.0000000002</v>
      </c>
      <c r="G14" s="35">
        <v>140</v>
      </c>
      <c r="H14" s="39">
        <v>226514928.06</v>
      </c>
      <c r="I14" s="35">
        <v>621</v>
      </c>
      <c r="J14" s="39">
        <v>38032970.57</v>
      </c>
      <c r="K14" s="35">
        <v>583</v>
      </c>
      <c r="L14" s="39">
        <v>1449682.6666666665</v>
      </c>
      <c r="M14" s="36">
        <v>145</v>
      </c>
      <c r="N14" s="34"/>
    </row>
    <row r="15" spans="1:14" x14ac:dyDescent="0.25">
      <c r="A15" s="34" t="s">
        <v>170</v>
      </c>
      <c r="B15" s="39">
        <v>92836380.530000001</v>
      </c>
      <c r="C15" s="35">
        <v>438</v>
      </c>
      <c r="D15" s="39">
        <v>28058264.809999999</v>
      </c>
      <c r="E15" s="35">
        <v>410</v>
      </c>
      <c r="F15" s="39">
        <v>525109.83333333326</v>
      </c>
      <c r="G15" s="35">
        <v>102</v>
      </c>
      <c r="H15" s="39">
        <v>117467540.66</v>
      </c>
      <c r="I15" s="35">
        <v>468</v>
      </c>
      <c r="J15" s="39">
        <v>28420080.350000001</v>
      </c>
      <c r="K15" s="35">
        <v>435</v>
      </c>
      <c r="L15" s="39">
        <v>867565.66666666709</v>
      </c>
      <c r="M15" s="36">
        <v>108</v>
      </c>
      <c r="N15" s="34"/>
    </row>
    <row r="16" spans="1:14" x14ac:dyDescent="0.25">
      <c r="A16" s="34" t="s">
        <v>171</v>
      </c>
      <c r="B16" s="34">
        <v>99416466.140000001</v>
      </c>
      <c r="C16" s="35">
        <v>489</v>
      </c>
      <c r="D16" s="34">
        <v>25105361.300000001</v>
      </c>
      <c r="E16" s="35">
        <v>459</v>
      </c>
      <c r="F16" s="34">
        <v>857664.66666666663</v>
      </c>
      <c r="G16" s="35">
        <v>142</v>
      </c>
      <c r="H16" s="34">
        <v>95034757.090000004</v>
      </c>
      <c r="I16" s="35">
        <v>505</v>
      </c>
      <c r="J16" s="34">
        <v>24418147.309999999</v>
      </c>
      <c r="K16" s="35">
        <v>460</v>
      </c>
      <c r="L16" s="34">
        <v>913124.5</v>
      </c>
      <c r="M16" s="36">
        <v>153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2021-03-23T14:43:48Z</dcterms:modified>
</cp:coreProperties>
</file>