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076B333F-1029-478C-B7C1-8FD4AC73635F}" xr6:coauthVersionLast="47" xr6:coauthVersionMax="47" xr10:uidLastSave="{00000000-0000-0000-0000-000000000000}"/>
  <bookViews>
    <workbookView xWindow="0" yWindow="240" windowWidth="19968" windowHeight="10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I349" i="3"/>
  <c r="H349" i="3"/>
  <c r="K349" i="3" s="1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I345" i="3"/>
  <c r="H345" i="3"/>
  <c r="K345" i="3" s="1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B338" i="3"/>
  <c r="I337" i="3"/>
  <c r="H337" i="3"/>
  <c r="G337" i="3"/>
  <c r="F337" i="3"/>
  <c r="E337" i="3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E330" i="3"/>
  <c r="K330" i="3" s="1"/>
  <c r="D330" i="3"/>
  <c r="J330" i="3" s="1"/>
  <c r="C330" i="3"/>
  <c r="B330" i="3"/>
  <c r="I329" i="3"/>
  <c r="H329" i="3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G326" i="3"/>
  <c r="F326" i="3"/>
  <c r="E326" i="3"/>
  <c r="K326" i="3" s="1"/>
  <c r="D326" i="3"/>
  <c r="J326" i="3" s="1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F322" i="3"/>
  <c r="E322" i="3"/>
  <c r="D322" i="3"/>
  <c r="J322" i="3" s="1"/>
  <c r="C322" i="3"/>
  <c r="I322" i="3" s="1"/>
  <c r="B322" i="3"/>
  <c r="I321" i="3"/>
  <c r="H321" i="3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G318" i="3"/>
  <c r="F318" i="3"/>
  <c r="E318" i="3"/>
  <c r="K318" i="3" s="1"/>
  <c r="D318" i="3"/>
  <c r="J318" i="3" s="1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E314" i="3"/>
  <c r="K314" i="3" s="1"/>
  <c r="D314" i="3"/>
  <c r="J314" i="3" s="1"/>
  <c r="C314" i="3"/>
  <c r="B314" i="3"/>
  <c r="I313" i="3"/>
  <c r="H313" i="3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F306" i="3"/>
  <c r="E306" i="3"/>
  <c r="D306" i="3"/>
  <c r="J306" i="3" s="1"/>
  <c r="C306" i="3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J298" i="3" s="1"/>
  <c r="C298" i="3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J289" i="3"/>
  <c r="I289" i="3"/>
  <c r="H289" i="3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J285" i="3"/>
  <c r="I285" i="3"/>
  <c r="H285" i="3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J277" i="3"/>
  <c r="I277" i="3"/>
  <c r="H277" i="3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J273" i="3"/>
  <c r="I273" i="3"/>
  <c r="H273" i="3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D233" i="3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D217" i="3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F210" i="3"/>
  <c r="E210" i="3"/>
  <c r="D210" i="3"/>
  <c r="C210" i="3"/>
  <c r="I210" i="3" s="1"/>
  <c r="B210" i="3"/>
  <c r="J209" i="3"/>
  <c r="H209" i="3"/>
  <c r="G209" i="3"/>
  <c r="F209" i="3"/>
  <c r="I209" i="3" s="1"/>
  <c r="E209" i="3"/>
  <c r="D209" i="3"/>
  <c r="C209" i="3"/>
  <c r="B209" i="3"/>
  <c r="J208" i="3"/>
  <c r="H208" i="3"/>
  <c r="K208" i="3" s="1"/>
  <c r="G208" i="3"/>
  <c r="F208" i="3"/>
  <c r="E208" i="3"/>
  <c r="D208" i="3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F206" i="3"/>
  <c r="E206" i="3"/>
  <c r="D206" i="3"/>
  <c r="J206" i="3" s="1"/>
  <c r="C206" i="3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F202" i="3"/>
  <c r="E202" i="3"/>
  <c r="D202" i="3"/>
  <c r="C202" i="3"/>
  <c r="I202" i="3" s="1"/>
  <c r="B202" i="3"/>
  <c r="J201" i="3"/>
  <c r="H201" i="3"/>
  <c r="G201" i="3"/>
  <c r="F201" i="3"/>
  <c r="I201" i="3" s="1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J199" i="3"/>
  <c r="H199" i="3"/>
  <c r="G199" i="3"/>
  <c r="F199" i="3"/>
  <c r="I199" i="3" s="1"/>
  <c r="E199" i="3"/>
  <c r="K199" i="3" s="1"/>
  <c r="D199" i="3"/>
  <c r="C199" i="3"/>
  <c r="B199" i="3"/>
  <c r="H198" i="3"/>
  <c r="K198" i="3" s="1"/>
  <c r="G198" i="3"/>
  <c r="F198" i="3"/>
  <c r="E198" i="3"/>
  <c r="D198" i="3"/>
  <c r="J198" i="3" s="1"/>
  <c r="C198" i="3"/>
  <c r="B198" i="3"/>
  <c r="J197" i="3"/>
  <c r="I197" i="3"/>
  <c r="H197" i="3"/>
  <c r="G197" i="3"/>
  <c r="F197" i="3"/>
  <c r="E197" i="3"/>
  <c r="K197" i="3" s="1"/>
  <c r="D197" i="3"/>
  <c r="C197" i="3"/>
  <c r="B197" i="3"/>
  <c r="H196" i="3"/>
  <c r="K196" i="3" s="1"/>
  <c r="G196" i="3"/>
  <c r="F196" i="3"/>
  <c r="E196" i="3"/>
  <c r="D196" i="3"/>
  <c r="J196" i="3" s="1"/>
  <c r="C196" i="3"/>
  <c r="I196" i="3" s="1"/>
  <c r="B196" i="3"/>
  <c r="J195" i="3"/>
  <c r="I195" i="3"/>
  <c r="H195" i="3"/>
  <c r="G195" i="3"/>
  <c r="F195" i="3"/>
  <c r="E195" i="3"/>
  <c r="K195" i="3" s="1"/>
  <c r="D195" i="3"/>
  <c r="C195" i="3"/>
  <c r="B195" i="3"/>
  <c r="K194" i="3"/>
  <c r="H194" i="3"/>
  <c r="G194" i="3"/>
  <c r="F194" i="3"/>
  <c r="E194" i="3"/>
  <c r="D194" i="3"/>
  <c r="C194" i="3"/>
  <c r="I194" i="3" s="1"/>
  <c r="B194" i="3"/>
  <c r="J193" i="3"/>
  <c r="H193" i="3"/>
  <c r="G193" i="3"/>
  <c r="F193" i="3"/>
  <c r="I193" i="3" s="1"/>
  <c r="E193" i="3"/>
  <c r="D193" i="3"/>
  <c r="C193" i="3"/>
  <c r="B193" i="3"/>
  <c r="H192" i="3"/>
  <c r="K192" i="3" s="1"/>
  <c r="G192" i="3"/>
  <c r="J192" i="3" s="1"/>
  <c r="F192" i="3"/>
  <c r="E192" i="3"/>
  <c r="D192" i="3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H190" i="3"/>
  <c r="K190" i="3" s="1"/>
  <c r="G190" i="3"/>
  <c r="F190" i="3"/>
  <c r="E190" i="3"/>
  <c r="D190" i="3"/>
  <c r="J190" i="3" s="1"/>
  <c r="C190" i="3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F186" i="3"/>
  <c r="E186" i="3"/>
  <c r="D186" i="3"/>
  <c r="C186" i="3"/>
  <c r="I186" i="3" s="1"/>
  <c r="B186" i="3"/>
  <c r="J185" i="3"/>
  <c r="H185" i="3"/>
  <c r="G185" i="3"/>
  <c r="F185" i="3"/>
  <c r="I185" i="3" s="1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J183" i="3"/>
  <c r="H183" i="3"/>
  <c r="G183" i="3"/>
  <c r="F183" i="3"/>
  <c r="E183" i="3"/>
  <c r="K183" i="3" s="1"/>
  <c r="D183" i="3"/>
  <c r="C183" i="3"/>
  <c r="I183" i="3" s="1"/>
  <c r="B183" i="3"/>
  <c r="H182" i="3"/>
  <c r="G182" i="3"/>
  <c r="F182" i="3"/>
  <c r="E182" i="3"/>
  <c r="K182" i="3" s="1"/>
  <c r="D182" i="3"/>
  <c r="C182" i="3"/>
  <c r="I182" i="3" s="1"/>
  <c r="B182" i="3"/>
  <c r="I181" i="3"/>
  <c r="H181" i="3"/>
  <c r="G181" i="3"/>
  <c r="J181" i="3" s="1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I179" i="3"/>
  <c r="H179" i="3"/>
  <c r="G179" i="3"/>
  <c r="J179" i="3" s="1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C178" i="3"/>
  <c r="I178" i="3" s="1"/>
  <c r="B178" i="3"/>
  <c r="I177" i="3"/>
  <c r="H177" i="3"/>
  <c r="G177" i="3"/>
  <c r="J177" i="3" s="1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I175" i="3"/>
  <c r="H175" i="3"/>
  <c r="G175" i="3"/>
  <c r="J175" i="3" s="1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C174" i="3"/>
  <c r="I174" i="3" s="1"/>
  <c r="B174" i="3"/>
  <c r="I173" i="3"/>
  <c r="H173" i="3"/>
  <c r="G173" i="3"/>
  <c r="J173" i="3" s="1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J171" i="3" s="1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C170" i="3"/>
  <c r="I170" i="3" s="1"/>
  <c r="B170" i="3"/>
  <c r="I169" i="3"/>
  <c r="H169" i="3"/>
  <c r="G169" i="3"/>
  <c r="J169" i="3" s="1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I167" i="3"/>
  <c r="H167" i="3"/>
  <c r="G167" i="3"/>
  <c r="J167" i="3" s="1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C166" i="3"/>
  <c r="I166" i="3" s="1"/>
  <c r="B166" i="3"/>
  <c r="I165" i="3"/>
  <c r="H165" i="3"/>
  <c r="G165" i="3"/>
  <c r="J165" i="3" s="1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I163" i="3"/>
  <c r="H163" i="3"/>
  <c r="G163" i="3"/>
  <c r="J163" i="3" s="1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C162" i="3"/>
  <c r="I162" i="3" s="1"/>
  <c r="B162" i="3"/>
  <c r="I161" i="3"/>
  <c r="H161" i="3"/>
  <c r="G161" i="3"/>
  <c r="J161" i="3" s="1"/>
  <c r="F161" i="3"/>
  <c r="E161" i="3"/>
  <c r="K161" i="3" s="1"/>
  <c r="D161" i="3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F158" i="3"/>
  <c r="E158" i="3"/>
  <c r="D158" i="3"/>
  <c r="C158" i="3"/>
  <c r="I158" i="3" s="1"/>
  <c r="B158" i="3"/>
  <c r="I157" i="3"/>
  <c r="H157" i="3"/>
  <c r="G157" i="3"/>
  <c r="J157" i="3" s="1"/>
  <c r="F157" i="3"/>
  <c r="E157" i="3"/>
  <c r="K157" i="3" s="1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F154" i="3"/>
  <c r="E154" i="3"/>
  <c r="D154" i="3"/>
  <c r="C154" i="3"/>
  <c r="I154" i="3" s="1"/>
  <c r="B154" i="3"/>
  <c r="I153" i="3"/>
  <c r="H153" i="3"/>
  <c r="G153" i="3"/>
  <c r="J153" i="3" s="1"/>
  <c r="F153" i="3"/>
  <c r="E153" i="3"/>
  <c r="K153" i="3" s="1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F150" i="3"/>
  <c r="E150" i="3"/>
  <c r="D150" i="3"/>
  <c r="C150" i="3"/>
  <c r="I150" i="3" s="1"/>
  <c r="B150" i="3"/>
  <c r="I149" i="3"/>
  <c r="H149" i="3"/>
  <c r="G149" i="3"/>
  <c r="J149" i="3" s="1"/>
  <c r="F149" i="3"/>
  <c r="E149" i="3"/>
  <c r="K149" i="3" s="1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I145" i="3"/>
  <c r="H145" i="3"/>
  <c r="G145" i="3"/>
  <c r="J145" i="3" s="1"/>
  <c r="F145" i="3"/>
  <c r="E145" i="3"/>
  <c r="K145" i="3" s="1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F142" i="3"/>
  <c r="E142" i="3"/>
  <c r="D142" i="3"/>
  <c r="C142" i="3"/>
  <c r="I142" i="3" s="1"/>
  <c r="B142" i="3"/>
  <c r="I141" i="3"/>
  <c r="H141" i="3"/>
  <c r="G141" i="3"/>
  <c r="J141" i="3" s="1"/>
  <c r="F141" i="3"/>
  <c r="E141" i="3"/>
  <c r="K141" i="3" s="1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F138" i="3"/>
  <c r="E138" i="3"/>
  <c r="D138" i="3"/>
  <c r="C138" i="3"/>
  <c r="I138" i="3" s="1"/>
  <c r="B138" i="3"/>
  <c r="I137" i="3"/>
  <c r="H137" i="3"/>
  <c r="G137" i="3"/>
  <c r="J137" i="3" s="1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H134" i="3"/>
  <c r="G134" i="3"/>
  <c r="J134" i="3" s="1"/>
  <c r="F134" i="3"/>
  <c r="E134" i="3"/>
  <c r="D134" i="3"/>
  <c r="C134" i="3"/>
  <c r="I134" i="3" s="1"/>
  <c r="B134" i="3"/>
  <c r="I133" i="3"/>
  <c r="H133" i="3"/>
  <c r="G133" i="3"/>
  <c r="J133" i="3" s="1"/>
  <c r="F133" i="3"/>
  <c r="E133" i="3"/>
  <c r="K133" i="3" s="1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F130" i="3"/>
  <c r="E130" i="3"/>
  <c r="D130" i="3"/>
  <c r="C130" i="3"/>
  <c r="I130" i="3" s="1"/>
  <c r="B130" i="3"/>
  <c r="I129" i="3"/>
  <c r="H129" i="3"/>
  <c r="G129" i="3"/>
  <c r="J129" i="3" s="1"/>
  <c r="F129" i="3"/>
  <c r="E129" i="3"/>
  <c r="K129" i="3" s="1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F126" i="3"/>
  <c r="E126" i="3"/>
  <c r="D126" i="3"/>
  <c r="C126" i="3"/>
  <c r="I126" i="3" s="1"/>
  <c r="B126" i="3"/>
  <c r="I125" i="3"/>
  <c r="H125" i="3"/>
  <c r="G125" i="3"/>
  <c r="J125" i="3" s="1"/>
  <c r="F125" i="3"/>
  <c r="E125" i="3"/>
  <c r="K125" i="3" s="1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F122" i="3"/>
  <c r="E122" i="3"/>
  <c r="D122" i="3"/>
  <c r="C122" i="3"/>
  <c r="I122" i="3" s="1"/>
  <c r="B122" i="3"/>
  <c r="I121" i="3"/>
  <c r="H121" i="3"/>
  <c r="G121" i="3"/>
  <c r="J121" i="3" s="1"/>
  <c r="F121" i="3"/>
  <c r="E121" i="3"/>
  <c r="K121" i="3" s="1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I119" i="3"/>
  <c r="H119" i="3"/>
  <c r="G119" i="3"/>
  <c r="J119" i="3" s="1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H110" i="3"/>
  <c r="G110" i="3"/>
  <c r="J110" i="3" s="1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J102" i="3" s="1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F96" i="3"/>
  <c r="E96" i="3"/>
  <c r="D96" i="3"/>
  <c r="J96" i="3" s="1"/>
  <c r="C96" i="3"/>
  <c r="I96" i="3" s="1"/>
  <c r="B96" i="3"/>
  <c r="I95" i="3"/>
  <c r="H95" i="3"/>
  <c r="G95" i="3"/>
  <c r="J95" i="3" s="1"/>
  <c r="F95" i="3"/>
  <c r="E95" i="3"/>
  <c r="K95" i="3" s="1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F92" i="3"/>
  <c r="E92" i="3"/>
  <c r="D92" i="3"/>
  <c r="J92" i="3" s="1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F88" i="3"/>
  <c r="E88" i="3"/>
  <c r="D88" i="3"/>
  <c r="J88" i="3" s="1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F84" i="3"/>
  <c r="E84" i="3"/>
  <c r="D84" i="3"/>
  <c r="J84" i="3" s="1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K82" i="3"/>
  <c r="H82" i="3"/>
  <c r="G82" i="3"/>
  <c r="F82" i="3"/>
  <c r="E82" i="3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F80" i="3"/>
  <c r="E80" i="3"/>
  <c r="D80" i="3"/>
  <c r="J80" i="3" s="1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F76" i="3"/>
  <c r="E76" i="3"/>
  <c r="D76" i="3"/>
  <c r="J76" i="3" s="1"/>
  <c r="C76" i="3"/>
  <c r="I76" i="3" s="1"/>
  <c r="B76" i="3"/>
  <c r="J75" i="3"/>
  <c r="I75" i="3"/>
  <c r="H75" i="3"/>
  <c r="G75" i="3"/>
  <c r="F75" i="3"/>
  <c r="E75" i="3"/>
  <c r="K75" i="3" s="1"/>
  <c r="D75" i="3"/>
  <c r="C75" i="3"/>
  <c r="B75" i="3"/>
  <c r="K74" i="3"/>
  <c r="H74" i="3"/>
  <c r="G74" i="3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F72" i="3"/>
  <c r="E72" i="3"/>
  <c r="D72" i="3"/>
  <c r="J72" i="3" s="1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F68" i="3"/>
  <c r="E68" i="3"/>
  <c r="D68" i="3"/>
  <c r="J68" i="3" s="1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K66" i="3"/>
  <c r="H66" i="3"/>
  <c r="G66" i="3"/>
  <c r="F66" i="3"/>
  <c r="E66" i="3"/>
  <c r="D66" i="3"/>
  <c r="J66" i="3" s="1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H64" i="3"/>
  <c r="G64" i="3"/>
  <c r="F64" i="3"/>
  <c r="E64" i="3"/>
  <c r="D64" i="3"/>
  <c r="J64" i="3" s="1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F60" i="3"/>
  <c r="E60" i="3"/>
  <c r="D60" i="3"/>
  <c r="J60" i="3" s="1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H56" i="3"/>
  <c r="G56" i="3"/>
  <c r="F56" i="3"/>
  <c r="E56" i="3"/>
  <c r="D56" i="3"/>
  <c r="J56" i="3" s="1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F52" i="3"/>
  <c r="E52" i="3"/>
  <c r="D52" i="3"/>
  <c r="J52" i="3" s="1"/>
  <c r="C52" i="3"/>
  <c r="I52" i="3" s="1"/>
  <c r="B52" i="3"/>
  <c r="J51" i="3"/>
  <c r="I51" i="3"/>
  <c r="H51" i="3"/>
  <c r="G51" i="3"/>
  <c r="F51" i="3"/>
  <c r="E51" i="3"/>
  <c r="K51" i="3" s="1"/>
  <c r="D51" i="3"/>
  <c r="C51" i="3"/>
  <c r="B51" i="3"/>
  <c r="K50" i="3"/>
  <c r="H50" i="3"/>
  <c r="G50" i="3"/>
  <c r="F50" i="3"/>
  <c r="E50" i="3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F48" i="3"/>
  <c r="E48" i="3"/>
  <c r="D48" i="3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J44" i="3" s="1"/>
  <c r="F44" i="3"/>
  <c r="E44" i="3"/>
  <c r="D44" i="3"/>
  <c r="C44" i="3"/>
  <c r="I44" i="3" s="1"/>
  <c r="B44" i="3"/>
  <c r="J43" i="3"/>
  <c r="I43" i="3"/>
  <c r="H43" i="3"/>
  <c r="G43" i="3"/>
  <c r="F43" i="3"/>
  <c r="E43" i="3"/>
  <c r="K43" i="3" s="1"/>
  <c r="D43" i="3"/>
  <c r="C43" i="3"/>
  <c r="B43" i="3"/>
  <c r="K42" i="3"/>
  <c r="H42" i="3"/>
  <c r="G42" i="3"/>
  <c r="F42" i="3"/>
  <c r="E42" i="3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J40" i="3" s="1"/>
  <c r="F40" i="3"/>
  <c r="E40" i="3"/>
  <c r="D40" i="3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H38" i="3"/>
  <c r="G38" i="3"/>
  <c r="F38" i="3"/>
  <c r="E38" i="3"/>
  <c r="D38" i="3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F36" i="3"/>
  <c r="E36" i="3"/>
  <c r="D36" i="3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F32" i="3"/>
  <c r="E32" i="3"/>
  <c r="D32" i="3"/>
  <c r="J32" i="3" s="1"/>
  <c r="C32" i="3"/>
  <c r="I32" i="3" s="1"/>
  <c r="B32" i="3"/>
  <c r="J31" i="3"/>
  <c r="I31" i="3"/>
  <c r="H31" i="3"/>
  <c r="G31" i="3"/>
  <c r="F31" i="3"/>
  <c r="E31" i="3"/>
  <c r="K31" i="3" s="1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F28" i="3"/>
  <c r="E28" i="3"/>
  <c r="D28" i="3"/>
  <c r="J28" i="3" s="1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H25" i="3"/>
  <c r="G25" i="3"/>
  <c r="F25" i="3"/>
  <c r="I25" i="3" s="1"/>
  <c r="E25" i="3"/>
  <c r="K25" i="3" s="1"/>
  <c r="D25" i="3"/>
  <c r="J25" i="3" s="1"/>
  <c r="C25" i="3"/>
  <c r="B25" i="3"/>
  <c r="H24" i="3"/>
  <c r="K24" i="3" s="1"/>
  <c r="G24" i="3"/>
  <c r="F24" i="3"/>
  <c r="E24" i="3"/>
  <c r="D24" i="3"/>
  <c r="J24" i="3" s="1"/>
  <c r="C24" i="3"/>
  <c r="I24" i="3" s="1"/>
  <c r="B24" i="3"/>
  <c r="J23" i="3"/>
  <c r="H23" i="3"/>
  <c r="G23" i="3"/>
  <c r="F23" i="3"/>
  <c r="I23" i="3" s="1"/>
  <c r="E23" i="3"/>
  <c r="K23" i="3" s="1"/>
  <c r="D23" i="3"/>
  <c r="C23" i="3"/>
  <c r="B23" i="3"/>
  <c r="I22" i="3"/>
  <c r="H22" i="3"/>
  <c r="K22" i="3" s="1"/>
  <c r="G22" i="3"/>
  <c r="J22" i="3" s="1"/>
  <c r="F22" i="3"/>
  <c r="E22" i="3"/>
  <c r="D22" i="3"/>
  <c r="C22" i="3"/>
  <c r="B22" i="3"/>
  <c r="J21" i="3"/>
  <c r="H21" i="3"/>
  <c r="K21" i="3" s="1"/>
  <c r="G21" i="3"/>
  <c r="F21" i="3"/>
  <c r="E21" i="3"/>
  <c r="D21" i="3"/>
  <c r="C21" i="3"/>
  <c r="I21" i="3" s="1"/>
  <c r="B21" i="3"/>
  <c r="K20" i="3"/>
  <c r="J20" i="3"/>
  <c r="H20" i="3"/>
  <c r="G20" i="3"/>
  <c r="F20" i="3"/>
  <c r="E20" i="3"/>
  <c r="D20" i="3"/>
  <c r="C20" i="3"/>
  <c r="I20" i="3" s="1"/>
  <c r="B20" i="3"/>
  <c r="J19" i="3"/>
  <c r="I19" i="3"/>
  <c r="H19" i="3"/>
  <c r="G19" i="3"/>
  <c r="F19" i="3"/>
  <c r="E19" i="3"/>
  <c r="K19" i="3" s="1"/>
  <c r="D19" i="3"/>
  <c r="C19" i="3"/>
  <c r="B19" i="3"/>
  <c r="K18" i="3"/>
  <c r="H18" i="3"/>
  <c r="G18" i="3"/>
  <c r="F18" i="3"/>
  <c r="I18" i="3" s="1"/>
  <c r="E18" i="3"/>
  <c r="D18" i="3"/>
  <c r="J18" i="3" s="1"/>
  <c r="C18" i="3"/>
  <c r="B18" i="3"/>
  <c r="J17" i="3"/>
  <c r="H17" i="3"/>
  <c r="K17" i="3" s="1"/>
  <c r="G17" i="3"/>
  <c r="F17" i="3"/>
  <c r="I17" i="3" s="1"/>
  <c r="E17" i="3"/>
  <c r="D17" i="3"/>
  <c r="C17" i="3"/>
  <c r="B17" i="3"/>
  <c r="K16" i="3"/>
  <c r="H16" i="3"/>
  <c r="G16" i="3"/>
  <c r="J16" i="3" s="1"/>
  <c r="F16" i="3"/>
  <c r="E16" i="3"/>
  <c r="D16" i="3"/>
  <c r="C16" i="3"/>
  <c r="B16" i="3"/>
  <c r="K15" i="3"/>
  <c r="I15" i="3"/>
  <c r="H15" i="3"/>
  <c r="G15" i="3"/>
  <c r="F15" i="3"/>
  <c r="E15" i="3"/>
  <c r="D15" i="3"/>
  <c r="J15" i="3" s="1"/>
  <c r="C15" i="3"/>
  <c r="B15" i="3"/>
  <c r="K14" i="3"/>
  <c r="H14" i="3"/>
  <c r="G14" i="3"/>
  <c r="F14" i="3"/>
  <c r="E14" i="3"/>
  <c r="D14" i="3"/>
  <c r="J14" i="3" s="1"/>
  <c r="C14" i="3"/>
  <c r="I14" i="3" s="1"/>
  <c r="B14" i="3"/>
  <c r="H13" i="3"/>
  <c r="G13" i="3"/>
  <c r="J13" i="3" s="1"/>
  <c r="F13" i="3"/>
  <c r="I13" i="3" s="1"/>
  <c r="E13" i="3"/>
  <c r="K13" i="3" s="1"/>
  <c r="D13" i="3"/>
  <c r="C13" i="3"/>
  <c r="B13" i="3"/>
  <c r="I12" i="3"/>
  <c r="H12" i="3"/>
  <c r="K12" i="3" s="1"/>
  <c r="G12" i="3"/>
  <c r="J12" i="3" s="1"/>
  <c r="F12" i="3"/>
  <c r="E12" i="3"/>
  <c r="D12" i="3"/>
  <c r="C12" i="3"/>
  <c r="B12" i="3"/>
  <c r="K11" i="3"/>
  <c r="I11" i="3"/>
  <c r="H11" i="3"/>
  <c r="G11" i="3"/>
  <c r="F11" i="3"/>
  <c r="E11" i="3"/>
  <c r="D11" i="3"/>
  <c r="J11" i="3" s="1"/>
  <c r="C11" i="3"/>
  <c r="B11" i="3"/>
  <c r="K10" i="3"/>
  <c r="H10" i="3"/>
  <c r="G10" i="3"/>
  <c r="F10" i="3"/>
  <c r="E10" i="3"/>
  <c r="D10" i="3"/>
  <c r="J10" i="3" s="1"/>
  <c r="C10" i="3"/>
  <c r="I10" i="3" s="1"/>
  <c r="B10" i="3"/>
  <c r="H9" i="3"/>
  <c r="G9" i="3"/>
  <c r="J9" i="3" s="1"/>
  <c r="F9" i="3"/>
  <c r="I9" i="3" s="1"/>
  <c r="E9" i="3"/>
  <c r="K9" i="3" s="1"/>
  <c r="D9" i="3"/>
  <c r="C9" i="3"/>
  <c r="B9" i="3"/>
  <c r="I8" i="3"/>
  <c r="H8" i="3"/>
  <c r="K8" i="3" s="1"/>
  <c r="G8" i="3"/>
  <c r="J8" i="3" s="1"/>
  <c r="F8" i="3"/>
  <c r="E8" i="3"/>
  <c r="D8" i="3"/>
  <c r="C8" i="3"/>
  <c r="B8" i="3"/>
  <c r="K7" i="3"/>
  <c r="I7" i="3"/>
  <c r="H7" i="3"/>
  <c r="G7" i="3"/>
  <c r="F7" i="3"/>
  <c r="E7" i="3"/>
  <c r="D7" i="3"/>
  <c r="J7" i="3" s="1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K227" i="2"/>
  <c r="I227" i="2"/>
  <c r="H227" i="2"/>
  <c r="G227" i="2"/>
  <c r="F227" i="2"/>
  <c r="E227" i="2"/>
  <c r="D227" i="2"/>
  <c r="J227" i="2" s="1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I224" i="2"/>
  <c r="H224" i="2"/>
  <c r="G224" i="2"/>
  <c r="J224" i="2" s="1"/>
  <c r="F224" i="2"/>
  <c r="E224" i="2"/>
  <c r="K224" i="2" s="1"/>
  <c r="D224" i="2"/>
  <c r="C224" i="2"/>
  <c r="B224" i="2"/>
  <c r="K223" i="2"/>
  <c r="I223" i="2"/>
  <c r="H223" i="2"/>
  <c r="G223" i="2"/>
  <c r="F223" i="2"/>
  <c r="E223" i="2"/>
  <c r="D223" i="2"/>
  <c r="J223" i="2" s="1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J221" i="2"/>
  <c r="H221" i="2"/>
  <c r="G221" i="2"/>
  <c r="F221" i="2"/>
  <c r="E221" i="2"/>
  <c r="K221" i="2" s="1"/>
  <c r="D221" i="2"/>
  <c r="C221" i="2"/>
  <c r="I221" i="2" s="1"/>
  <c r="B221" i="2"/>
  <c r="I220" i="2"/>
  <c r="H220" i="2"/>
  <c r="G220" i="2"/>
  <c r="J220" i="2" s="1"/>
  <c r="F220" i="2"/>
  <c r="E220" i="2"/>
  <c r="K220" i="2" s="1"/>
  <c r="D220" i="2"/>
  <c r="C220" i="2"/>
  <c r="B220" i="2"/>
  <c r="K219" i="2"/>
  <c r="I219" i="2"/>
  <c r="H219" i="2"/>
  <c r="G219" i="2"/>
  <c r="F219" i="2"/>
  <c r="E219" i="2"/>
  <c r="D219" i="2"/>
  <c r="J219" i="2" s="1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E217" i="2"/>
  <c r="K217" i="2" s="1"/>
  <c r="D217" i="2"/>
  <c r="C217" i="2"/>
  <c r="I217" i="2" s="1"/>
  <c r="B217" i="2"/>
  <c r="I216" i="2"/>
  <c r="H216" i="2"/>
  <c r="G216" i="2"/>
  <c r="J216" i="2" s="1"/>
  <c r="F216" i="2"/>
  <c r="E216" i="2"/>
  <c r="K216" i="2" s="1"/>
  <c r="D216" i="2"/>
  <c r="C216" i="2"/>
  <c r="B216" i="2"/>
  <c r="K215" i="2"/>
  <c r="I215" i="2"/>
  <c r="H215" i="2"/>
  <c r="G215" i="2"/>
  <c r="F215" i="2"/>
  <c r="E215" i="2"/>
  <c r="D215" i="2"/>
  <c r="J215" i="2" s="1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H213" i="2"/>
  <c r="G213" i="2"/>
  <c r="J213" i="2" s="1"/>
  <c r="F213" i="2"/>
  <c r="E213" i="2"/>
  <c r="K213" i="2" s="1"/>
  <c r="D213" i="2"/>
  <c r="C213" i="2"/>
  <c r="I213" i="2" s="1"/>
  <c r="B213" i="2"/>
  <c r="I212" i="2"/>
  <c r="H212" i="2"/>
  <c r="G212" i="2"/>
  <c r="J212" i="2" s="1"/>
  <c r="F212" i="2"/>
  <c r="E212" i="2"/>
  <c r="K212" i="2" s="1"/>
  <c r="D212" i="2"/>
  <c r="C212" i="2"/>
  <c r="B212" i="2"/>
  <c r="K211" i="2"/>
  <c r="I211" i="2"/>
  <c r="H211" i="2"/>
  <c r="G211" i="2"/>
  <c r="F211" i="2"/>
  <c r="E211" i="2"/>
  <c r="D211" i="2"/>
  <c r="J211" i="2" s="1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H209" i="2"/>
  <c r="G209" i="2"/>
  <c r="J209" i="2" s="1"/>
  <c r="F209" i="2"/>
  <c r="E209" i="2"/>
  <c r="K209" i="2" s="1"/>
  <c r="D209" i="2"/>
  <c r="C209" i="2"/>
  <c r="I209" i="2" s="1"/>
  <c r="B209" i="2"/>
  <c r="I208" i="2"/>
  <c r="H208" i="2"/>
  <c r="G208" i="2"/>
  <c r="J208" i="2" s="1"/>
  <c r="F208" i="2"/>
  <c r="E208" i="2"/>
  <c r="K208" i="2" s="1"/>
  <c r="D208" i="2"/>
  <c r="C208" i="2"/>
  <c r="B208" i="2"/>
  <c r="K207" i="2"/>
  <c r="I207" i="2"/>
  <c r="H207" i="2"/>
  <c r="G207" i="2"/>
  <c r="F207" i="2"/>
  <c r="E207" i="2"/>
  <c r="D207" i="2"/>
  <c r="J207" i="2" s="1"/>
  <c r="C207" i="2"/>
  <c r="B207" i="2"/>
  <c r="K206" i="2"/>
  <c r="H206" i="2"/>
  <c r="G206" i="2"/>
  <c r="F206" i="2"/>
  <c r="E206" i="2"/>
  <c r="D206" i="2"/>
  <c r="J206" i="2" s="1"/>
  <c r="C206" i="2"/>
  <c r="B206" i="2"/>
  <c r="H205" i="2"/>
  <c r="G205" i="2"/>
  <c r="J205" i="2" s="1"/>
  <c r="F205" i="2"/>
  <c r="E205" i="2"/>
  <c r="K205" i="2" s="1"/>
  <c r="D205" i="2"/>
  <c r="C205" i="2"/>
  <c r="I205" i="2" s="1"/>
  <c r="B205" i="2"/>
  <c r="I204" i="2"/>
  <c r="H204" i="2"/>
  <c r="G204" i="2"/>
  <c r="J204" i="2" s="1"/>
  <c r="F204" i="2"/>
  <c r="E204" i="2"/>
  <c r="K204" i="2" s="1"/>
  <c r="D204" i="2"/>
  <c r="C204" i="2"/>
  <c r="B204" i="2"/>
  <c r="K203" i="2"/>
  <c r="I203" i="2"/>
  <c r="H203" i="2"/>
  <c r="G203" i="2"/>
  <c r="F203" i="2"/>
  <c r="E203" i="2"/>
  <c r="D203" i="2"/>
  <c r="J203" i="2" s="1"/>
  <c r="C203" i="2"/>
  <c r="B203" i="2"/>
  <c r="K202" i="2"/>
  <c r="H202" i="2"/>
  <c r="G202" i="2"/>
  <c r="F202" i="2"/>
  <c r="E202" i="2"/>
  <c r="D202" i="2"/>
  <c r="J202" i="2" s="1"/>
  <c r="C202" i="2"/>
  <c r="B202" i="2"/>
  <c r="H201" i="2"/>
  <c r="G201" i="2"/>
  <c r="J201" i="2" s="1"/>
  <c r="F201" i="2"/>
  <c r="E201" i="2"/>
  <c r="K201" i="2" s="1"/>
  <c r="D201" i="2"/>
  <c r="C201" i="2"/>
  <c r="I201" i="2" s="1"/>
  <c r="B201" i="2"/>
  <c r="I200" i="2"/>
  <c r="H200" i="2"/>
  <c r="G200" i="2"/>
  <c r="J200" i="2" s="1"/>
  <c r="F200" i="2"/>
  <c r="E200" i="2"/>
  <c r="K200" i="2" s="1"/>
  <c r="D200" i="2"/>
  <c r="C200" i="2"/>
  <c r="B200" i="2"/>
  <c r="K199" i="2"/>
  <c r="I199" i="2"/>
  <c r="H199" i="2"/>
  <c r="G199" i="2"/>
  <c r="F199" i="2"/>
  <c r="E199" i="2"/>
  <c r="D199" i="2"/>
  <c r="J199" i="2" s="1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J196" i="2" s="1"/>
  <c r="F196" i="2"/>
  <c r="E196" i="2"/>
  <c r="K196" i="2" s="1"/>
  <c r="D196" i="2"/>
  <c r="C196" i="2"/>
  <c r="B196" i="2"/>
  <c r="K195" i="2"/>
  <c r="I195" i="2"/>
  <c r="H195" i="2"/>
  <c r="G195" i="2"/>
  <c r="F195" i="2"/>
  <c r="E195" i="2"/>
  <c r="D195" i="2"/>
  <c r="J195" i="2" s="1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H193" i="2"/>
  <c r="G193" i="2"/>
  <c r="J193" i="2" s="1"/>
  <c r="F193" i="2"/>
  <c r="E193" i="2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I191" i="2"/>
  <c r="H191" i="2"/>
  <c r="G191" i="2"/>
  <c r="F191" i="2"/>
  <c r="E191" i="2"/>
  <c r="D191" i="2"/>
  <c r="J191" i="2" s="1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H189" i="2"/>
  <c r="G189" i="2"/>
  <c r="J189" i="2" s="1"/>
  <c r="F189" i="2"/>
  <c r="E189" i="2"/>
  <c r="D189" i="2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K187" i="2"/>
  <c r="I187" i="2"/>
  <c r="H187" i="2"/>
  <c r="G187" i="2"/>
  <c r="F187" i="2"/>
  <c r="E187" i="2"/>
  <c r="D187" i="2"/>
  <c r="J187" i="2" s="1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H185" i="2"/>
  <c r="G185" i="2"/>
  <c r="J185" i="2" s="1"/>
  <c r="F185" i="2"/>
  <c r="E185" i="2"/>
  <c r="K185" i="2" s="1"/>
  <c r="D185" i="2"/>
  <c r="C185" i="2"/>
  <c r="I185" i="2" s="1"/>
  <c r="B185" i="2"/>
  <c r="J184" i="2"/>
  <c r="I184" i="2"/>
  <c r="H184" i="2"/>
  <c r="G184" i="2"/>
  <c r="F184" i="2"/>
  <c r="E184" i="2"/>
  <c r="K184" i="2" s="1"/>
  <c r="D184" i="2"/>
  <c r="C184" i="2"/>
  <c r="B184" i="2"/>
  <c r="K183" i="2"/>
  <c r="I183" i="2"/>
  <c r="H183" i="2"/>
  <c r="G183" i="2"/>
  <c r="F183" i="2"/>
  <c r="E183" i="2"/>
  <c r="D183" i="2"/>
  <c r="J183" i="2" s="1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H181" i="2"/>
  <c r="G181" i="2"/>
  <c r="J181" i="2" s="1"/>
  <c r="F181" i="2"/>
  <c r="E181" i="2"/>
  <c r="K181" i="2" s="1"/>
  <c r="D181" i="2"/>
  <c r="C181" i="2"/>
  <c r="I181" i="2" s="1"/>
  <c r="B181" i="2"/>
  <c r="I180" i="2"/>
  <c r="H180" i="2"/>
  <c r="G180" i="2"/>
  <c r="J180" i="2" s="1"/>
  <c r="F180" i="2"/>
  <c r="E180" i="2"/>
  <c r="K180" i="2" s="1"/>
  <c r="D180" i="2"/>
  <c r="C180" i="2"/>
  <c r="B180" i="2"/>
  <c r="K179" i="2"/>
  <c r="I179" i="2"/>
  <c r="H179" i="2"/>
  <c r="G179" i="2"/>
  <c r="F179" i="2"/>
  <c r="E179" i="2"/>
  <c r="D179" i="2"/>
  <c r="J179" i="2" s="1"/>
  <c r="C179" i="2"/>
  <c r="B179" i="2"/>
  <c r="K178" i="2"/>
  <c r="H178" i="2"/>
  <c r="G178" i="2"/>
  <c r="F178" i="2"/>
  <c r="E178" i="2"/>
  <c r="D178" i="2"/>
  <c r="J178" i="2" s="1"/>
  <c r="C178" i="2"/>
  <c r="B178" i="2"/>
  <c r="H177" i="2"/>
  <c r="G177" i="2"/>
  <c r="J177" i="2" s="1"/>
  <c r="F177" i="2"/>
  <c r="E177" i="2"/>
  <c r="K177" i="2" s="1"/>
  <c r="D177" i="2"/>
  <c r="C177" i="2"/>
  <c r="I177" i="2" s="1"/>
  <c r="B177" i="2"/>
  <c r="I176" i="2"/>
  <c r="H176" i="2"/>
  <c r="G176" i="2"/>
  <c r="J176" i="2" s="1"/>
  <c r="F176" i="2"/>
  <c r="E176" i="2"/>
  <c r="K176" i="2" s="1"/>
  <c r="D176" i="2"/>
  <c r="C176" i="2"/>
  <c r="B176" i="2"/>
  <c r="K175" i="2"/>
  <c r="I175" i="2"/>
  <c r="H175" i="2"/>
  <c r="G175" i="2"/>
  <c r="F175" i="2"/>
  <c r="E175" i="2"/>
  <c r="D175" i="2"/>
  <c r="J175" i="2" s="1"/>
  <c r="C175" i="2"/>
  <c r="B175" i="2"/>
  <c r="K174" i="2"/>
  <c r="H174" i="2"/>
  <c r="G174" i="2"/>
  <c r="F174" i="2"/>
  <c r="E174" i="2"/>
  <c r="D174" i="2"/>
  <c r="J174" i="2" s="1"/>
  <c r="C174" i="2"/>
  <c r="B174" i="2"/>
  <c r="H173" i="2"/>
  <c r="G173" i="2"/>
  <c r="J173" i="2" s="1"/>
  <c r="F173" i="2"/>
  <c r="E173" i="2"/>
  <c r="K173" i="2" s="1"/>
  <c r="D173" i="2"/>
  <c r="C173" i="2"/>
  <c r="I173" i="2" s="1"/>
  <c r="B173" i="2"/>
  <c r="I172" i="2"/>
  <c r="H172" i="2"/>
  <c r="G172" i="2"/>
  <c r="J172" i="2" s="1"/>
  <c r="F172" i="2"/>
  <c r="E172" i="2"/>
  <c r="K172" i="2" s="1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K170" i="2"/>
  <c r="H170" i="2"/>
  <c r="G170" i="2"/>
  <c r="F170" i="2"/>
  <c r="E170" i="2"/>
  <c r="D170" i="2"/>
  <c r="J170" i="2" s="1"/>
  <c r="C170" i="2"/>
  <c r="B170" i="2"/>
  <c r="H169" i="2"/>
  <c r="G169" i="2"/>
  <c r="J169" i="2" s="1"/>
  <c r="F169" i="2"/>
  <c r="E169" i="2"/>
  <c r="K169" i="2" s="1"/>
  <c r="D169" i="2"/>
  <c r="C169" i="2"/>
  <c r="I169" i="2" s="1"/>
  <c r="B169" i="2"/>
  <c r="I168" i="2"/>
  <c r="H168" i="2"/>
  <c r="G168" i="2"/>
  <c r="J168" i="2" s="1"/>
  <c r="F168" i="2"/>
  <c r="E168" i="2"/>
  <c r="K168" i="2" s="1"/>
  <c r="D168" i="2"/>
  <c r="C168" i="2"/>
  <c r="B168" i="2"/>
  <c r="K167" i="2"/>
  <c r="I167" i="2"/>
  <c r="H167" i="2"/>
  <c r="G167" i="2"/>
  <c r="F167" i="2"/>
  <c r="E167" i="2"/>
  <c r="D167" i="2"/>
  <c r="J167" i="2" s="1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H165" i="2"/>
  <c r="G165" i="2"/>
  <c r="J165" i="2" s="1"/>
  <c r="F165" i="2"/>
  <c r="E165" i="2"/>
  <c r="D165" i="2"/>
  <c r="C165" i="2"/>
  <c r="I165" i="2" s="1"/>
  <c r="B165" i="2"/>
  <c r="I164" i="2"/>
  <c r="H164" i="2"/>
  <c r="G164" i="2"/>
  <c r="J164" i="2" s="1"/>
  <c r="F164" i="2"/>
  <c r="E164" i="2"/>
  <c r="K164" i="2" s="1"/>
  <c r="D164" i="2"/>
  <c r="C164" i="2"/>
  <c r="B164" i="2"/>
  <c r="K163" i="2"/>
  <c r="I163" i="2"/>
  <c r="H163" i="2"/>
  <c r="G163" i="2"/>
  <c r="F163" i="2"/>
  <c r="E163" i="2"/>
  <c r="D163" i="2"/>
  <c r="J163" i="2" s="1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H161" i="2"/>
  <c r="G161" i="2"/>
  <c r="J161" i="2" s="1"/>
  <c r="F161" i="2"/>
  <c r="E161" i="2"/>
  <c r="D161" i="2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I159" i="2"/>
  <c r="H159" i="2"/>
  <c r="G159" i="2"/>
  <c r="F159" i="2"/>
  <c r="E159" i="2"/>
  <c r="D159" i="2"/>
  <c r="J159" i="2" s="1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J157" i="2" s="1"/>
  <c r="F157" i="2"/>
  <c r="E157" i="2"/>
  <c r="D157" i="2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H153" i="2"/>
  <c r="G153" i="2"/>
  <c r="J153" i="2" s="1"/>
  <c r="F153" i="2"/>
  <c r="E153" i="2"/>
  <c r="K153" i="2" s="1"/>
  <c r="D153" i="2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H149" i="2"/>
  <c r="G149" i="2"/>
  <c r="J149" i="2" s="1"/>
  <c r="F149" i="2"/>
  <c r="E149" i="2"/>
  <c r="K149" i="2" s="1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F147" i="2"/>
  <c r="I147" i="2" s="1"/>
  <c r="E147" i="2"/>
  <c r="D147" i="2"/>
  <c r="J147" i="2" s="1"/>
  <c r="C147" i="2"/>
  <c r="B147" i="2"/>
  <c r="H146" i="2"/>
  <c r="G146" i="2"/>
  <c r="F146" i="2"/>
  <c r="E146" i="2"/>
  <c r="K146" i="2" s="1"/>
  <c r="D146" i="2"/>
  <c r="J146" i="2" s="1"/>
  <c r="C146" i="2"/>
  <c r="B146" i="2"/>
  <c r="H145" i="2"/>
  <c r="G145" i="2"/>
  <c r="J145" i="2" s="1"/>
  <c r="F145" i="2"/>
  <c r="E145" i="2"/>
  <c r="K145" i="2" s="1"/>
  <c r="D145" i="2"/>
  <c r="C145" i="2"/>
  <c r="I145" i="2" s="1"/>
  <c r="B145" i="2"/>
  <c r="I144" i="2"/>
  <c r="H144" i="2"/>
  <c r="G144" i="2"/>
  <c r="J144" i="2" s="1"/>
  <c r="F144" i="2"/>
  <c r="E144" i="2"/>
  <c r="K144" i="2" s="1"/>
  <c r="D144" i="2"/>
  <c r="C144" i="2"/>
  <c r="B144" i="2"/>
  <c r="K143" i="2"/>
  <c r="I143" i="2"/>
  <c r="H143" i="2"/>
  <c r="G143" i="2"/>
  <c r="F143" i="2"/>
  <c r="E143" i="2"/>
  <c r="D143" i="2"/>
  <c r="J143" i="2" s="1"/>
  <c r="C143" i="2"/>
  <c r="B143" i="2"/>
  <c r="H142" i="2"/>
  <c r="K142" i="2" s="1"/>
  <c r="G142" i="2"/>
  <c r="F142" i="2"/>
  <c r="E142" i="2"/>
  <c r="D142" i="2"/>
  <c r="J142" i="2" s="1"/>
  <c r="C142" i="2"/>
  <c r="I142" i="2" s="1"/>
  <c r="B142" i="2"/>
  <c r="H141" i="2"/>
  <c r="G141" i="2"/>
  <c r="J141" i="2" s="1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D140" i="2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J137" i="2" s="1"/>
  <c r="F137" i="2"/>
  <c r="E137" i="2"/>
  <c r="K137" i="2" s="1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J135" i="2"/>
  <c r="H135" i="2"/>
  <c r="G135" i="2"/>
  <c r="F135" i="2"/>
  <c r="I135" i="2" s="1"/>
  <c r="E135" i="2"/>
  <c r="D135" i="2"/>
  <c r="C135" i="2"/>
  <c r="B135" i="2"/>
  <c r="H134" i="2"/>
  <c r="G134" i="2"/>
  <c r="F134" i="2"/>
  <c r="E134" i="2"/>
  <c r="K134" i="2" s="1"/>
  <c r="D134" i="2"/>
  <c r="J134" i="2" s="1"/>
  <c r="C134" i="2"/>
  <c r="B134" i="2"/>
  <c r="H133" i="2"/>
  <c r="G133" i="2"/>
  <c r="J133" i="2" s="1"/>
  <c r="F133" i="2"/>
  <c r="E133" i="2"/>
  <c r="K133" i="2" s="1"/>
  <c r="D133" i="2"/>
  <c r="C133" i="2"/>
  <c r="B133" i="2"/>
  <c r="I132" i="2"/>
  <c r="H132" i="2"/>
  <c r="G132" i="2"/>
  <c r="J132" i="2" s="1"/>
  <c r="F132" i="2"/>
  <c r="E132" i="2"/>
  <c r="D132" i="2"/>
  <c r="C132" i="2"/>
  <c r="B132" i="2"/>
  <c r="K131" i="2"/>
  <c r="J131" i="2"/>
  <c r="I131" i="2"/>
  <c r="H131" i="2"/>
  <c r="G131" i="2"/>
  <c r="F131" i="2"/>
  <c r="E131" i="2"/>
  <c r="D131" i="2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J129" i="2"/>
  <c r="H129" i="2"/>
  <c r="G129" i="2"/>
  <c r="F129" i="2"/>
  <c r="E129" i="2"/>
  <c r="D129" i="2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H125" i="2"/>
  <c r="G125" i="2"/>
  <c r="J125" i="2" s="1"/>
  <c r="F125" i="2"/>
  <c r="E125" i="2"/>
  <c r="K125" i="2" s="1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J123" i="2"/>
  <c r="H123" i="2"/>
  <c r="G123" i="2"/>
  <c r="F123" i="2"/>
  <c r="I123" i="2" s="1"/>
  <c r="E123" i="2"/>
  <c r="D123" i="2"/>
  <c r="C123" i="2"/>
  <c r="B123" i="2"/>
  <c r="H122" i="2"/>
  <c r="K122" i="2" s="1"/>
  <c r="G122" i="2"/>
  <c r="F122" i="2"/>
  <c r="E122" i="2"/>
  <c r="D122" i="2"/>
  <c r="J122" i="2" s="1"/>
  <c r="C122" i="2"/>
  <c r="B122" i="2"/>
  <c r="H121" i="2"/>
  <c r="G121" i="2"/>
  <c r="J121" i="2" s="1"/>
  <c r="F121" i="2"/>
  <c r="E121" i="2"/>
  <c r="D121" i="2"/>
  <c r="C121" i="2"/>
  <c r="B121" i="2"/>
  <c r="I120" i="2"/>
  <c r="H120" i="2"/>
  <c r="G120" i="2"/>
  <c r="J120" i="2" s="1"/>
  <c r="F120" i="2"/>
  <c r="E120" i="2"/>
  <c r="D120" i="2"/>
  <c r="C120" i="2"/>
  <c r="B120" i="2"/>
  <c r="K119" i="2"/>
  <c r="J119" i="2"/>
  <c r="I119" i="2"/>
  <c r="H119" i="2"/>
  <c r="G119" i="2"/>
  <c r="F119" i="2"/>
  <c r="E119" i="2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H117" i="2"/>
  <c r="G117" i="2"/>
  <c r="J117" i="2" s="1"/>
  <c r="F117" i="2"/>
  <c r="E117" i="2"/>
  <c r="K117" i="2" s="1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I115" i="2" s="1"/>
  <c r="E115" i="2"/>
  <c r="D115" i="2"/>
  <c r="C115" i="2"/>
  <c r="B115" i="2"/>
  <c r="I114" i="2"/>
  <c r="H114" i="2"/>
  <c r="K114" i="2" s="1"/>
  <c r="G114" i="2"/>
  <c r="F114" i="2"/>
  <c r="E114" i="2"/>
  <c r="D114" i="2"/>
  <c r="J114" i="2" s="1"/>
  <c r="C114" i="2"/>
  <c r="B114" i="2"/>
  <c r="J113" i="2"/>
  <c r="H113" i="2"/>
  <c r="K113" i="2" s="1"/>
  <c r="G113" i="2"/>
  <c r="F113" i="2"/>
  <c r="E113" i="2"/>
  <c r="D113" i="2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J110" i="2"/>
  <c r="H110" i="2"/>
  <c r="G110" i="2"/>
  <c r="F110" i="2"/>
  <c r="I110" i="2" s="1"/>
  <c r="E110" i="2"/>
  <c r="K110" i="2" s="1"/>
  <c r="D110" i="2"/>
  <c r="C110" i="2"/>
  <c r="B110" i="2"/>
  <c r="H109" i="2"/>
  <c r="K109" i="2" s="1"/>
  <c r="G109" i="2"/>
  <c r="J109" i="2" s="1"/>
  <c r="F109" i="2"/>
  <c r="E109" i="2"/>
  <c r="D109" i="2"/>
  <c r="C109" i="2"/>
  <c r="B109" i="2"/>
  <c r="I108" i="2"/>
  <c r="H108" i="2"/>
  <c r="G108" i="2"/>
  <c r="F108" i="2"/>
  <c r="E108" i="2"/>
  <c r="D108" i="2"/>
  <c r="J108" i="2" s="1"/>
  <c r="C108" i="2"/>
  <c r="B108" i="2"/>
  <c r="K107" i="2"/>
  <c r="J107" i="2"/>
  <c r="I107" i="2"/>
  <c r="H107" i="2"/>
  <c r="G107" i="2"/>
  <c r="F107" i="2"/>
  <c r="E107" i="2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F105" i="2"/>
  <c r="E105" i="2"/>
  <c r="K105" i="2" s="1"/>
  <c r="D105" i="2"/>
  <c r="J105" i="2" s="1"/>
  <c r="C105" i="2"/>
  <c r="B105" i="2"/>
  <c r="H104" i="2"/>
  <c r="G104" i="2"/>
  <c r="J104" i="2" s="1"/>
  <c r="F104" i="2"/>
  <c r="I104" i="2" s="1"/>
  <c r="E104" i="2"/>
  <c r="K104" i="2" s="1"/>
  <c r="D104" i="2"/>
  <c r="C104" i="2"/>
  <c r="B104" i="2"/>
  <c r="I103" i="2"/>
  <c r="H103" i="2"/>
  <c r="K103" i="2" s="1"/>
  <c r="G103" i="2"/>
  <c r="F103" i="2"/>
  <c r="E103" i="2"/>
  <c r="D103" i="2"/>
  <c r="J103" i="2" s="1"/>
  <c r="C103" i="2"/>
  <c r="B103" i="2"/>
  <c r="K102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H99" i="2"/>
  <c r="K99" i="2" s="1"/>
  <c r="G99" i="2"/>
  <c r="J99" i="2" s="1"/>
  <c r="F99" i="2"/>
  <c r="I99" i="2" s="1"/>
  <c r="E99" i="2"/>
  <c r="D99" i="2"/>
  <c r="C99" i="2"/>
  <c r="B99" i="2"/>
  <c r="I98" i="2"/>
  <c r="H98" i="2"/>
  <c r="K98" i="2" s="1"/>
  <c r="G98" i="2"/>
  <c r="F98" i="2"/>
  <c r="E98" i="2"/>
  <c r="D98" i="2"/>
  <c r="J98" i="2" s="1"/>
  <c r="C98" i="2"/>
  <c r="B98" i="2"/>
  <c r="J97" i="2"/>
  <c r="H97" i="2"/>
  <c r="K97" i="2" s="1"/>
  <c r="G97" i="2"/>
  <c r="F97" i="2"/>
  <c r="E97" i="2"/>
  <c r="D97" i="2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J94" i="2"/>
  <c r="H94" i="2"/>
  <c r="G94" i="2"/>
  <c r="F94" i="2"/>
  <c r="I94" i="2" s="1"/>
  <c r="E94" i="2"/>
  <c r="K94" i="2" s="1"/>
  <c r="D94" i="2"/>
  <c r="C94" i="2"/>
  <c r="B94" i="2"/>
  <c r="H93" i="2"/>
  <c r="K93" i="2" s="1"/>
  <c r="G93" i="2"/>
  <c r="J93" i="2" s="1"/>
  <c r="F93" i="2"/>
  <c r="E93" i="2"/>
  <c r="D93" i="2"/>
  <c r="C93" i="2"/>
  <c r="B93" i="2"/>
  <c r="I92" i="2"/>
  <c r="H92" i="2"/>
  <c r="G92" i="2"/>
  <c r="F92" i="2"/>
  <c r="E92" i="2"/>
  <c r="D92" i="2"/>
  <c r="J92" i="2" s="1"/>
  <c r="C92" i="2"/>
  <c r="B92" i="2"/>
  <c r="K91" i="2"/>
  <c r="J91" i="2"/>
  <c r="I91" i="2"/>
  <c r="H91" i="2"/>
  <c r="G91" i="2"/>
  <c r="F91" i="2"/>
  <c r="E91" i="2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H89" i="2"/>
  <c r="G89" i="2"/>
  <c r="F89" i="2"/>
  <c r="E89" i="2"/>
  <c r="K89" i="2" s="1"/>
  <c r="D89" i="2"/>
  <c r="J89" i="2" s="1"/>
  <c r="C89" i="2"/>
  <c r="B89" i="2"/>
  <c r="H88" i="2"/>
  <c r="G88" i="2"/>
  <c r="J88" i="2" s="1"/>
  <c r="F88" i="2"/>
  <c r="I88" i="2" s="1"/>
  <c r="E88" i="2"/>
  <c r="K88" i="2" s="1"/>
  <c r="D88" i="2"/>
  <c r="C88" i="2"/>
  <c r="B88" i="2"/>
  <c r="I87" i="2"/>
  <c r="H87" i="2"/>
  <c r="K87" i="2" s="1"/>
  <c r="G87" i="2"/>
  <c r="F87" i="2"/>
  <c r="E87" i="2"/>
  <c r="D87" i="2"/>
  <c r="J87" i="2" s="1"/>
  <c r="C87" i="2"/>
  <c r="B87" i="2"/>
  <c r="K86" i="2"/>
  <c r="J86" i="2"/>
  <c r="I86" i="2"/>
  <c r="H86" i="2"/>
  <c r="G86" i="2"/>
  <c r="F86" i="2"/>
  <c r="E86" i="2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H83" i="2"/>
  <c r="K83" i="2" s="1"/>
  <c r="G83" i="2"/>
  <c r="J83" i="2" s="1"/>
  <c r="F83" i="2"/>
  <c r="I83" i="2" s="1"/>
  <c r="E83" i="2"/>
  <c r="D83" i="2"/>
  <c r="C83" i="2"/>
  <c r="B83" i="2"/>
  <c r="I82" i="2"/>
  <c r="H82" i="2"/>
  <c r="K82" i="2" s="1"/>
  <c r="G82" i="2"/>
  <c r="F82" i="2"/>
  <c r="E82" i="2"/>
  <c r="D82" i="2"/>
  <c r="J82" i="2" s="1"/>
  <c r="C82" i="2"/>
  <c r="B82" i="2"/>
  <c r="J81" i="2"/>
  <c r="H81" i="2"/>
  <c r="K81" i="2" s="1"/>
  <c r="G81" i="2"/>
  <c r="F81" i="2"/>
  <c r="E81" i="2"/>
  <c r="D81" i="2"/>
  <c r="C81" i="2"/>
  <c r="I81" i="2" s="1"/>
  <c r="B81" i="2"/>
  <c r="J80" i="2"/>
  <c r="I80" i="2"/>
  <c r="H80" i="2"/>
  <c r="G80" i="2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J78" i="2"/>
  <c r="H78" i="2"/>
  <c r="G78" i="2"/>
  <c r="F78" i="2"/>
  <c r="I78" i="2" s="1"/>
  <c r="E78" i="2"/>
  <c r="K78" i="2" s="1"/>
  <c r="D78" i="2"/>
  <c r="C78" i="2"/>
  <c r="B78" i="2"/>
  <c r="H77" i="2"/>
  <c r="K77" i="2" s="1"/>
  <c r="G77" i="2"/>
  <c r="J77" i="2" s="1"/>
  <c r="F77" i="2"/>
  <c r="E77" i="2"/>
  <c r="D77" i="2"/>
  <c r="C77" i="2"/>
  <c r="B77" i="2"/>
  <c r="I76" i="2"/>
  <c r="H76" i="2"/>
  <c r="G76" i="2"/>
  <c r="F76" i="2"/>
  <c r="E76" i="2"/>
  <c r="D76" i="2"/>
  <c r="J76" i="2" s="1"/>
  <c r="C76" i="2"/>
  <c r="B76" i="2"/>
  <c r="K75" i="2"/>
  <c r="J75" i="2"/>
  <c r="I75" i="2"/>
  <c r="H75" i="2"/>
  <c r="G75" i="2"/>
  <c r="F75" i="2"/>
  <c r="E75" i="2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J73" i="2" s="1"/>
  <c r="F73" i="2"/>
  <c r="I73" i="2" s="1"/>
  <c r="E73" i="2"/>
  <c r="K73" i="2" s="1"/>
  <c r="D73" i="2"/>
  <c r="C73" i="2"/>
  <c r="B73" i="2"/>
  <c r="I72" i="2"/>
  <c r="H72" i="2"/>
  <c r="K72" i="2" s="1"/>
  <c r="G72" i="2"/>
  <c r="F72" i="2"/>
  <c r="E72" i="2"/>
  <c r="D72" i="2"/>
  <c r="J72" i="2" s="1"/>
  <c r="C72" i="2"/>
  <c r="B72" i="2"/>
  <c r="K71" i="2"/>
  <c r="J71" i="2"/>
  <c r="I71" i="2"/>
  <c r="H71" i="2"/>
  <c r="G71" i="2"/>
  <c r="F71" i="2"/>
  <c r="E71" i="2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J69" i="2" s="1"/>
  <c r="F69" i="2"/>
  <c r="I69" i="2" s="1"/>
  <c r="E69" i="2"/>
  <c r="K69" i="2" s="1"/>
  <c r="D69" i="2"/>
  <c r="C69" i="2"/>
  <c r="B69" i="2"/>
  <c r="I68" i="2"/>
  <c r="H68" i="2"/>
  <c r="K68" i="2" s="1"/>
  <c r="G68" i="2"/>
  <c r="F68" i="2"/>
  <c r="E68" i="2"/>
  <c r="D68" i="2"/>
  <c r="J68" i="2" s="1"/>
  <c r="C68" i="2"/>
  <c r="B68" i="2"/>
  <c r="K67" i="2"/>
  <c r="J67" i="2"/>
  <c r="I67" i="2"/>
  <c r="H67" i="2"/>
  <c r="G67" i="2"/>
  <c r="F67" i="2"/>
  <c r="E67" i="2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J65" i="2" s="1"/>
  <c r="F65" i="2"/>
  <c r="I65" i="2" s="1"/>
  <c r="E65" i="2"/>
  <c r="K65" i="2" s="1"/>
  <c r="D65" i="2"/>
  <c r="C65" i="2"/>
  <c r="B65" i="2"/>
  <c r="I64" i="2"/>
  <c r="H64" i="2"/>
  <c r="K64" i="2" s="1"/>
  <c r="G64" i="2"/>
  <c r="F64" i="2"/>
  <c r="E64" i="2"/>
  <c r="D64" i="2"/>
  <c r="J64" i="2" s="1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J61" i="2" s="1"/>
  <c r="F61" i="2"/>
  <c r="I61" i="2" s="1"/>
  <c r="E61" i="2"/>
  <c r="K61" i="2" s="1"/>
  <c r="D61" i="2"/>
  <c r="C61" i="2"/>
  <c r="B61" i="2"/>
  <c r="I60" i="2"/>
  <c r="H60" i="2"/>
  <c r="K60" i="2" s="1"/>
  <c r="G60" i="2"/>
  <c r="F60" i="2"/>
  <c r="E60" i="2"/>
  <c r="D60" i="2"/>
  <c r="J60" i="2" s="1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J57" i="2" s="1"/>
  <c r="F57" i="2"/>
  <c r="I57" i="2" s="1"/>
  <c r="E57" i="2"/>
  <c r="K57" i="2" s="1"/>
  <c r="D57" i="2"/>
  <c r="C57" i="2"/>
  <c r="B57" i="2"/>
  <c r="I56" i="2"/>
  <c r="H56" i="2"/>
  <c r="K56" i="2" s="1"/>
  <c r="G56" i="2"/>
  <c r="F56" i="2"/>
  <c r="E56" i="2"/>
  <c r="D56" i="2"/>
  <c r="J56" i="2" s="1"/>
  <c r="C56" i="2"/>
  <c r="B56" i="2"/>
  <c r="K55" i="2"/>
  <c r="J55" i="2"/>
  <c r="I55" i="2"/>
  <c r="H55" i="2"/>
  <c r="G55" i="2"/>
  <c r="F55" i="2"/>
  <c r="E55" i="2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J53" i="2" s="1"/>
  <c r="F53" i="2"/>
  <c r="I53" i="2" s="1"/>
  <c r="E53" i="2"/>
  <c r="K53" i="2" s="1"/>
  <c r="D53" i="2"/>
  <c r="C53" i="2"/>
  <c r="B53" i="2"/>
  <c r="I52" i="2"/>
  <c r="H52" i="2"/>
  <c r="K52" i="2" s="1"/>
  <c r="G52" i="2"/>
  <c r="F52" i="2"/>
  <c r="E52" i="2"/>
  <c r="D52" i="2"/>
  <c r="J52" i="2" s="1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J49" i="2" s="1"/>
  <c r="F49" i="2"/>
  <c r="I49" i="2" s="1"/>
  <c r="E49" i="2"/>
  <c r="K49" i="2" s="1"/>
  <c r="D49" i="2"/>
  <c r="C49" i="2"/>
  <c r="B49" i="2"/>
  <c r="I48" i="2"/>
  <c r="H48" i="2"/>
  <c r="K48" i="2" s="1"/>
  <c r="G48" i="2"/>
  <c r="F48" i="2"/>
  <c r="E48" i="2"/>
  <c r="D48" i="2"/>
  <c r="J48" i="2" s="1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I44" i="2"/>
  <c r="H44" i="2"/>
  <c r="K44" i="2" s="1"/>
  <c r="G44" i="2"/>
  <c r="F44" i="2"/>
  <c r="E44" i="2"/>
  <c r="D44" i="2"/>
  <c r="J44" i="2" s="1"/>
  <c r="C44" i="2"/>
  <c r="B44" i="2"/>
  <c r="K43" i="2"/>
  <c r="J43" i="2"/>
  <c r="I43" i="2"/>
  <c r="H43" i="2"/>
  <c r="G43" i="2"/>
  <c r="F43" i="2"/>
  <c r="E43" i="2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J41" i="2" s="1"/>
  <c r="F41" i="2"/>
  <c r="I41" i="2" s="1"/>
  <c r="E41" i="2"/>
  <c r="K41" i="2" s="1"/>
  <c r="D41" i="2"/>
  <c r="C41" i="2"/>
  <c r="B41" i="2"/>
  <c r="I40" i="2"/>
  <c r="H40" i="2"/>
  <c r="K40" i="2" s="1"/>
  <c r="G40" i="2"/>
  <c r="F40" i="2"/>
  <c r="E40" i="2"/>
  <c r="D40" i="2"/>
  <c r="J40" i="2" s="1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J37" i="2" s="1"/>
  <c r="F37" i="2"/>
  <c r="I37" i="2" s="1"/>
  <c r="E37" i="2"/>
  <c r="K37" i="2" s="1"/>
  <c r="D37" i="2"/>
  <c r="C37" i="2"/>
  <c r="B37" i="2"/>
  <c r="I36" i="2"/>
  <c r="H36" i="2"/>
  <c r="K36" i="2" s="1"/>
  <c r="G36" i="2"/>
  <c r="F36" i="2"/>
  <c r="E36" i="2"/>
  <c r="D36" i="2"/>
  <c r="J36" i="2" s="1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J33" i="2" s="1"/>
  <c r="F33" i="2"/>
  <c r="I33" i="2" s="1"/>
  <c r="E33" i="2"/>
  <c r="K33" i="2" s="1"/>
  <c r="D33" i="2"/>
  <c r="C33" i="2"/>
  <c r="B33" i="2"/>
  <c r="I32" i="2"/>
  <c r="H32" i="2"/>
  <c r="K32" i="2" s="1"/>
  <c r="G32" i="2"/>
  <c r="F32" i="2"/>
  <c r="E32" i="2"/>
  <c r="D32" i="2"/>
  <c r="J32" i="2" s="1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J29" i="2" s="1"/>
  <c r="F29" i="2"/>
  <c r="I29" i="2" s="1"/>
  <c r="E29" i="2"/>
  <c r="K29" i="2" s="1"/>
  <c r="D29" i="2"/>
  <c r="C29" i="2"/>
  <c r="B29" i="2"/>
  <c r="I28" i="2"/>
  <c r="H28" i="2"/>
  <c r="K28" i="2" s="1"/>
  <c r="G28" i="2"/>
  <c r="F28" i="2"/>
  <c r="E28" i="2"/>
  <c r="D28" i="2"/>
  <c r="J28" i="2" s="1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J25" i="2" s="1"/>
  <c r="F25" i="2"/>
  <c r="I25" i="2" s="1"/>
  <c r="E25" i="2"/>
  <c r="K25" i="2" s="1"/>
  <c r="D25" i="2"/>
  <c r="C25" i="2"/>
  <c r="B25" i="2"/>
  <c r="I24" i="2"/>
  <c r="H24" i="2"/>
  <c r="K24" i="2" s="1"/>
  <c r="G24" i="2"/>
  <c r="F24" i="2"/>
  <c r="E24" i="2"/>
  <c r="D24" i="2"/>
  <c r="J24" i="2" s="1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J21" i="2" s="1"/>
  <c r="F21" i="2"/>
  <c r="I21" i="2" s="1"/>
  <c r="E21" i="2"/>
  <c r="K21" i="2" s="1"/>
  <c r="D21" i="2"/>
  <c r="C21" i="2"/>
  <c r="B21" i="2"/>
  <c r="I20" i="2"/>
  <c r="H20" i="2"/>
  <c r="K20" i="2" s="1"/>
  <c r="G20" i="2"/>
  <c r="F20" i="2"/>
  <c r="E20" i="2"/>
  <c r="D20" i="2"/>
  <c r="J20" i="2" s="1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J17" i="2" s="1"/>
  <c r="F17" i="2"/>
  <c r="I17" i="2" s="1"/>
  <c r="E17" i="2"/>
  <c r="K17" i="2" s="1"/>
  <c r="D17" i="2"/>
  <c r="C17" i="2"/>
  <c r="B17" i="2"/>
  <c r="I16" i="2"/>
  <c r="H16" i="2"/>
  <c r="K16" i="2" s="1"/>
  <c r="G16" i="2"/>
  <c r="F16" i="2"/>
  <c r="E16" i="2"/>
  <c r="D16" i="2"/>
  <c r="J16" i="2" s="1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J13" i="2" s="1"/>
  <c r="F13" i="2"/>
  <c r="I13" i="2" s="1"/>
  <c r="E13" i="2"/>
  <c r="K13" i="2" s="1"/>
  <c r="D13" i="2"/>
  <c r="C13" i="2"/>
  <c r="B13" i="2"/>
  <c r="I12" i="2"/>
  <c r="H12" i="2"/>
  <c r="K12" i="2" s="1"/>
  <c r="G12" i="2"/>
  <c r="F12" i="2"/>
  <c r="E12" i="2"/>
  <c r="D12" i="2"/>
  <c r="J12" i="2" s="1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J9" i="2" s="1"/>
  <c r="F9" i="2"/>
  <c r="I9" i="2" s="1"/>
  <c r="E9" i="2"/>
  <c r="K9" i="2" s="1"/>
  <c r="D9" i="2"/>
  <c r="C9" i="2"/>
  <c r="B9" i="2"/>
  <c r="I8" i="2"/>
  <c r="H8" i="2"/>
  <c r="H6" i="2" s="1"/>
  <c r="G8" i="2"/>
  <c r="G6" i="2" s="1"/>
  <c r="F8" i="2"/>
  <c r="E8" i="2"/>
  <c r="D8" i="2"/>
  <c r="J8" i="2" s="1"/>
  <c r="C8" i="2"/>
  <c r="B8" i="2"/>
  <c r="K7" i="2"/>
  <c r="J7" i="2"/>
  <c r="I7" i="2"/>
  <c r="H7" i="2"/>
  <c r="G7" i="2"/>
  <c r="F7" i="2"/>
  <c r="F6" i="2" s="1"/>
  <c r="E7" i="2"/>
  <c r="D7" i="2"/>
  <c r="C7" i="2"/>
  <c r="B7" i="2"/>
  <c r="D6" i="2"/>
  <c r="J6" i="2" s="1"/>
  <c r="C6" i="2"/>
  <c r="F4" i="2"/>
  <c r="C4" i="2"/>
  <c r="I2" i="2"/>
  <c r="G2" i="2"/>
  <c r="I6" i="2" l="1"/>
  <c r="K8" i="2"/>
  <c r="E6" i="2"/>
  <c r="K6" i="2" s="1"/>
  <c r="I77" i="2"/>
  <c r="I93" i="2"/>
  <c r="I109" i="2"/>
  <c r="I121" i="2"/>
  <c r="I122" i="2"/>
  <c r="K129" i="2"/>
  <c r="K140" i="2"/>
  <c r="K157" i="2"/>
  <c r="I170" i="2"/>
  <c r="K189" i="2"/>
  <c r="I202" i="2"/>
  <c r="K76" i="2"/>
  <c r="K92" i="2"/>
  <c r="K108" i="2"/>
  <c r="K120" i="2"/>
  <c r="I133" i="2"/>
  <c r="I134" i="2"/>
  <c r="K141" i="2"/>
  <c r="I146" i="2"/>
  <c r="K161" i="2"/>
  <c r="I174" i="2"/>
  <c r="K193" i="2"/>
  <c r="I206" i="2"/>
  <c r="I89" i="2"/>
  <c r="I105" i="2"/>
  <c r="K121" i="2"/>
  <c r="K132" i="2"/>
  <c r="K165" i="2"/>
  <c r="I178" i="2"/>
  <c r="K197" i="2"/>
  <c r="J114" i="3"/>
  <c r="J118" i="3"/>
  <c r="J122" i="3"/>
  <c r="J126" i="3"/>
  <c r="J130" i="3"/>
  <c r="J138" i="3"/>
  <c r="J142" i="3"/>
  <c r="J150" i="3"/>
  <c r="J154" i="3"/>
  <c r="J158" i="3"/>
  <c r="J162" i="3"/>
  <c r="J166" i="3"/>
  <c r="J170" i="3"/>
  <c r="J174" i="3"/>
  <c r="J178" i="3"/>
  <c r="I16" i="3"/>
  <c r="J36" i="3"/>
  <c r="J38" i="3"/>
  <c r="J70" i="3"/>
  <c r="J42" i="3"/>
  <c r="J74" i="3"/>
  <c r="J46" i="3"/>
  <c r="J78" i="3"/>
  <c r="J48" i="3"/>
  <c r="J50" i="3"/>
  <c r="J82" i="3"/>
  <c r="J182" i="3"/>
  <c r="K201" i="3"/>
  <c r="J202" i="3"/>
  <c r="K213" i="3"/>
  <c r="J214" i="3"/>
  <c r="K229" i="3"/>
  <c r="J230" i="3"/>
  <c r="K245" i="3"/>
  <c r="J246" i="3"/>
  <c r="K261" i="3"/>
  <c r="J262" i="3"/>
  <c r="K277" i="3"/>
  <c r="K293" i="3"/>
  <c r="I298" i="3"/>
  <c r="I330" i="3"/>
  <c r="K337" i="3"/>
  <c r="K193" i="3"/>
  <c r="J194" i="3"/>
  <c r="I206" i="3"/>
  <c r="K217" i="3"/>
  <c r="J218" i="3"/>
  <c r="K233" i="3"/>
  <c r="J234" i="3"/>
  <c r="K249" i="3"/>
  <c r="J250" i="3"/>
  <c r="K265" i="3"/>
  <c r="J266" i="3"/>
  <c r="I306" i="3"/>
  <c r="K329" i="3"/>
  <c r="K185" i="3"/>
  <c r="J186" i="3"/>
  <c r="I198" i="3"/>
  <c r="K221" i="3"/>
  <c r="J222" i="3"/>
  <c r="K237" i="3"/>
  <c r="J238" i="3"/>
  <c r="K253" i="3"/>
  <c r="J254" i="3"/>
  <c r="K269" i="3"/>
  <c r="J270" i="3"/>
  <c r="K285" i="3"/>
  <c r="I314" i="3"/>
  <c r="K321" i="3"/>
  <c r="I190" i="3"/>
  <c r="K209" i="3"/>
  <c r="J210" i="3"/>
  <c r="K225" i="3"/>
  <c r="J226" i="3"/>
  <c r="K241" i="3"/>
  <c r="J242" i="3"/>
  <c r="K257" i="3"/>
  <c r="J258" i="3"/>
  <c r="K273" i="3"/>
  <c r="K289" i="3"/>
  <c r="K313" i="3"/>
  <c r="I338" i="3"/>
</calcChain>
</file>

<file path=xl/sharedStrings.xml><?xml version="1.0" encoding="utf-8"?>
<sst xmlns="http://schemas.openxmlformats.org/spreadsheetml/2006/main" count="189" uniqueCount="153">
  <si>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</si>
  <si>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</si>
  <si>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</si>
  <si>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</si>
  <si>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</si>
  <si>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</si>
  <si>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</si>
  <si>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</si>
  <si>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</si>
  <si>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</si>
  <si>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</si>
  <si>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</si>
  <si>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</si>
  <si>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</si>
  <si>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</si>
  <si>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</si>
  <si>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</si>
  <si>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</si>
  <si>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</si>
  <si>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</si>
  <si>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</si>
  <si>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</si>
  <si>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</si>
  <si>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</si>
  <si>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</si>
  <si>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</si>
  <si>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</si>
  <si>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</si>
  <si>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</si>
  <si>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</si>
  <si>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</si>
  <si>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</si>
  <si>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</si>
  <si>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</si>
  <si>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</si>
  <si>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</si>
  <si>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</si>
  <si>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</si>
  <si>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</si>
  <si>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</si>
  <si>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</si>
  <si>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</si>
  <si>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</si>
  <si>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</si>
  <si>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</si>
  <si>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</si>
  <si>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</si>
  <si>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</si>
  <si>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</si>
  <si>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</si>
  <si>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</si>
  <si>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</si>
  <si>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</si>
  <si>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</si>
  <si>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</si>
  <si>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</si>
  <si>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</si>
  <si>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</si>
  <si>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</si>
  <si>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</si>
  <si>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</si>
  <si>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</si>
  <si>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</si>
  <si>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</si>
  <si>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</si>
  <si>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</si>
  <si>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</si>
  <si>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</si>
  <si>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</si>
  <si>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</si>
  <si>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</si>
  <si>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</si>
  <si>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</si>
  <si>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</si>
  <si>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</si>
  <si>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</si>
  <si>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FAYSTON</t>
  </si>
  <si>
    <t>FERRISBURGH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</si>
  <si>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</si>
  <si>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</si>
  <si>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</si>
  <si>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</si>
  <si>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</si>
  <si>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</si>
  <si>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</si>
  <si>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</si>
  <si>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</si>
  <si>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</si>
  <si>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</si>
  <si>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</si>
  <si>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</si>
  <si>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</si>
  <si>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</si>
  <si>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</si>
  <si>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</si>
  <si>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</si>
  <si>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</si>
  <si>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</si>
  <si>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</si>
  <si>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</si>
  <si>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</si>
  <si>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NORWICH</t>
  </si>
  <si>
    <t>PERU</t>
  </si>
  <si>
    <t>PITTSFORD</t>
  </si>
  <si>
    <t>PLYMOUTH</t>
  </si>
  <si>
    <t>POULTNEY</t>
  </si>
  <si>
    <t>RANDOLPH</t>
  </si>
  <si>
    <t>RICHFORD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</si>
  <si>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</si>
  <si>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</si>
  <si>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</si>
  <si>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</si>
  <si>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</si>
  <si>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</si>
  <si>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</si>
  <si>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</si>
  <si>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</si>
  <si>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</si>
  <si>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</si>
  <si>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</si>
  <si>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</si>
  <si>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</si>
  <si>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</si>
  <si>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</si>
  <si>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THETFORD</t>
  </si>
  <si>
    <t>VERGENNES</t>
  </si>
  <si>
    <t>WAITSFIELD</t>
  </si>
  <si>
    <t>WALLINGFORD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</si>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</sst>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C6" sqref="C6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6" t="s">
        <v>0</v>
      </c>
      <c r="E3" s="56"/>
      <c r="F3" s="56"/>
      <c r="G3" s="56"/>
      <c r="H3" s="4"/>
    </row>
    <row r="4" spans="2:18" ht="36.6" x14ac:dyDescent="0.3">
      <c r="D4" s="56" t="s">
        <v>14</v>
      </c>
      <c r="E4" s="56"/>
      <c r="F4" s="56"/>
      <c r="G4" s="56"/>
      <c r="H4" s="4"/>
    </row>
    <row r="5" spans="2:18" ht="36.6" x14ac:dyDescent="0.3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3">
      <c r="E6" s="55"/>
      <c r="F6" s="55"/>
      <c r="G6" s="55"/>
      <c r="H6" s="5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44197</v>
      </c>
      <c r="F7" s="3" t="s">
        <v>3</v>
      </c>
      <c r="G7" s="5">
        <v>44561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8" t="s">
        <v>37</v>
      </c>
      <c r="D12" s="58"/>
      <c r="E12" s="58"/>
      <c r="F12" s="58"/>
      <c r="G12" s="58"/>
      <c r="H12" s="58"/>
    </row>
    <row r="14" spans="2:18" ht="18" x14ac:dyDescent="0.3">
      <c r="C14" s="59" t="s">
        <v>4</v>
      </c>
      <c r="D14" s="59"/>
      <c r="E14" s="59"/>
      <c r="F14" s="59"/>
      <c r="G14" s="59"/>
      <c r="H14" s="59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3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3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34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Annual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 &amp; TEXT(Cover!G7, "mm/dd/yyyy")</f>
        <v>01/01/2021 - 12/31/2021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01/01/2020 - 12/31/2020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1165933840.1300001</v>
      </c>
      <c r="D6" s="41">
        <f t="shared" si="0"/>
        <v>732934884.09000015</v>
      </c>
      <c r="E6" s="42">
        <f t="shared" si="0"/>
        <v>187813772.24000001</v>
      </c>
      <c r="F6" s="40">
        <f t="shared" si="0"/>
        <v>884641466.91000009</v>
      </c>
      <c r="G6" s="41">
        <f t="shared" si="0"/>
        <v>400752897.95999992</v>
      </c>
      <c r="H6" s="42">
        <f t="shared" si="0"/>
        <v>120399647.82000001</v>
      </c>
      <c r="I6" s="20">
        <f t="shared" ref="I6:I69" si="1">IFERROR((C6-F6)/F6,"")</f>
        <v>0.31797330753953634</v>
      </c>
      <c r="J6" s="20">
        <f t="shared" ref="J6:J69" si="2">IFERROR((D6-G6)/G6,"")</f>
        <v>0.82889478234828906</v>
      </c>
      <c r="K6" s="20">
        <f t="shared" ref="K6:K69" si="3">IFERROR((E6-H6)/H6,"")</f>
        <v>0.55991961472167695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44950949.240000002</v>
      </c>
      <c r="D7" s="43">
        <f>IF('County Data'!E2&gt;9,'County Data'!D2,"*")</f>
        <v>16090046.470000001</v>
      </c>
      <c r="E7" s="44">
        <f>IF('County Data'!G2&gt;9,'County Data'!F2,"*")</f>
        <v>5536782.04</v>
      </c>
      <c r="F7" s="43">
        <f>IF('County Data'!I2&gt;9,'County Data'!H2,"*")</f>
        <v>32313138.789999999</v>
      </c>
      <c r="G7" s="43">
        <f>IF('County Data'!K2&gt;9,'County Data'!J2,"*")</f>
        <v>7659262.8099999996</v>
      </c>
      <c r="H7" s="44">
        <f>IF('County Data'!M2&gt;9,'County Data'!L2,"*")</f>
        <v>3072710.36</v>
      </c>
      <c r="I7" s="22">
        <f t="shared" si="1"/>
        <v>0.39110439045033429</v>
      </c>
      <c r="J7" s="22">
        <f t="shared" si="2"/>
        <v>1.1007304317842046</v>
      </c>
      <c r="K7" s="22">
        <f t="shared" si="3"/>
        <v>0.80192123282325911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78015017.5</v>
      </c>
      <c r="D8" s="43">
        <f>IF('County Data'!E3&gt;9,'County Data'!D3,"*")</f>
        <v>42958344.960000001</v>
      </c>
      <c r="E8" s="44">
        <f>IF('County Data'!G3&gt;9,'County Data'!F3,"*")</f>
        <v>14501257.130000001</v>
      </c>
      <c r="F8" s="43">
        <f>IF('County Data'!I3&gt;9,'County Data'!H3,"*")</f>
        <v>57615582.619999997</v>
      </c>
      <c r="G8" s="43">
        <f>IF('County Data'!K3&gt;9,'County Data'!J3,"*")</f>
        <v>20711466.109999999</v>
      </c>
      <c r="H8" s="44">
        <f>IF('County Data'!M3&gt;9,'County Data'!L3,"*")</f>
        <v>8366273.1900000004</v>
      </c>
      <c r="I8" s="22">
        <f t="shared" si="1"/>
        <v>0.35406107084854477</v>
      </c>
      <c r="J8" s="22">
        <f t="shared" si="2"/>
        <v>1.0741334646154608</v>
      </c>
      <c r="K8" s="22">
        <f t="shared" si="3"/>
        <v>0.73329949915250137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39651416.789999999</v>
      </c>
      <c r="D9" s="46">
        <f>IF('County Data'!E4&gt;9,'County Data'!D4,"*")</f>
        <v>9493486.0999999996</v>
      </c>
      <c r="E9" s="47">
        <f>IF('County Data'!G4&gt;9,'County Data'!F4,"*")</f>
        <v>4078571.47</v>
      </c>
      <c r="F9" s="45">
        <f>IF('County Data'!I4&gt;9,'County Data'!H4,"*")</f>
        <v>32974212.510000002</v>
      </c>
      <c r="G9" s="46">
        <f>IF('County Data'!K4&gt;9,'County Data'!J4,"*")</f>
        <v>5082349.07</v>
      </c>
      <c r="H9" s="47">
        <f>IF('County Data'!M4&gt;9,'County Data'!L4,"*")</f>
        <v>2757500.29</v>
      </c>
      <c r="I9" s="9">
        <f t="shared" si="1"/>
        <v>0.20249776330443128</v>
      </c>
      <c r="J9" s="9">
        <f t="shared" si="2"/>
        <v>0.86793271560939811</v>
      </c>
      <c r="K9" s="9">
        <f t="shared" si="3"/>
        <v>0.47908287980633363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358572823.74000001</v>
      </c>
      <c r="D10" s="43">
        <f>IF('County Data'!E5&gt;9,'County Data'!D5,"*")</f>
        <v>111083671.97</v>
      </c>
      <c r="E10" s="44">
        <f>IF('County Data'!G5&gt;9,'County Data'!F5,"*")</f>
        <v>58943566.640000001</v>
      </c>
      <c r="F10" s="43">
        <f>IF('County Data'!I5&gt;9,'County Data'!H5,"*")</f>
        <v>266970354.53</v>
      </c>
      <c r="G10" s="43">
        <f>IF('County Data'!K5&gt;9,'County Data'!J5,"*")</f>
        <v>47353303.68</v>
      </c>
      <c r="H10" s="44">
        <f>IF('County Data'!M5&gt;9,'County Data'!L5,"*")</f>
        <v>33982855.049999997</v>
      </c>
      <c r="I10" s="22">
        <f t="shared" si="1"/>
        <v>0.34311850606508615</v>
      </c>
      <c r="J10" s="22">
        <f t="shared" si="2"/>
        <v>1.345848406283783</v>
      </c>
      <c r="K10" s="22">
        <f t="shared" si="3"/>
        <v>0.73450896204202254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3478868.09</v>
      </c>
      <c r="D11" s="46">
        <f>IF('County Data'!E6&gt;9,'County Data'!D6,"*")</f>
        <v>1358233.4</v>
      </c>
      <c r="E11" s="47">
        <f>IF('County Data'!G6&gt;9,'County Data'!F6,"*")</f>
        <v>715064.17</v>
      </c>
      <c r="F11" s="45">
        <f>IF('County Data'!I6&gt;9,'County Data'!H6,"*")</f>
        <v>2169209.25</v>
      </c>
      <c r="G11" s="46">
        <f>IF('County Data'!K6&gt;9,'County Data'!J6,"*")</f>
        <v>861472.53</v>
      </c>
      <c r="H11" s="47">
        <f>IF('County Data'!M6&gt;9,'County Data'!L6,"*")</f>
        <v>446837.2</v>
      </c>
      <c r="I11" s="9">
        <f t="shared" si="1"/>
        <v>0.60374942620219785</v>
      </c>
      <c r="J11" s="9">
        <f t="shared" si="2"/>
        <v>0.57664156743338046</v>
      </c>
      <c r="K11" s="9">
        <f t="shared" si="3"/>
        <v>0.60027896065949748</v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55010408.039999999</v>
      </c>
      <c r="D12" s="43">
        <f>IF('County Data'!E7&gt;9,'County Data'!D7,"*")</f>
        <v>14260613.6</v>
      </c>
      <c r="E12" s="44">
        <f>IF('County Data'!G7&gt;9,'County Data'!F7,"*")</f>
        <v>4470934.8</v>
      </c>
      <c r="F12" s="43">
        <f>IF('County Data'!I7&gt;9,'County Data'!H7,"*")</f>
        <v>46312583.539999999</v>
      </c>
      <c r="G12" s="43">
        <f>IF('County Data'!K7&gt;9,'County Data'!J7,"*")</f>
        <v>3529063.78</v>
      </c>
      <c r="H12" s="44">
        <f>IF('County Data'!M7&gt;9,'County Data'!L7,"*")</f>
        <v>2786845.16</v>
      </c>
      <c r="I12" s="22">
        <f t="shared" si="1"/>
        <v>0.18780693788088335</v>
      </c>
      <c r="J12" s="22">
        <f t="shared" si="2"/>
        <v>3.0409056024484773</v>
      </c>
      <c r="K12" s="22">
        <f t="shared" si="3"/>
        <v>0.60429968057500527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6186023.8600000003</v>
      </c>
      <c r="D13" s="46">
        <f>IF('County Data'!E8&gt;9,'County Data'!D8,"*")</f>
        <v>3227501.97</v>
      </c>
      <c r="E13" s="47">
        <f>IF('County Data'!G8&gt;9,'County Data'!F8,"*")</f>
        <v>1346044.84</v>
      </c>
      <c r="F13" s="45">
        <f>IF('County Data'!I8&gt;9,'County Data'!H8,"*")</f>
        <v>5535886.4400000004</v>
      </c>
      <c r="G13" s="46">
        <f>IF('County Data'!K8&gt;9,'County Data'!J8,"*")</f>
        <v>1899156.05</v>
      </c>
      <c r="H13" s="47">
        <f>IF('County Data'!M8&gt;9,'County Data'!L8,"*")</f>
        <v>865960.88</v>
      </c>
      <c r="I13" s="9">
        <f t="shared" si="1"/>
        <v>0.11744052683277222</v>
      </c>
      <c r="J13" s="9">
        <f t="shared" si="2"/>
        <v>0.69944011183283239</v>
      </c>
      <c r="K13" s="9">
        <f t="shared" si="3"/>
        <v>0.55439451260200123</v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82802513.930000007</v>
      </c>
      <c r="D14" s="43">
        <f>IF('County Data'!E9&gt;9,'County Data'!D9,"*")</f>
        <v>84290056.420000002</v>
      </c>
      <c r="E14" s="44">
        <f>IF('County Data'!G9&gt;9,'County Data'!F9,"*")</f>
        <v>20510940.5</v>
      </c>
      <c r="F14" s="43">
        <f>IF('County Data'!I9&gt;9,'County Data'!H9,"*")</f>
        <v>56282407.219999999</v>
      </c>
      <c r="G14" s="43">
        <f>IF('County Data'!K9&gt;9,'County Data'!J9,"*")</f>
        <v>46795662.350000001</v>
      </c>
      <c r="H14" s="44">
        <f>IF('County Data'!M9&gt;9,'County Data'!L9,"*")</f>
        <v>13245448.65</v>
      </c>
      <c r="I14" s="22">
        <f t="shared" si="1"/>
        <v>0.47119709372658225</v>
      </c>
      <c r="J14" s="22">
        <f t="shared" si="2"/>
        <v>0.80123652892371122</v>
      </c>
      <c r="K14" s="22">
        <f t="shared" si="3"/>
        <v>0.54852742568293444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20691867.829999998</v>
      </c>
      <c r="D15" s="48">
        <f>IF('County Data'!E10&gt;9,'County Data'!D10,"*")</f>
        <v>3678541.06</v>
      </c>
      <c r="E15" s="49">
        <f>IF('County Data'!G10&gt;9,'County Data'!F10,"*")</f>
        <v>1879733.05</v>
      </c>
      <c r="F15" s="48">
        <f>IF('County Data'!I10&gt;9,'County Data'!H10,"*")</f>
        <v>16555661.220000001</v>
      </c>
      <c r="G15" s="48">
        <f>IF('County Data'!K10&gt;9,'County Data'!J10,"*")</f>
        <v>2043996.17</v>
      </c>
      <c r="H15" s="49">
        <f>IF('County Data'!M10&gt;9,'County Data'!L10,"*")</f>
        <v>1178708.83</v>
      </c>
      <c r="I15" s="23">
        <f t="shared" si="1"/>
        <v>0.24983638859457147</v>
      </c>
      <c r="J15" s="23">
        <f t="shared" si="2"/>
        <v>0.79968099450988706</v>
      </c>
      <c r="K15" s="23">
        <f t="shared" si="3"/>
        <v>0.59473909260525348</v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36388637.509999998</v>
      </c>
      <c r="D16" s="43">
        <f>IF('County Data'!E11&gt;9,'County Data'!D11,"*")</f>
        <v>7137104.1600000001</v>
      </c>
      <c r="E16" s="44">
        <f>IF('County Data'!G11&gt;9,'County Data'!F11,"*")</f>
        <v>4384317.75</v>
      </c>
      <c r="F16" s="43">
        <f>IF('County Data'!I11&gt;9,'County Data'!H11,"*")</f>
        <v>29102884.5</v>
      </c>
      <c r="G16" s="43">
        <f>IF('County Data'!K11&gt;9,'County Data'!J11,"*")</f>
        <v>4848679.9800000004</v>
      </c>
      <c r="H16" s="44">
        <f>IF('County Data'!M11&gt;9,'County Data'!L11,"*")</f>
        <v>2829875.73</v>
      </c>
      <c r="I16" s="22">
        <f t="shared" si="1"/>
        <v>0.25034470414779669</v>
      </c>
      <c r="J16" s="22">
        <f t="shared" si="2"/>
        <v>0.47196849234005323</v>
      </c>
      <c r="K16" s="22">
        <f t="shared" si="3"/>
        <v>0.54929691912655121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32491095.27</v>
      </c>
      <c r="D17" s="46">
        <f>IF('County Data'!E12&gt;9,'County Data'!D12,"*")</f>
        <v>280103870.32999998</v>
      </c>
      <c r="E17" s="47">
        <f>IF('County Data'!G12&gt;9,'County Data'!F12,"*")</f>
        <v>4942739.68</v>
      </c>
      <c r="F17" s="45">
        <f>IF('County Data'!I12&gt;9,'County Data'!H12,"*")</f>
        <v>22481127.239999998</v>
      </c>
      <c r="G17" s="46">
        <f>IF('County Data'!K12&gt;9,'County Data'!J12,"*")</f>
        <v>167996563.03</v>
      </c>
      <c r="H17" s="47">
        <f>IF('County Data'!M12&gt;9,'County Data'!L12,"*")</f>
        <v>4860766.2699999996</v>
      </c>
      <c r="I17" s="9">
        <f t="shared" si="1"/>
        <v>0.44526094813384465</v>
      </c>
      <c r="J17" s="9">
        <f t="shared" si="2"/>
        <v>0.66731905271169389</v>
      </c>
      <c r="K17" s="9">
        <f t="shared" si="3"/>
        <v>1.6864297817800682E-2</v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116998874.2</v>
      </c>
      <c r="D18" s="43">
        <f>IF('County Data'!E13&gt;9,'County Data'!D13,"*")</f>
        <v>44079660.299999997</v>
      </c>
      <c r="E18" s="44">
        <f>IF('County Data'!G13&gt;9,'County Data'!F13,"*")</f>
        <v>18739590.949999999</v>
      </c>
      <c r="F18" s="43">
        <f>IF('County Data'!I13&gt;9,'County Data'!H13,"*")</f>
        <v>93803307.010000005</v>
      </c>
      <c r="G18" s="43">
        <f>IF('County Data'!K13&gt;9,'County Data'!J13,"*")</f>
        <v>25758312.789999999</v>
      </c>
      <c r="H18" s="44">
        <f>IF('County Data'!M13&gt;9,'County Data'!L13,"*")</f>
        <v>13336775.76</v>
      </c>
      <c r="I18" s="22">
        <f t="shared" si="1"/>
        <v>0.24727877864185757</v>
      </c>
      <c r="J18" s="22">
        <f t="shared" si="2"/>
        <v>0.71127902123747755</v>
      </c>
      <c r="K18" s="22">
        <f t="shared" si="3"/>
        <v>0.40510654803121615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106223561.39</v>
      </c>
      <c r="D19" s="46">
        <f>IF('County Data'!E14&gt;9,'County Data'!D14,"*")</f>
        <v>25469035.07</v>
      </c>
      <c r="E19" s="47">
        <f>IF('County Data'!G14&gt;9,'County Data'!F14,"*")</f>
        <v>15342568.27</v>
      </c>
      <c r="F19" s="45">
        <f>IF('County Data'!I14&gt;9,'County Data'!H14,"*")</f>
        <v>81741833.310000002</v>
      </c>
      <c r="G19" s="46">
        <f>IF('County Data'!K14&gt;9,'County Data'!J14,"*")</f>
        <v>13044725.83</v>
      </c>
      <c r="H19" s="47">
        <f>IF('County Data'!M14&gt;9,'County Data'!L14,"*")</f>
        <v>10246800.1</v>
      </c>
      <c r="I19" s="9">
        <f t="shared" si="1"/>
        <v>0.29950059949297703</v>
      </c>
      <c r="J19" s="9">
        <f t="shared" si="2"/>
        <v>0.95243927713887411</v>
      </c>
      <c r="K19" s="9">
        <f t="shared" si="3"/>
        <v>0.4973033649792778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84365927.829999998</v>
      </c>
      <c r="D20" s="43">
        <f>IF('County Data'!E15&gt;9,'County Data'!D15,"*")</f>
        <v>25762924.969999999</v>
      </c>
      <c r="E20" s="44">
        <f>IF('County Data'!G15&gt;9,'County Data'!F15,"*")</f>
        <v>13464740.050000001</v>
      </c>
      <c r="F20" s="43">
        <f>IF('County Data'!I15&gt;9,'County Data'!H15,"*")</f>
        <v>66930692.890000001</v>
      </c>
      <c r="G20" s="43">
        <f>IF('County Data'!K15&gt;9,'County Data'!J15,"*")</f>
        <v>17831612.77</v>
      </c>
      <c r="H20" s="44">
        <f>IF('County Data'!M15&gt;9,'County Data'!L15,"*")</f>
        <v>9832845.0099999998</v>
      </c>
      <c r="I20" s="22">
        <f t="shared" si="1"/>
        <v>0.26049685409136064</v>
      </c>
      <c r="J20" s="22">
        <f t="shared" si="2"/>
        <v>0.44478939186833855</v>
      </c>
      <c r="K20" s="22">
        <f t="shared" si="3"/>
        <v>0.36936360090150561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100105854.91</v>
      </c>
      <c r="D21" s="46">
        <f>IF('County Data'!E16&gt;9,'County Data'!D16,"*")</f>
        <v>63941793.310000002</v>
      </c>
      <c r="E21" s="47">
        <f>IF('County Data'!G16&gt;9,'County Data'!F16,"*")</f>
        <v>18956920.899999999</v>
      </c>
      <c r="F21" s="45">
        <f>IF('County Data'!I16&gt;9,'County Data'!H16,"*")</f>
        <v>73852585.840000004</v>
      </c>
      <c r="G21" s="46">
        <f>IF('County Data'!K16&gt;9,'County Data'!J16,"*")</f>
        <v>35337271.009999998</v>
      </c>
      <c r="H21" s="47">
        <f>IF('County Data'!M16&gt;9,'County Data'!L16,"*")</f>
        <v>12589445.34</v>
      </c>
      <c r="I21" s="9">
        <f t="shared" si="1"/>
        <v>0.35548205619877848</v>
      </c>
      <c r="J21" s="9">
        <f t="shared" si="2"/>
        <v>0.8094717413776884</v>
      </c>
      <c r="K21" s="9">
        <f t="shared" si="3"/>
        <v>0.50577887969129531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20" sqref="F20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Annual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 &amp; TEXT(Cover!G7, "mm/dd/yyyy")</f>
        <v>01/01/2021 - 12/31/2021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01/01/2020 - 12/31/2020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142466.65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90173.1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0.5799240571744787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ARLINGTON</v>
      </c>
      <c r="C7" s="50">
        <f>IF('Town Data'!C3&gt;9,'Town Data'!B3,"*")</f>
        <v>1304729.24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871615.85</v>
      </c>
      <c r="G7" s="46">
        <f>IF('Town Data'!K3&gt;9,'Town Data'!J3,"*")</f>
        <v>313732.78999999998</v>
      </c>
      <c r="H7" s="47" t="str">
        <f>IF('Town Data'!M3&gt;9,'Town Data'!L3,"*")</f>
        <v>*</v>
      </c>
      <c r="I7" s="9">
        <f t="shared" si="0"/>
        <v>0.49690857503337055</v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BARRE</v>
      </c>
      <c r="C8" s="51">
        <f>IF('Town Data'!C4&gt;9,'Town Data'!B4,"*")</f>
        <v>17169297.91</v>
      </c>
      <c r="D8" s="43" t="str">
        <f>IF('Town Data'!E4&gt;9,'Town Data'!D4,"*")</f>
        <v>*</v>
      </c>
      <c r="E8" s="44">
        <f>IF('Town Data'!G4&gt;9,'Town Data'!F4,"*")</f>
        <v>2389374.3199999998</v>
      </c>
      <c r="F8" s="43">
        <f>IF('Town Data'!I4&gt;9,'Town Data'!H4,"*")</f>
        <v>14101058.17</v>
      </c>
      <c r="G8" s="43" t="str">
        <f>IF('Town Data'!K4&gt;9,'Town Data'!J4,"*")</f>
        <v>*</v>
      </c>
      <c r="H8" s="44">
        <f>IF('Town Data'!M4&gt;9,'Town Data'!L4,"*")</f>
        <v>1420668.11</v>
      </c>
      <c r="I8" s="22">
        <f t="shared" si="0"/>
        <v>0.2175893257803645</v>
      </c>
      <c r="J8" s="22" t="str">
        <f t="shared" si="1"/>
        <v/>
      </c>
      <c r="K8" s="22">
        <f t="shared" si="2"/>
        <v>0.68186665357048082</v>
      </c>
      <c r="L8" s="15"/>
    </row>
    <row r="9" spans="1:12" x14ac:dyDescent="0.3">
      <c r="A9" s="15"/>
      <c r="B9" s="15" t="str">
        <f>'Town Data'!A5</f>
        <v>BARRE TOWN</v>
      </c>
      <c r="C9" s="50">
        <f>IF('Town Data'!C5&gt;9,'Town Data'!B5,"*")</f>
        <v>5355014.17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4437612.6900000004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0.20673311171732733</v>
      </c>
      <c r="J9" s="9" t="str">
        <f t="shared" si="1"/>
        <v/>
      </c>
      <c r="K9" s="9" t="str">
        <f t="shared" si="2"/>
        <v/>
      </c>
      <c r="L9" s="15"/>
    </row>
    <row r="10" spans="1:12" x14ac:dyDescent="0.3">
      <c r="A10" s="15"/>
      <c r="B10" s="27" t="str">
        <f>'Town Data'!A6</f>
        <v>BARTON</v>
      </c>
      <c r="C10" s="51">
        <f>IF('Town Data'!C6&gt;9,'Town Data'!B6,"*")</f>
        <v>3021231.28</v>
      </c>
      <c r="D10" s="43">
        <f>IF('Town Data'!E6&gt;9,'Town Data'!D6,"*")</f>
        <v>1046660.38</v>
      </c>
      <c r="E10" s="44" t="str">
        <f>IF('Town Data'!G6&gt;9,'Town Data'!F6,"*")</f>
        <v>*</v>
      </c>
      <c r="F10" s="43">
        <f>IF('Town Data'!I6&gt;9,'Town Data'!H6,"*")</f>
        <v>2300495.64</v>
      </c>
      <c r="G10" s="43">
        <f>IF('Town Data'!K6&gt;9,'Town Data'!J6,"*")</f>
        <v>376563.64</v>
      </c>
      <c r="H10" s="44" t="str">
        <f>IF('Town Data'!M6&gt;9,'Town Data'!L6,"*")</f>
        <v>*</v>
      </c>
      <c r="I10" s="22">
        <f t="shared" si="0"/>
        <v>0.3132958078546933</v>
      </c>
      <c r="J10" s="22">
        <f t="shared" si="1"/>
        <v>1.7795046276905544</v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BENNINGTON</v>
      </c>
      <c r="C11" s="50">
        <f>IF('Town Data'!C7&gt;9,'Town Data'!B7,"*")</f>
        <v>31169386.649999999</v>
      </c>
      <c r="D11" s="46">
        <f>IF('Town Data'!E7&gt;9,'Town Data'!D7,"*")</f>
        <v>6217430.5499999998</v>
      </c>
      <c r="E11" s="47">
        <f>IF('Town Data'!G7&gt;9,'Town Data'!F7,"*")</f>
        <v>3722255.54</v>
      </c>
      <c r="F11" s="45">
        <f>IF('Town Data'!I7&gt;9,'Town Data'!H7,"*")</f>
        <v>26369501.399999999</v>
      </c>
      <c r="G11" s="46">
        <f>IF('Town Data'!K7&gt;9,'Town Data'!J7,"*")</f>
        <v>3296492.96</v>
      </c>
      <c r="H11" s="47">
        <f>IF('Town Data'!M7&gt;9,'Town Data'!L7,"*")</f>
        <v>2225916.88</v>
      </c>
      <c r="I11" s="9">
        <f t="shared" si="0"/>
        <v>0.18202411859027415</v>
      </c>
      <c r="J11" s="9">
        <f t="shared" si="1"/>
        <v>0.88607426906199127</v>
      </c>
      <c r="K11" s="9">
        <f t="shared" si="2"/>
        <v>0.67223474220654644</v>
      </c>
      <c r="L11" s="15"/>
    </row>
    <row r="12" spans="1:12" x14ac:dyDescent="0.3">
      <c r="A12" s="15"/>
      <c r="B12" s="27" t="str">
        <f>'Town Data'!A8</f>
        <v>BERLIN</v>
      </c>
      <c r="C12" s="51">
        <f>IF('Town Data'!C8&gt;9,'Town Data'!B8,"*")</f>
        <v>20133075.699999999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15925489.43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0.26420451870533185</v>
      </c>
      <c r="J12" s="22" t="str">
        <f t="shared" si="1"/>
        <v/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BETHEL</v>
      </c>
      <c r="C13" s="50">
        <f>IF('Town Data'!C9&gt;9,'Town Data'!B9,"*")</f>
        <v>2435519.79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1661248.52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0.46607792914692858</v>
      </c>
      <c r="J13" s="9" t="str">
        <f t="shared" si="1"/>
        <v/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BRADFORD</v>
      </c>
      <c r="C14" s="51">
        <f>IF('Town Data'!C10&gt;9,'Town Data'!B10,"*")</f>
        <v>5626632.4900000002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4281326.71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0.31422637680458643</v>
      </c>
      <c r="J14" s="22" t="str">
        <f t="shared" si="1"/>
        <v/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BRANDON</v>
      </c>
      <c r="C15" s="50">
        <f>IF('Town Data'!C11&gt;9,'Town Data'!B11,"*")</f>
        <v>4283006.32</v>
      </c>
      <c r="D15" s="46" t="str">
        <f>IF('Town Data'!E11&gt;9,'Town Data'!D11,"*")</f>
        <v>*</v>
      </c>
      <c r="E15" s="47">
        <f>IF('Town Data'!G11&gt;9,'Town Data'!F11,"*")</f>
        <v>842410.76</v>
      </c>
      <c r="F15" s="45">
        <f>IF('Town Data'!I11&gt;9,'Town Data'!H11,"*")</f>
        <v>3003238.86</v>
      </c>
      <c r="G15" s="46" t="str">
        <f>IF('Town Data'!K11&gt;9,'Town Data'!J11,"*")</f>
        <v>*</v>
      </c>
      <c r="H15" s="47">
        <f>IF('Town Data'!M11&gt;9,'Town Data'!L11,"*")</f>
        <v>423302.96</v>
      </c>
      <c r="I15" s="9">
        <f t="shared" si="0"/>
        <v>0.42612909583888392</v>
      </c>
      <c r="J15" s="9" t="str">
        <f t="shared" si="1"/>
        <v/>
      </c>
      <c r="K15" s="9">
        <f t="shared" si="2"/>
        <v>0.99008946216676574</v>
      </c>
      <c r="L15" s="15"/>
    </row>
    <row r="16" spans="1:12" x14ac:dyDescent="0.3">
      <c r="A16" s="15"/>
      <c r="B16" s="28" t="str">
        <f>'Town Data'!A12</f>
        <v>BRATTLEBORO</v>
      </c>
      <c r="C16" s="52">
        <f>IF('Town Data'!C12&gt;9,'Town Data'!B12,"*")</f>
        <v>41996640.219999999</v>
      </c>
      <c r="D16" s="53">
        <f>IF('Town Data'!E12&gt;9,'Town Data'!D12,"*")</f>
        <v>8232669.6399999997</v>
      </c>
      <c r="E16" s="54">
        <f>IF('Town Data'!G12&gt;9,'Town Data'!F12,"*")</f>
        <v>4173341.65</v>
      </c>
      <c r="F16" s="53">
        <f>IF('Town Data'!I12&gt;9,'Town Data'!H12,"*")</f>
        <v>33963609.549999997</v>
      </c>
      <c r="G16" s="53">
        <f>IF('Town Data'!K12&gt;9,'Town Data'!J12,"*")</f>
        <v>5013849.26</v>
      </c>
      <c r="H16" s="54">
        <f>IF('Town Data'!M12&gt;9,'Town Data'!L12,"*")</f>
        <v>2840765.1</v>
      </c>
      <c r="I16" s="26">
        <f t="shared" si="0"/>
        <v>0.23651875570451558</v>
      </c>
      <c r="J16" s="26">
        <f t="shared" si="1"/>
        <v>0.64198587015358333</v>
      </c>
      <c r="K16" s="26">
        <f t="shared" si="2"/>
        <v>0.46909072136939439</v>
      </c>
      <c r="L16" s="15"/>
    </row>
    <row r="17" spans="1:12" x14ac:dyDescent="0.3">
      <c r="A17" s="15"/>
      <c r="B17" s="27" t="str">
        <f>'Town Data'!A13</f>
        <v>BRIGHTON</v>
      </c>
      <c r="C17" s="51" t="str">
        <f>IF('Town Data'!C13&gt;9,'Town Data'!B13,"*")</f>
        <v>*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1177924.8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BRISTOL</v>
      </c>
      <c r="C18" s="50">
        <f>IF('Town Data'!C14&gt;9,'Town Data'!B14,"*")</f>
        <v>4158920.88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3289344.05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0.26436177450029896</v>
      </c>
      <c r="J18" s="9" t="str">
        <f t="shared" si="1"/>
        <v/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BURKE</v>
      </c>
      <c r="C19" s="51">
        <f>IF('Town Data'!C15&gt;9,'Town Data'!B15,"*")</f>
        <v>3049599.65</v>
      </c>
      <c r="D19" s="43">
        <f>IF('Town Data'!E15&gt;9,'Town Data'!D15,"*")</f>
        <v>3846595.99</v>
      </c>
      <c r="E19" s="44">
        <f>IF('Town Data'!G15&gt;9,'Town Data'!F15,"*")</f>
        <v>1536012.45</v>
      </c>
      <c r="F19" s="43">
        <f>IF('Town Data'!I15&gt;9,'Town Data'!H15,"*")</f>
        <v>2028774.52</v>
      </c>
      <c r="G19" s="43">
        <f>IF('Town Data'!K15&gt;9,'Town Data'!J15,"*")</f>
        <v>2033027.95</v>
      </c>
      <c r="H19" s="44">
        <f>IF('Town Data'!M15&gt;9,'Town Data'!L15,"*")</f>
        <v>901396.91</v>
      </c>
      <c r="I19" s="22">
        <f t="shared" si="0"/>
        <v>0.50317328019281304</v>
      </c>
      <c r="J19" s="22">
        <f t="shared" si="1"/>
        <v>0.89205268427322915</v>
      </c>
      <c r="K19" s="22">
        <f t="shared" si="2"/>
        <v>0.70403562843364964</v>
      </c>
      <c r="L19" s="15"/>
    </row>
    <row r="20" spans="1:12" x14ac:dyDescent="0.3">
      <c r="A20" s="15"/>
      <c r="B20" s="15" t="str">
        <f>'Town Data'!A16</f>
        <v>BURLINGTON</v>
      </c>
      <c r="C20" s="50">
        <f>IF('Town Data'!C16&gt;9,'Town Data'!B16,"*")</f>
        <v>110110915.78</v>
      </c>
      <c r="D20" s="46">
        <f>IF('Town Data'!E16&gt;9,'Town Data'!D16,"*")</f>
        <v>50096068.039999999</v>
      </c>
      <c r="E20" s="47">
        <f>IF('Town Data'!G16&gt;9,'Town Data'!F16,"*")</f>
        <v>32807434.43</v>
      </c>
      <c r="F20" s="45">
        <f>IF('Town Data'!I16&gt;9,'Town Data'!H16,"*")</f>
        <v>74589962.760000005</v>
      </c>
      <c r="G20" s="46">
        <f>IF('Town Data'!K16&gt;9,'Town Data'!J16,"*")</f>
        <v>18230026.800000001</v>
      </c>
      <c r="H20" s="47">
        <f>IF('Town Data'!M16&gt;9,'Town Data'!L16,"*")</f>
        <v>18337088.199999999</v>
      </c>
      <c r="I20" s="9">
        <f t="shared" si="0"/>
        <v>0.47621625893944869</v>
      </c>
      <c r="J20" s="9">
        <f t="shared" si="1"/>
        <v>1.7479974982812421</v>
      </c>
      <c r="K20" s="9">
        <f t="shared" si="2"/>
        <v>0.78912999011478824</v>
      </c>
      <c r="L20" s="15"/>
    </row>
    <row r="21" spans="1:12" x14ac:dyDescent="0.3">
      <c r="A21" s="15"/>
      <c r="B21" s="27" t="str">
        <f>'Town Data'!A17</f>
        <v>CAMBRIDGE</v>
      </c>
      <c r="C21" s="51">
        <f>IF('Town Data'!C17&gt;9,'Town Data'!B17,"*")</f>
        <v>7635153.75</v>
      </c>
      <c r="D21" s="43">
        <f>IF('Town Data'!E17&gt;9,'Town Data'!D17,"*")</f>
        <v>7062140.2199999997</v>
      </c>
      <c r="E21" s="44">
        <f>IF('Town Data'!G17&gt;9,'Town Data'!F17,"*")</f>
        <v>1378141.9</v>
      </c>
      <c r="F21" s="43">
        <f>IF('Town Data'!I17&gt;9,'Town Data'!H17,"*")</f>
        <v>5618535.1399999997</v>
      </c>
      <c r="G21" s="43">
        <f>IF('Town Data'!K17&gt;9,'Town Data'!J17,"*")</f>
        <v>5148648.01</v>
      </c>
      <c r="H21" s="44">
        <f>IF('Town Data'!M17&gt;9,'Town Data'!L17,"*")</f>
        <v>1093802.3799999999</v>
      </c>
      <c r="I21" s="22">
        <f t="shared" si="0"/>
        <v>0.35892248775719154</v>
      </c>
      <c r="J21" s="22">
        <f t="shared" si="1"/>
        <v>0.37164945171693725</v>
      </c>
      <c r="K21" s="22">
        <f t="shared" si="2"/>
        <v>0.25995511181827929</v>
      </c>
      <c r="L21" s="15"/>
    </row>
    <row r="22" spans="1:12" x14ac:dyDescent="0.3">
      <c r="A22" s="15"/>
      <c r="B22" s="15" t="str">
        <f>'Town Data'!A18</f>
        <v>CASTLETON</v>
      </c>
      <c r="C22" s="50">
        <f>IF('Town Data'!C18&gt;9,'Town Data'!B18,"*")</f>
        <v>6515507.04</v>
      </c>
      <c r="D22" s="46">
        <f>IF('Town Data'!E18&gt;9,'Town Data'!D18,"*")</f>
        <v>1786151.94</v>
      </c>
      <c r="E22" s="47" t="str">
        <f>IF('Town Data'!G18&gt;9,'Town Data'!F18,"*")</f>
        <v>*</v>
      </c>
      <c r="F22" s="45">
        <f>IF('Town Data'!I18&gt;9,'Town Data'!H18,"*")</f>
        <v>4550332.04</v>
      </c>
      <c r="G22" s="46" t="str">
        <f>IF('Town Data'!K18&gt;9,'Town Data'!J18,"*")</f>
        <v>*</v>
      </c>
      <c r="H22" s="47">
        <f>IF('Town Data'!M18&gt;9,'Town Data'!L18,"*")</f>
        <v>401846.12</v>
      </c>
      <c r="I22" s="9">
        <f t="shared" si="0"/>
        <v>0.43187507696691074</v>
      </c>
      <c r="J22" s="9" t="str">
        <f t="shared" si="1"/>
        <v/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CHARLOTTE</v>
      </c>
      <c r="C23" s="51">
        <f>IF('Town Data'!C19&gt;9,'Town Data'!B19,"*")</f>
        <v>2122029.16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 t="str">
        <f>IF('Town Data'!I19&gt;9,'Town Data'!H19,"*")</f>
        <v>*</v>
      </c>
      <c r="G23" s="43">
        <f>IF('Town Data'!K19&gt;9,'Town Data'!J19,"*")</f>
        <v>333210.62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CHESTER</v>
      </c>
      <c r="C24" s="50">
        <f>IF('Town Data'!C20&gt;9,'Town Data'!B20,"*")</f>
        <v>3055108.67</v>
      </c>
      <c r="D24" s="46">
        <f>IF('Town Data'!E20&gt;9,'Town Data'!D20,"*")</f>
        <v>858785.97</v>
      </c>
      <c r="E24" s="47" t="str">
        <f>IF('Town Data'!G20&gt;9,'Town Data'!F20,"*")</f>
        <v>*</v>
      </c>
      <c r="F24" s="45">
        <f>IF('Town Data'!I20&gt;9,'Town Data'!H20,"*")</f>
        <v>2591831.66</v>
      </c>
      <c r="G24" s="46">
        <f>IF('Town Data'!K20&gt;9,'Town Data'!J20,"*")</f>
        <v>434329.96</v>
      </c>
      <c r="H24" s="47" t="str">
        <f>IF('Town Data'!M20&gt;9,'Town Data'!L20,"*")</f>
        <v>*</v>
      </c>
      <c r="I24" s="9">
        <f t="shared" si="0"/>
        <v>0.17874502312391682</v>
      </c>
      <c r="J24" s="9">
        <f t="shared" si="1"/>
        <v>0.97726624707169618</v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COLCHESTER</v>
      </c>
      <c r="C25" s="51">
        <f>IF('Town Data'!C21&gt;9,'Town Data'!B21,"*")</f>
        <v>29388319.170000002</v>
      </c>
      <c r="D25" s="43">
        <f>IF('Town Data'!E21&gt;9,'Town Data'!D21,"*")</f>
        <v>11729565.41</v>
      </c>
      <c r="E25" s="44">
        <f>IF('Town Data'!G21&gt;9,'Town Data'!F21,"*")</f>
        <v>2693604.41</v>
      </c>
      <c r="F25" s="43">
        <f>IF('Town Data'!I21&gt;9,'Town Data'!H21,"*")</f>
        <v>23323491.039999999</v>
      </c>
      <c r="G25" s="43">
        <f>IF('Town Data'!K21&gt;9,'Town Data'!J21,"*")</f>
        <v>5901392.3099999996</v>
      </c>
      <c r="H25" s="44">
        <f>IF('Town Data'!M21&gt;9,'Town Data'!L21,"*")</f>
        <v>2041842.99</v>
      </c>
      <c r="I25" s="22">
        <f t="shared" si="0"/>
        <v>0.26003088986973549</v>
      </c>
      <c r="J25" s="22">
        <f t="shared" si="1"/>
        <v>0.9875928922949373</v>
      </c>
      <c r="K25" s="22">
        <f t="shared" si="2"/>
        <v>0.31920251615429068</v>
      </c>
      <c r="L25" s="15"/>
    </row>
    <row r="26" spans="1:12" x14ac:dyDescent="0.3">
      <c r="A26" s="15"/>
      <c r="B26" s="15" t="str">
        <f>'Town Data'!A22</f>
        <v>DANVILLE</v>
      </c>
      <c r="C26" s="50">
        <f>IF('Town Data'!C22&gt;9,'Town Data'!B22,"*")</f>
        <v>2271940.4</v>
      </c>
      <c r="D26" s="46">
        <f>IF('Town Data'!E22&gt;9,'Town Data'!D22,"*")</f>
        <v>181814.08</v>
      </c>
      <c r="E26" s="47" t="str">
        <f>IF('Town Data'!G22&gt;9,'Town Data'!F22,"*")</f>
        <v>*</v>
      </c>
      <c r="F26" s="45">
        <f>IF('Town Data'!I22&gt;9,'Town Data'!H22,"*")</f>
        <v>1739930.16</v>
      </c>
      <c r="G26" s="46">
        <f>IF('Town Data'!K22&gt;9,'Town Data'!J22,"*")</f>
        <v>176730.85</v>
      </c>
      <c r="H26" s="47" t="str">
        <f>IF('Town Data'!M22&gt;9,'Town Data'!L22,"*")</f>
        <v>*</v>
      </c>
      <c r="I26" s="9">
        <f t="shared" si="0"/>
        <v>0.30576528428014604</v>
      </c>
      <c r="J26" s="9">
        <f t="shared" si="1"/>
        <v>2.8762550511130237E-2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DERBY</v>
      </c>
      <c r="C27" s="51">
        <f>IF('Town Data'!C23&gt;9,'Town Data'!B23,"*")</f>
        <v>10505596.109999999</v>
      </c>
      <c r="D27" s="43">
        <f>IF('Town Data'!E23&gt;9,'Town Data'!D23,"*")</f>
        <v>719307.54</v>
      </c>
      <c r="E27" s="44" t="str">
        <f>IF('Town Data'!G23&gt;9,'Town Data'!F23,"*")</f>
        <v>*</v>
      </c>
      <c r="F27" s="43">
        <f>IF('Town Data'!I23&gt;9,'Town Data'!H23,"*")</f>
        <v>8940856.5800000001</v>
      </c>
      <c r="G27" s="43">
        <f>IF('Town Data'!K23&gt;9,'Town Data'!J23,"*")</f>
        <v>431035.74</v>
      </c>
      <c r="H27" s="44" t="str">
        <f>IF('Town Data'!M23&gt;9,'Town Data'!L23,"*")</f>
        <v>*</v>
      </c>
      <c r="I27" s="22">
        <f t="shared" si="0"/>
        <v>0.17501002459878395</v>
      </c>
      <c r="J27" s="22">
        <f t="shared" si="1"/>
        <v>0.66878862527733796</v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DORSET</v>
      </c>
      <c r="C28" s="50">
        <f>IF('Town Data'!C24&gt;9,'Town Data'!B24,"*")</f>
        <v>6167957.7999999998</v>
      </c>
      <c r="D28" s="46">
        <f>IF('Town Data'!E24&gt;9,'Town Data'!D24,"*")</f>
        <v>2222198.66</v>
      </c>
      <c r="E28" s="47" t="str">
        <f>IF('Town Data'!G24&gt;9,'Town Data'!F24,"*")</f>
        <v>*</v>
      </c>
      <c r="F28" s="45">
        <f>IF('Town Data'!I24&gt;9,'Town Data'!H24,"*")</f>
        <v>4056772.35</v>
      </c>
      <c r="G28" s="46">
        <f>IF('Town Data'!K24&gt;9,'Town Data'!J24,"*")</f>
        <v>831143.54</v>
      </c>
      <c r="H28" s="47" t="str">
        <f>IF('Town Data'!M24&gt;9,'Town Data'!L24,"*")</f>
        <v>*</v>
      </c>
      <c r="I28" s="9">
        <f t="shared" si="0"/>
        <v>0.52041013590521035</v>
      </c>
      <c r="J28" s="9">
        <f t="shared" si="1"/>
        <v>1.6736641182340177</v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DOVER</v>
      </c>
      <c r="C29" s="51">
        <f>IF('Town Data'!C25&gt;9,'Town Data'!B25,"*")</f>
        <v>8939823.5700000003</v>
      </c>
      <c r="D29" s="43">
        <f>IF('Town Data'!E25&gt;9,'Town Data'!D25,"*")</f>
        <v>3624145.48</v>
      </c>
      <c r="E29" s="44">
        <f>IF('Town Data'!G25&gt;9,'Town Data'!F25,"*")</f>
        <v>3054849.53</v>
      </c>
      <c r="F29" s="43">
        <f>IF('Town Data'!I25&gt;9,'Town Data'!H25,"*")</f>
        <v>6465961.2599999998</v>
      </c>
      <c r="G29" s="43">
        <f>IF('Town Data'!K25&gt;9,'Town Data'!J25,"*")</f>
        <v>2285395.0499999998</v>
      </c>
      <c r="H29" s="44">
        <f>IF('Town Data'!M25&gt;9,'Town Data'!L25,"*")</f>
        <v>1864469.82</v>
      </c>
      <c r="I29" s="22">
        <f t="shared" si="0"/>
        <v>0.38259776242457733</v>
      </c>
      <c r="J29" s="22">
        <f t="shared" si="1"/>
        <v>0.58578512717090214</v>
      </c>
      <c r="K29" s="22">
        <f t="shared" si="2"/>
        <v>0.63845480212707317</v>
      </c>
      <c r="L29" s="15"/>
    </row>
    <row r="30" spans="1:12" x14ac:dyDescent="0.3">
      <c r="A30" s="15"/>
      <c r="B30" s="15" t="str">
        <f>'Town Data'!A26</f>
        <v>ENOSBURG</v>
      </c>
      <c r="C30" s="50">
        <f>IF('Town Data'!C26&gt;9,'Town Data'!B26,"*")</f>
        <v>4913212.87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4516004.5999999996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8.7955683216088959E-2</v>
      </c>
      <c r="J30" s="9" t="str">
        <f t="shared" si="1"/>
        <v/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ESSEX</v>
      </c>
      <c r="C31" s="51">
        <f>IF('Town Data'!C27&gt;9,'Town Data'!B27,"*")</f>
        <v>47518971.380000003</v>
      </c>
      <c r="D31" s="43" t="str">
        <f>IF('Town Data'!E27&gt;9,'Town Data'!D27,"*")</f>
        <v>*</v>
      </c>
      <c r="E31" s="44">
        <f>IF('Town Data'!G27&gt;9,'Town Data'!F27,"*")</f>
        <v>4006610.04</v>
      </c>
      <c r="F31" s="43">
        <f>IF('Town Data'!I27&gt;9,'Town Data'!H27,"*")</f>
        <v>36780525.649999999</v>
      </c>
      <c r="G31" s="43" t="str">
        <f>IF('Town Data'!K27&gt;9,'Town Data'!J27,"*")</f>
        <v>*</v>
      </c>
      <c r="H31" s="44">
        <f>IF('Town Data'!M27&gt;9,'Town Data'!L27,"*")</f>
        <v>2362352.7200000002</v>
      </c>
      <c r="I31" s="22">
        <f t="shared" si="0"/>
        <v>0.29196009410485424</v>
      </c>
      <c r="J31" s="22" t="str">
        <f t="shared" si="1"/>
        <v/>
      </c>
      <c r="K31" s="22">
        <f t="shared" si="2"/>
        <v>0.69602532512587689</v>
      </c>
      <c r="L31" s="15"/>
    </row>
    <row r="32" spans="1:12" x14ac:dyDescent="0.3">
      <c r="A32" s="15"/>
      <c r="B32" s="15" t="str">
        <f>'Town Data'!A28</f>
        <v>FAIR HAVEN</v>
      </c>
      <c r="C32" s="50">
        <f>IF('Town Data'!C28&gt;9,'Town Data'!B28,"*")</f>
        <v>5935520.8600000003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5067414.78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0.17131143150669817</v>
      </c>
      <c r="J32" s="9" t="str">
        <f t="shared" si="1"/>
        <v/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FAIRFAX</v>
      </c>
      <c r="C33" s="51">
        <f>IF('Town Data'!C29&gt;9,'Town Data'!B29,"*")</f>
        <v>3739380.05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3323347.95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0.1251846349702864</v>
      </c>
      <c r="J33" s="22" t="str">
        <f t="shared" si="1"/>
        <v/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FAIRLEE</v>
      </c>
      <c r="C34" s="50" t="str">
        <f>IF('Town Data'!C30&gt;9,'Town Data'!B30,"*")</f>
        <v>*</v>
      </c>
      <c r="D34" s="46">
        <f>IF('Town Data'!E30&gt;9,'Town Data'!D30,"*")</f>
        <v>3295941.89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>
        <f>IF('Town Data'!K30&gt;9,'Town Data'!J30,"*")</f>
        <v>1833212.02</v>
      </c>
      <c r="H34" s="47" t="str">
        <f>IF('Town Data'!M30&gt;9,'Town Data'!L30,"*")</f>
        <v>*</v>
      </c>
      <c r="I34" s="9" t="str">
        <f t="shared" si="0"/>
        <v/>
      </c>
      <c r="J34" s="9">
        <f t="shared" si="1"/>
        <v>0.79790545449292882</v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FAYSTON</v>
      </c>
      <c r="C35" s="51" t="str">
        <f>IF('Town Data'!C31&gt;9,'Town Data'!B31,"*")</f>
        <v>*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105586.77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FERRISBURGH</v>
      </c>
      <c r="C36" s="50">
        <f>IF('Town Data'!C32&gt;9,'Town Data'!B32,"*")</f>
        <v>5180715.4800000004</v>
      </c>
      <c r="D36" s="46">
        <f>IF('Town Data'!E32&gt;9,'Town Data'!D32,"*")</f>
        <v>6838146.1699999999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GRAND ISLE</v>
      </c>
      <c r="C37" s="51" t="str">
        <f>IF('Town Data'!C33&gt;9,'Town Data'!B33,"*")</f>
        <v>*</v>
      </c>
      <c r="D37" s="43">
        <f>IF('Town Data'!E33&gt;9,'Town Data'!D33,"*")</f>
        <v>253992.64</v>
      </c>
      <c r="E37" s="44" t="str">
        <f>IF('Town Data'!G33&gt;9,'Town Data'!F33,"*")</f>
        <v>*</v>
      </c>
      <c r="F37" s="43" t="str">
        <f>IF('Town Data'!I33&gt;9,'Town Data'!H33,"*")</f>
        <v>*</v>
      </c>
      <c r="G37" s="43">
        <f>IF('Town Data'!K33&gt;9,'Town Data'!J33,"*")</f>
        <v>199394</v>
      </c>
      <c r="H37" s="44" t="str">
        <f>IF('Town Data'!M33&gt;9,'Town Data'!L33,"*")</f>
        <v>*</v>
      </c>
      <c r="I37" s="22" t="str">
        <f t="shared" si="0"/>
        <v/>
      </c>
      <c r="J37" s="22">
        <f t="shared" si="1"/>
        <v>0.27382288333650967</v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GREENSBORO</v>
      </c>
      <c r="C38" s="50" t="str">
        <f>IF('Town Data'!C34&gt;9,'Town Data'!B34,"*")</f>
        <v>*</v>
      </c>
      <c r="D38" s="46">
        <f>IF('Town Data'!E34&gt;9,'Town Data'!D34,"*")</f>
        <v>719215.01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>
        <f>IF('Town Data'!K34&gt;9,'Town Data'!J34,"*")</f>
        <v>526954.07999999996</v>
      </c>
      <c r="H38" s="47" t="str">
        <f>IF('Town Data'!M34&gt;9,'Town Data'!L34,"*")</f>
        <v>*</v>
      </c>
      <c r="I38" s="9" t="str">
        <f t="shared" si="0"/>
        <v/>
      </c>
      <c r="J38" s="9">
        <f t="shared" si="1"/>
        <v>0.36485329044230963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HARDWICK</v>
      </c>
      <c r="C39" s="51">
        <f>IF('Town Data'!C35&gt;9,'Town Data'!B35,"*")</f>
        <v>3535811.25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2944594.95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0.20078017861166261</v>
      </c>
      <c r="J39" s="22" t="str">
        <f t="shared" si="1"/>
        <v/>
      </c>
      <c r="K39" s="22" t="str">
        <f t="shared" si="2"/>
        <v/>
      </c>
      <c r="L39" s="15"/>
    </row>
    <row r="40" spans="1:12" x14ac:dyDescent="0.3">
      <c r="A40" s="15"/>
      <c r="B40" s="15" t="str">
        <f>'Town Data'!A36</f>
        <v>HARTFORD</v>
      </c>
      <c r="C40" s="50">
        <f>IF('Town Data'!C36&gt;9,'Town Data'!B36,"*")</f>
        <v>23182840.09</v>
      </c>
      <c r="D40" s="46">
        <f>IF('Town Data'!E36&gt;9,'Town Data'!D36,"*")</f>
        <v>13759194.460000001</v>
      </c>
      <c r="E40" s="47">
        <f>IF('Town Data'!G36&gt;9,'Town Data'!F36,"*")</f>
        <v>3599026.44</v>
      </c>
      <c r="F40" s="45">
        <f>IF('Town Data'!I36&gt;9,'Town Data'!H36,"*")</f>
        <v>17783796.579999998</v>
      </c>
      <c r="G40" s="46">
        <f>IF('Town Data'!K36&gt;9,'Town Data'!J36,"*")</f>
        <v>6920252.3399999999</v>
      </c>
      <c r="H40" s="47">
        <f>IF('Town Data'!M36&gt;9,'Town Data'!L36,"*")</f>
        <v>2250788.12</v>
      </c>
      <c r="I40" s="9">
        <f t="shared" si="0"/>
        <v>0.30359341357243541</v>
      </c>
      <c r="J40" s="9">
        <f t="shared" si="1"/>
        <v>0.98825039666111381</v>
      </c>
      <c r="K40" s="9">
        <f t="shared" si="2"/>
        <v>0.59900721352661124</v>
      </c>
      <c r="L40" s="15"/>
    </row>
    <row r="41" spans="1:12" x14ac:dyDescent="0.3">
      <c r="A41" s="15"/>
      <c r="B41" s="27" t="str">
        <f>'Town Data'!A37</f>
        <v>HINESBURG</v>
      </c>
      <c r="C41" s="51">
        <f>IF('Town Data'!C37&gt;9,'Town Data'!B37,"*")</f>
        <v>4557361.25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3970450.34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0.14781973321444442</v>
      </c>
      <c r="J41" s="22" t="str">
        <f t="shared" si="1"/>
        <v/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ISLE LA MOTTE</v>
      </c>
      <c r="C42" s="50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93469.15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JAY</v>
      </c>
      <c r="C43" s="51" t="str">
        <f>IF('Town Data'!C39&gt;9,'Town Data'!B39,"*")</f>
        <v>*</v>
      </c>
      <c r="D43" s="43">
        <f>IF('Town Data'!E39&gt;9,'Town Data'!D39,"*")</f>
        <v>2849739.57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2000556.68</v>
      </c>
      <c r="H43" s="44" t="str">
        <f>IF('Town Data'!M39&gt;9,'Town Data'!L39,"*")</f>
        <v>*</v>
      </c>
      <c r="I43" s="22" t="str">
        <f t="shared" si="0"/>
        <v/>
      </c>
      <c r="J43" s="22">
        <f t="shared" si="1"/>
        <v>0.42447329710248444</v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JERICHO</v>
      </c>
      <c r="C44" s="50">
        <f>IF('Town Data'!C40&gt;9,'Town Data'!B40,"*")</f>
        <v>4977241.87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3541567.72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0.40537814423043134</v>
      </c>
      <c r="J44" s="9" t="str">
        <f t="shared" si="1"/>
        <v/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JOHNSON</v>
      </c>
      <c r="C45" s="51">
        <f>IF('Town Data'!C41&gt;9,'Town Data'!B41,"*")</f>
        <v>2112909.4700000002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1723311.96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0.22607485994584536</v>
      </c>
      <c r="J45" s="22" t="str">
        <f t="shared" si="1"/>
        <v/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KILLINGTON</v>
      </c>
      <c r="C46" s="50">
        <f>IF('Town Data'!C42&gt;9,'Town Data'!B42,"*")</f>
        <v>20352785.399999999</v>
      </c>
      <c r="D46" s="46">
        <f>IF('Town Data'!E42&gt;9,'Town Data'!D42,"*")</f>
        <v>23211283.370000001</v>
      </c>
      <c r="E46" s="47">
        <f>IF('Town Data'!G42&gt;9,'Town Data'!F42,"*")</f>
        <v>8228763.0300000003</v>
      </c>
      <c r="F46" s="45">
        <f>IF('Town Data'!I42&gt;9,'Town Data'!H42,"*")</f>
        <v>17021950.059999999</v>
      </c>
      <c r="G46" s="46">
        <f>IF('Town Data'!K42&gt;9,'Town Data'!J42,"*")</f>
        <v>14003080.109999999</v>
      </c>
      <c r="H46" s="47">
        <f>IF('Town Data'!M42&gt;9,'Town Data'!L42,"*")</f>
        <v>7153847.5099999998</v>
      </c>
      <c r="I46" s="9">
        <f t="shared" si="0"/>
        <v>0.19567883399136232</v>
      </c>
      <c r="J46" s="9">
        <f t="shared" si="1"/>
        <v>0.65758413061024767</v>
      </c>
      <c r="K46" s="9">
        <f t="shared" si="2"/>
        <v>0.1502569796878436</v>
      </c>
      <c r="L46" s="15"/>
    </row>
    <row r="47" spans="1:12" x14ac:dyDescent="0.3">
      <c r="A47" s="15"/>
      <c r="B47" s="27" t="str">
        <f>'Town Data'!A43</f>
        <v>LONDONDERRY</v>
      </c>
      <c r="C47" s="51">
        <f>IF('Town Data'!C43&gt;9,'Town Data'!B43,"*")</f>
        <v>3088239.07</v>
      </c>
      <c r="D47" s="43">
        <f>IF('Town Data'!E43&gt;9,'Town Data'!D43,"*")</f>
        <v>1008643.86</v>
      </c>
      <c r="E47" s="44" t="str">
        <f>IF('Town Data'!G43&gt;9,'Town Data'!F43,"*")</f>
        <v>*</v>
      </c>
      <c r="F47" s="43">
        <f>IF('Town Data'!I43&gt;9,'Town Data'!H43,"*")</f>
        <v>2570232.2000000002</v>
      </c>
      <c r="G47" s="43">
        <f>IF('Town Data'!K43&gt;9,'Town Data'!J43,"*")</f>
        <v>853321.82</v>
      </c>
      <c r="H47" s="44" t="str">
        <f>IF('Town Data'!M43&gt;9,'Town Data'!L43,"*")</f>
        <v>*</v>
      </c>
      <c r="I47" s="22">
        <f t="shared" si="0"/>
        <v>0.20154088412712268</v>
      </c>
      <c r="J47" s="22">
        <f t="shared" si="1"/>
        <v>0.18202047147933009</v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LUDLOW</v>
      </c>
      <c r="C48" s="50">
        <f>IF('Town Data'!C44&gt;9,'Town Data'!B44,"*")</f>
        <v>14874118.5</v>
      </c>
      <c r="D48" s="46">
        <f>IF('Town Data'!E44&gt;9,'Town Data'!D44,"*")</f>
        <v>5061852.47</v>
      </c>
      <c r="E48" s="47">
        <f>IF('Town Data'!G44&gt;9,'Town Data'!F44,"*")</f>
        <v>4317242.08</v>
      </c>
      <c r="F48" s="45">
        <f>IF('Town Data'!I44&gt;9,'Town Data'!H44,"*")</f>
        <v>11663608.869999999</v>
      </c>
      <c r="G48" s="46">
        <f>IF('Town Data'!K44&gt;9,'Town Data'!J44,"*")</f>
        <v>4647595.25</v>
      </c>
      <c r="H48" s="47">
        <f>IF('Town Data'!M44&gt;9,'Town Data'!L44,"*")</f>
        <v>3429040.21</v>
      </c>
      <c r="I48" s="9">
        <f t="shared" si="0"/>
        <v>0.27525868415030286</v>
      </c>
      <c r="J48" s="9">
        <f t="shared" si="1"/>
        <v>8.9133669718764713E-2</v>
      </c>
      <c r="K48" s="9">
        <f t="shared" si="2"/>
        <v>0.25902346301153467</v>
      </c>
      <c r="L48" s="15"/>
    </row>
    <row r="49" spans="1:12" x14ac:dyDescent="0.3">
      <c r="A49" s="15"/>
      <c r="B49" s="27" t="str">
        <f>'Town Data'!A45</f>
        <v>LYNDON</v>
      </c>
      <c r="C49" s="51">
        <f>IF('Town Data'!C45&gt;9,'Town Data'!B45,"*")</f>
        <v>13953893.23</v>
      </c>
      <c r="D49" s="43">
        <f>IF('Town Data'!E45&gt;9,'Town Data'!D45,"*")</f>
        <v>528847.39</v>
      </c>
      <c r="E49" s="44">
        <f>IF('Town Data'!G45&gt;9,'Town Data'!F45,"*")</f>
        <v>856202.72</v>
      </c>
      <c r="F49" s="43">
        <f>IF('Town Data'!I45&gt;9,'Town Data'!H45,"*")</f>
        <v>11984562.99</v>
      </c>
      <c r="G49" s="43" t="str">
        <f>IF('Town Data'!K45&gt;9,'Town Data'!J45,"*")</f>
        <v>*</v>
      </c>
      <c r="H49" s="44">
        <f>IF('Town Data'!M45&gt;9,'Town Data'!L45,"*")</f>
        <v>605759.43999999994</v>
      </c>
      <c r="I49" s="22">
        <f t="shared" si="0"/>
        <v>0.16432224033894458</v>
      </c>
      <c r="J49" s="22" t="str">
        <f t="shared" si="1"/>
        <v/>
      </c>
      <c r="K49" s="22">
        <f t="shared" si="2"/>
        <v>0.41343685869757152</v>
      </c>
      <c r="L49" s="15"/>
    </row>
    <row r="50" spans="1:12" x14ac:dyDescent="0.3">
      <c r="A50" s="15"/>
      <c r="B50" s="15" t="str">
        <f>'Town Data'!A46</f>
        <v>MANCHESTER</v>
      </c>
      <c r="C50" s="50">
        <f>IF('Town Data'!C46&gt;9,'Town Data'!B46,"*")</f>
        <v>33434466.149999999</v>
      </c>
      <c r="D50" s="46">
        <f>IF('Town Data'!E46&gt;9,'Town Data'!D46,"*")</f>
        <v>29696486.920000002</v>
      </c>
      <c r="E50" s="47">
        <f>IF('Town Data'!G46&gt;9,'Town Data'!F46,"*")</f>
        <v>7831129.2699999996</v>
      </c>
      <c r="F50" s="45">
        <f>IF('Town Data'!I46&gt;9,'Town Data'!H46,"*")</f>
        <v>21537627.260000002</v>
      </c>
      <c r="G50" s="46">
        <f>IF('Town Data'!K46&gt;9,'Town Data'!J46,"*")</f>
        <v>13544965.970000001</v>
      </c>
      <c r="H50" s="47">
        <f>IF('Town Data'!M46&gt;9,'Town Data'!L46,"*")</f>
        <v>4124721.26</v>
      </c>
      <c r="I50" s="9">
        <f t="shared" si="0"/>
        <v>0.55237463005476839</v>
      </c>
      <c r="J50" s="9">
        <f t="shared" si="1"/>
        <v>1.1924371745025506</v>
      </c>
      <c r="K50" s="9">
        <f t="shared" si="2"/>
        <v>0.89858387424705644</v>
      </c>
      <c r="L50" s="15"/>
    </row>
    <row r="51" spans="1:12" x14ac:dyDescent="0.3">
      <c r="A51" s="15"/>
      <c r="B51" s="27" t="str">
        <f>'Town Data'!A47</f>
        <v>MIDDLEBURY</v>
      </c>
      <c r="C51" s="51">
        <f>IF('Town Data'!C47&gt;9,'Town Data'!B47,"*")</f>
        <v>24819011.59</v>
      </c>
      <c r="D51" s="43">
        <f>IF('Town Data'!E47&gt;9,'Town Data'!D47,"*")</f>
        <v>6598796.9100000001</v>
      </c>
      <c r="E51" s="44">
        <f>IF('Town Data'!G47&gt;9,'Town Data'!F47,"*")</f>
        <v>2502949.7000000002</v>
      </c>
      <c r="F51" s="43">
        <f>IF('Town Data'!I47&gt;9,'Town Data'!H47,"*")</f>
        <v>18797796.050000001</v>
      </c>
      <c r="G51" s="43">
        <f>IF('Town Data'!K47&gt;9,'Town Data'!J47,"*")</f>
        <v>3438513.74</v>
      </c>
      <c r="H51" s="44">
        <f>IF('Town Data'!M47&gt;9,'Town Data'!L47,"*")</f>
        <v>1669289.12</v>
      </c>
      <c r="I51" s="22">
        <f t="shared" si="0"/>
        <v>0.32031497330773512</v>
      </c>
      <c r="J51" s="22">
        <f t="shared" si="1"/>
        <v>0.91908406042896884</v>
      </c>
      <c r="K51" s="22">
        <f t="shared" si="2"/>
        <v>0.49941053949959252</v>
      </c>
      <c r="L51" s="15"/>
    </row>
    <row r="52" spans="1:12" x14ac:dyDescent="0.3">
      <c r="A52" s="15"/>
      <c r="B52" s="15" t="str">
        <f>'Town Data'!A48</f>
        <v>MILTON</v>
      </c>
      <c r="C52" s="50">
        <f>IF('Town Data'!C48&gt;9,'Town Data'!B48,"*")</f>
        <v>12174844.119999999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10186919.5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0.19514482469405978</v>
      </c>
      <c r="J52" s="9" t="str">
        <f t="shared" si="1"/>
        <v/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MONTGOMERY</v>
      </c>
      <c r="C53" s="51">
        <f>IF('Town Data'!C49&gt;9,'Town Data'!B49,"*")</f>
        <v>1420862.41</v>
      </c>
      <c r="D53" s="43">
        <f>IF('Town Data'!E49&gt;9,'Town Data'!D49,"*")</f>
        <v>654400.56000000006</v>
      </c>
      <c r="E53" s="44" t="str">
        <f>IF('Town Data'!G49&gt;9,'Town Data'!F49,"*")</f>
        <v>*</v>
      </c>
      <c r="F53" s="43">
        <f>IF('Town Data'!I49&gt;9,'Town Data'!H49,"*")</f>
        <v>1106786.1499999999</v>
      </c>
      <c r="G53" s="43">
        <f>IF('Town Data'!K49&gt;9,'Town Data'!J49,"*")</f>
        <v>340366.3</v>
      </c>
      <c r="H53" s="44" t="str">
        <f>IF('Town Data'!M49&gt;9,'Town Data'!L49,"*")</f>
        <v>*</v>
      </c>
      <c r="I53" s="22">
        <f t="shared" si="0"/>
        <v>0.28377321129289523</v>
      </c>
      <c r="J53" s="22">
        <f t="shared" si="1"/>
        <v>0.92263617167739598</v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MONTPELIER</v>
      </c>
      <c r="C54" s="50">
        <f>IF('Town Data'!C50&gt;9,'Town Data'!B50,"*")</f>
        <v>21399552.879999999</v>
      </c>
      <c r="D54" s="46" t="str">
        <f>IF('Town Data'!E50&gt;9,'Town Data'!D50,"*")</f>
        <v>*</v>
      </c>
      <c r="E54" s="47">
        <f>IF('Town Data'!G50&gt;9,'Town Data'!F50,"*")</f>
        <v>3352922.99</v>
      </c>
      <c r="F54" s="45">
        <f>IF('Town Data'!I50&gt;9,'Town Data'!H50,"*")</f>
        <v>15499628.65</v>
      </c>
      <c r="G54" s="46" t="str">
        <f>IF('Town Data'!K50&gt;9,'Town Data'!J50,"*")</f>
        <v>*</v>
      </c>
      <c r="H54" s="47">
        <f>IF('Town Data'!M50&gt;9,'Town Data'!L50,"*")</f>
        <v>1936353.02</v>
      </c>
      <c r="I54" s="9">
        <f t="shared" si="0"/>
        <v>0.38064939252592989</v>
      </c>
      <c r="J54" s="9" t="str">
        <f t="shared" si="1"/>
        <v/>
      </c>
      <c r="K54" s="9">
        <f t="shared" si="2"/>
        <v>0.73156596724289469</v>
      </c>
      <c r="L54" s="15"/>
    </row>
    <row r="55" spans="1:12" x14ac:dyDescent="0.3">
      <c r="A55" s="15"/>
      <c r="B55" s="27" t="str">
        <f>'Town Data'!A51</f>
        <v>MORRISTOWN</v>
      </c>
      <c r="C55" s="51">
        <f>IF('Town Data'!C51&gt;9,'Town Data'!B51,"*")</f>
        <v>17349531.27</v>
      </c>
      <c r="D55" s="43" t="str">
        <f>IF('Town Data'!E51&gt;9,'Town Data'!D51,"*")</f>
        <v>*</v>
      </c>
      <c r="E55" s="44">
        <f>IF('Town Data'!G51&gt;9,'Town Data'!F51,"*")</f>
        <v>1230224.1599999999</v>
      </c>
      <c r="F55" s="43">
        <f>IF('Town Data'!I51&gt;9,'Town Data'!H51,"*")</f>
        <v>13900709.18</v>
      </c>
      <c r="G55" s="43">
        <f>IF('Town Data'!K51&gt;9,'Town Data'!J51,"*")</f>
        <v>650473.21</v>
      </c>
      <c r="H55" s="44">
        <f>IF('Town Data'!M51&gt;9,'Town Data'!L51,"*")</f>
        <v>854283.83</v>
      </c>
      <c r="I55" s="22">
        <f t="shared" si="0"/>
        <v>0.2481040388185432</v>
      </c>
      <c r="J55" s="22" t="str">
        <f t="shared" si="1"/>
        <v/>
      </c>
      <c r="K55" s="22">
        <f t="shared" si="2"/>
        <v>0.4400649020829529</v>
      </c>
      <c r="L55" s="15"/>
    </row>
    <row r="56" spans="1:12" x14ac:dyDescent="0.3">
      <c r="A56" s="15"/>
      <c r="B56" s="15" t="str">
        <f>'Town Data'!A52</f>
        <v>MOUNT HOLLY</v>
      </c>
      <c r="C56" s="50" t="str">
        <f>IF('Town Data'!C52&gt;9,'Town Data'!B52,"*")</f>
        <v>*</v>
      </c>
      <c r="D56" s="46">
        <f>IF('Town Data'!E52&gt;9,'Town Data'!D52,"*")</f>
        <v>80573.05</v>
      </c>
      <c r="E56" s="47" t="str">
        <f>IF('Town Data'!G52&gt;9,'Town Data'!F52,"*")</f>
        <v>*</v>
      </c>
      <c r="F56" s="45" t="str">
        <f>IF('Town Data'!I52&gt;9,'Town Data'!H52,"*")</f>
        <v>*</v>
      </c>
      <c r="G56" s="46">
        <f>IF('Town Data'!K52&gt;9,'Town Data'!J52,"*")</f>
        <v>77456.639999999999</v>
      </c>
      <c r="H56" s="47" t="str">
        <f>IF('Town Data'!M52&gt;9,'Town Data'!L52,"*")</f>
        <v>*</v>
      </c>
      <c r="I56" s="9" t="str">
        <f t="shared" si="0"/>
        <v/>
      </c>
      <c r="J56" s="9">
        <f t="shared" si="1"/>
        <v>4.0234252350734599E-2</v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NEWPORT</v>
      </c>
      <c r="C57" s="51">
        <f>IF('Town Data'!C53&gt;9,'Town Data'!B53,"*")</f>
        <v>13707952.810000001</v>
      </c>
      <c r="D57" s="43" t="str">
        <f>IF('Town Data'!E53&gt;9,'Town Data'!D53,"*")</f>
        <v>*</v>
      </c>
      <c r="E57" s="44">
        <f>IF('Town Data'!G53&gt;9,'Town Data'!F53,"*")</f>
        <v>1917973.78</v>
      </c>
      <c r="F57" s="43">
        <f>IF('Town Data'!I53&gt;9,'Town Data'!H53,"*")</f>
        <v>10962835.390000001</v>
      </c>
      <c r="G57" s="43" t="str">
        <f>IF('Town Data'!K53&gt;9,'Town Data'!J53,"*")</f>
        <v>*</v>
      </c>
      <c r="H57" s="44">
        <f>IF('Town Data'!M53&gt;9,'Town Data'!L53,"*")</f>
        <v>1053566.49</v>
      </c>
      <c r="I57" s="22">
        <f t="shared" si="0"/>
        <v>0.25040213798193312</v>
      </c>
      <c r="J57" s="22" t="str">
        <f t="shared" si="1"/>
        <v/>
      </c>
      <c r="K57" s="22">
        <f t="shared" si="2"/>
        <v>0.82045822281230685</v>
      </c>
      <c r="L57" s="15"/>
    </row>
    <row r="58" spans="1:12" x14ac:dyDescent="0.3">
      <c r="A58" s="15"/>
      <c r="B58" s="15" t="str">
        <f>'Town Data'!A54</f>
        <v>NORTH HERO</v>
      </c>
      <c r="C58" s="50" t="str">
        <f>IF('Town Data'!C54&gt;9,'Town Data'!B54,"*")</f>
        <v>*</v>
      </c>
      <c r="D58" s="46">
        <f>IF('Town Data'!E54&gt;9,'Town Data'!D54,"*")</f>
        <v>1599862.1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905129.04</v>
      </c>
      <c r="H58" s="47" t="str">
        <f>IF('Town Data'!M54&gt;9,'Town Data'!L54,"*")</f>
        <v>*</v>
      </c>
      <c r="I58" s="9" t="str">
        <f t="shared" si="0"/>
        <v/>
      </c>
      <c r="J58" s="9">
        <f t="shared" si="1"/>
        <v>0.76755139797525451</v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NORTHFIELD</v>
      </c>
      <c r="C59" s="51">
        <f>IF('Town Data'!C55&gt;9,'Town Data'!B55,"*")</f>
        <v>3236879.83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3082281.96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5.0156952545639309E-2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3">
      <c r="A60" s="15"/>
      <c r="B60" s="15" t="str">
        <f>'Town Data'!A56</f>
        <v>NORWICH</v>
      </c>
      <c r="C60" s="50" t="str">
        <f>IF('Town Data'!C56&gt;9,'Town Data'!B56,"*")</f>
        <v>*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2131392.38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PERU</v>
      </c>
      <c r="C61" s="51" t="str">
        <f>IF('Town Data'!C57&gt;9,'Town Data'!B57,"*")</f>
        <v>*</v>
      </c>
      <c r="D61" s="43">
        <f>IF('Town Data'!E57&gt;9,'Town Data'!D57,"*")</f>
        <v>1386476.7</v>
      </c>
      <c r="E61" s="44" t="str">
        <f>IF('Town Data'!G57&gt;9,'Town Data'!F57,"*")</f>
        <v>*</v>
      </c>
      <c r="F61" s="43" t="str">
        <f>IF('Town Data'!I57&gt;9,'Town Data'!H57,"*")</f>
        <v>*</v>
      </c>
      <c r="G61" s="43">
        <f>IF('Town Data'!K57&gt;9,'Town Data'!J57,"*")</f>
        <v>997321.43</v>
      </c>
      <c r="H61" s="44" t="str">
        <f>IF('Town Data'!M57&gt;9,'Town Data'!L57,"*")</f>
        <v>*</v>
      </c>
      <c r="I61" s="22" t="str">
        <f t="shared" si="0"/>
        <v/>
      </c>
      <c r="J61" s="22">
        <f t="shared" si="1"/>
        <v>0.39020044921725977</v>
      </c>
      <c r="K61" s="22" t="str">
        <f t="shared" si="2"/>
        <v/>
      </c>
      <c r="L61" s="15"/>
    </row>
    <row r="62" spans="1:12" x14ac:dyDescent="0.3">
      <c r="A62" s="15"/>
      <c r="B62" s="15" t="str">
        <f>'Town Data'!A58</f>
        <v>PITTSFORD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1332452.93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PLYMOUTH</v>
      </c>
      <c r="C63" s="51" t="str">
        <f>IF('Town Data'!C59&gt;9,'Town Data'!B59,"*")</f>
        <v>*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 t="str">
        <f>IF('Town Data'!I59&gt;9,'Town Data'!H59,"*")</f>
        <v>*</v>
      </c>
      <c r="G63" s="43">
        <f>IF('Town Data'!K59&gt;9,'Town Data'!J59,"*")</f>
        <v>205312.99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POULTNEY</v>
      </c>
      <c r="C64" s="50">
        <f>IF('Town Data'!C60&gt;9,'Town Data'!B60,"*")</f>
        <v>2234530.06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2213586.0099999998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9.4615930464794912E-3</v>
      </c>
      <c r="J64" s="9" t="str">
        <f t="shared" si="1"/>
        <v/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RANDOLPH</v>
      </c>
      <c r="C65" s="51">
        <f>IF('Town Data'!C61&gt;9,'Town Data'!B61,"*")</f>
        <v>7732659.1399999997</v>
      </c>
      <c r="D65" s="43" t="str">
        <f>IF('Town Data'!E61&gt;9,'Town Data'!D61,"*")</f>
        <v>*</v>
      </c>
      <c r="E65" s="44">
        <f>IF('Town Data'!G61&gt;9,'Town Data'!F61,"*")</f>
        <v>246812.56</v>
      </c>
      <c r="F65" s="43">
        <f>IF('Town Data'!I61&gt;9,'Town Data'!H61,"*")</f>
        <v>6560443.6200000001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0.17867930705576271</v>
      </c>
      <c r="J65" s="22" t="str">
        <f t="shared" si="1"/>
        <v/>
      </c>
      <c r="K65" s="22" t="str">
        <f t="shared" si="2"/>
        <v/>
      </c>
      <c r="L65" s="15"/>
    </row>
    <row r="66" spans="1:12" x14ac:dyDescent="0.3">
      <c r="A66" s="15"/>
      <c r="B66" s="15" t="str">
        <f>'Town Data'!A62</f>
        <v>RICHFORD</v>
      </c>
      <c r="C66" s="50">
        <f>IF('Town Data'!C62&gt;9,'Town Data'!B62,"*")</f>
        <v>1492279.26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3">
      <c r="A67" s="15"/>
      <c r="B67" s="27" t="str">
        <f>'Town Data'!A63</f>
        <v>RICHMOND</v>
      </c>
      <c r="C67" s="51">
        <f>IF('Town Data'!C63&gt;9,'Town Data'!B63,"*")</f>
        <v>3876206.91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3030285.48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0.27915568865808649</v>
      </c>
      <c r="J67" s="22" t="str">
        <f t="shared" si="1"/>
        <v/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ROCKINGHAM</v>
      </c>
      <c r="C68" s="50">
        <f>IF('Town Data'!C64&gt;9,'Town Data'!B64,"*")</f>
        <v>5835974.4900000002</v>
      </c>
      <c r="D68" s="46" t="str">
        <f>IF('Town Data'!E64&gt;9,'Town Data'!D64,"*")</f>
        <v>*</v>
      </c>
      <c r="E68" s="47">
        <f>IF('Town Data'!G64&gt;9,'Town Data'!F64,"*")</f>
        <v>703118.68</v>
      </c>
      <c r="F68" s="45">
        <f>IF('Town Data'!I64&gt;9,'Town Data'!H64,"*")</f>
        <v>4910924.59</v>
      </c>
      <c r="G68" s="46" t="str">
        <f>IF('Town Data'!K64&gt;9,'Town Data'!J64,"*")</f>
        <v>*</v>
      </c>
      <c r="H68" s="47">
        <f>IF('Town Data'!M64&gt;9,'Town Data'!L64,"*")</f>
        <v>488463.2</v>
      </c>
      <c r="I68" s="9">
        <f t="shared" si="0"/>
        <v>0.18836573094273484</v>
      </c>
      <c r="J68" s="9" t="str">
        <f t="shared" si="1"/>
        <v/>
      </c>
      <c r="K68" s="9">
        <f t="shared" si="2"/>
        <v>0.4394506689552049</v>
      </c>
      <c r="L68" s="15"/>
    </row>
    <row r="69" spans="1:12" x14ac:dyDescent="0.3">
      <c r="A69" s="15"/>
      <c r="B69" s="27" t="str">
        <f>'Town Data'!A65</f>
        <v>ROYALTON</v>
      </c>
      <c r="C69" s="51">
        <f>IF('Town Data'!C65&gt;9,'Town Data'!B65,"*")</f>
        <v>2550233.79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2069741.11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0.23215110222166863</v>
      </c>
      <c r="J69" s="22" t="str">
        <f t="shared" si="1"/>
        <v/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RUTLAND</v>
      </c>
      <c r="C70" s="50">
        <f>IF('Town Data'!C66&gt;9,'Town Data'!B66,"*")</f>
        <v>46699565.770000003</v>
      </c>
      <c r="D70" s="46">
        <f>IF('Town Data'!E66&gt;9,'Town Data'!D66,"*")</f>
        <v>2796446</v>
      </c>
      <c r="E70" s="47">
        <f>IF('Town Data'!G66&gt;9,'Town Data'!F66,"*")</f>
        <v>4486897.13</v>
      </c>
      <c r="F70" s="45">
        <f>IF('Town Data'!I66&gt;9,'Town Data'!H66,"*")</f>
        <v>38005509.100000001</v>
      </c>
      <c r="G70" s="46">
        <f>IF('Town Data'!K66&gt;9,'Town Data'!J66,"*")</f>
        <v>1508769.29</v>
      </c>
      <c r="H70" s="47">
        <f>IF('Town Data'!M66&gt;9,'Town Data'!L66,"*")</f>
        <v>2973734.52</v>
      </c>
      <c r="I70" s="9">
        <f t="shared" ref="I70:I133" si="3">IFERROR((C70-F70)/F70,"")</f>
        <v>0.22875780053687009</v>
      </c>
      <c r="J70" s="9">
        <f t="shared" ref="J70:J133" si="4">IFERROR((D70-G70)/G70,"")</f>
        <v>0.85346163826014776</v>
      </c>
      <c r="K70" s="9">
        <f t="shared" ref="K70:K133" si="5">IFERROR((E70-H70)/H70,"")</f>
        <v>0.50884253447076366</v>
      </c>
      <c r="L70" s="15"/>
    </row>
    <row r="71" spans="1:12" x14ac:dyDescent="0.3">
      <c r="A71" s="15"/>
      <c r="B71" s="27" t="str">
        <f>'Town Data'!A67</f>
        <v>RUTLAND TOWN</v>
      </c>
      <c r="C71" s="51">
        <f>IF('Town Data'!C67&gt;9,'Town Data'!B67,"*")</f>
        <v>15475912.43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13826063.710000001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0.11932888164016703</v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SALISBURY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>
        <f>IF('Town Data'!K68&gt;9,'Town Data'!J68,"*")</f>
        <v>219852.21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 t="str">
        <f>'Town Data'!A69</f>
        <v>SHELBURNE</v>
      </c>
      <c r="C73" s="51">
        <f>IF('Town Data'!C69&gt;9,'Town Data'!B69,"*")</f>
        <v>9671839.7300000004</v>
      </c>
      <c r="D73" s="43">
        <f>IF('Town Data'!E69&gt;9,'Town Data'!D69,"*")</f>
        <v>1953271.18</v>
      </c>
      <c r="E73" s="44">
        <f>IF('Town Data'!G69&gt;9,'Town Data'!F69,"*")</f>
        <v>1372235.83</v>
      </c>
      <c r="F73" s="43">
        <f>IF('Town Data'!I69&gt;9,'Town Data'!H69,"*")</f>
        <v>8033830.8799999999</v>
      </c>
      <c r="G73" s="43" t="str">
        <f>IF('Town Data'!K69&gt;9,'Town Data'!J69,"*")</f>
        <v>*</v>
      </c>
      <c r="H73" s="44">
        <f>IF('Town Data'!M69&gt;9,'Town Data'!L69,"*")</f>
        <v>801473.03</v>
      </c>
      <c r="I73" s="22">
        <f t="shared" si="3"/>
        <v>0.20388888868419902</v>
      </c>
      <c r="J73" s="22" t="str">
        <f t="shared" si="4"/>
        <v/>
      </c>
      <c r="K73" s="22">
        <f t="shared" si="5"/>
        <v>0.71214224139270166</v>
      </c>
      <c r="L73" s="15"/>
    </row>
    <row r="74" spans="1:12" x14ac:dyDescent="0.3">
      <c r="A74" s="15"/>
      <c r="B74" s="15" t="str">
        <f>'Town Data'!A70</f>
        <v>SOUTH BURLINGTON</v>
      </c>
      <c r="C74" s="50">
        <f>IF('Town Data'!C70&gt;9,'Town Data'!B70,"*")</f>
        <v>83260029.700000003</v>
      </c>
      <c r="D74" s="46">
        <f>IF('Town Data'!E70&gt;9,'Town Data'!D70,"*")</f>
        <v>28949319.390000001</v>
      </c>
      <c r="E74" s="47">
        <f>IF('Town Data'!G70&gt;9,'Town Data'!F70,"*")</f>
        <v>7119956.1500000004</v>
      </c>
      <c r="F74" s="45">
        <f>IF('Town Data'!I70&gt;9,'Town Data'!H70,"*")</f>
        <v>64911749.609999999</v>
      </c>
      <c r="G74" s="46">
        <f>IF('Town Data'!K70&gt;9,'Town Data'!J70,"*")</f>
        <v>13753669.609999999</v>
      </c>
      <c r="H74" s="47">
        <f>IF('Town Data'!M70&gt;9,'Town Data'!L70,"*")</f>
        <v>4138460.85</v>
      </c>
      <c r="I74" s="9">
        <f t="shared" si="3"/>
        <v>0.2826650059540739</v>
      </c>
      <c r="J74" s="9">
        <f t="shared" si="4"/>
        <v>1.1048433044335724</v>
      </c>
      <c r="K74" s="9">
        <f t="shared" si="5"/>
        <v>0.72043578713569323</v>
      </c>
      <c r="L74" s="15"/>
    </row>
    <row r="75" spans="1:12" x14ac:dyDescent="0.3">
      <c r="A75" s="15"/>
      <c r="B75" s="27" t="str">
        <f>'Town Data'!A71</f>
        <v>SOUTH HERO</v>
      </c>
      <c r="C75" s="51">
        <f>IF('Town Data'!C71&gt;9,'Town Data'!B71,"*")</f>
        <v>3402708.96</v>
      </c>
      <c r="D75" s="43">
        <f>IF('Town Data'!E71&gt;9,'Town Data'!D71,"*")</f>
        <v>880771.31</v>
      </c>
      <c r="E75" s="44" t="str">
        <f>IF('Town Data'!G71&gt;9,'Town Data'!F71,"*")</f>
        <v>*</v>
      </c>
      <c r="F75" s="43">
        <f>IF('Town Data'!I71&gt;9,'Town Data'!H71,"*")</f>
        <v>3138895.78</v>
      </c>
      <c r="G75" s="43">
        <f>IF('Town Data'!K71&gt;9,'Town Data'!J71,"*")</f>
        <v>514936.46</v>
      </c>
      <c r="H75" s="44" t="str">
        <f>IF('Town Data'!M71&gt;9,'Town Data'!L71,"*")</f>
        <v>*</v>
      </c>
      <c r="I75" s="22">
        <f t="shared" si="3"/>
        <v>8.404649229863892E-2</v>
      </c>
      <c r="J75" s="22">
        <f t="shared" si="4"/>
        <v>0.71044658597295673</v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SPRINGFIELD</v>
      </c>
      <c r="C76" s="50">
        <f>IF('Town Data'!C72&gt;9,'Town Data'!B72,"*")</f>
        <v>14890285.49</v>
      </c>
      <c r="D76" s="46" t="str">
        <f>IF('Town Data'!E72&gt;9,'Town Data'!D72,"*")</f>
        <v>*</v>
      </c>
      <c r="E76" s="47">
        <f>IF('Town Data'!G72&gt;9,'Town Data'!F72,"*")</f>
        <v>851398.43</v>
      </c>
      <c r="F76" s="45">
        <f>IF('Town Data'!I72&gt;9,'Town Data'!H72,"*")</f>
        <v>11310171.640000001</v>
      </c>
      <c r="G76" s="46" t="str">
        <f>IF('Town Data'!K72&gt;9,'Town Data'!J72,"*")</f>
        <v>*</v>
      </c>
      <c r="H76" s="47">
        <f>IF('Town Data'!M72&gt;9,'Town Data'!L72,"*")</f>
        <v>614322.63</v>
      </c>
      <c r="I76" s="9">
        <f t="shared" si="3"/>
        <v>0.31653930320017665</v>
      </c>
      <c r="J76" s="9" t="str">
        <f t="shared" si="4"/>
        <v/>
      </c>
      <c r="K76" s="9">
        <f t="shared" si="5"/>
        <v>0.38591415719131172</v>
      </c>
      <c r="L76" s="15"/>
    </row>
    <row r="77" spans="1:12" x14ac:dyDescent="0.3">
      <c r="A77" s="15"/>
      <c r="B77" s="27" t="str">
        <f>'Town Data'!A73</f>
        <v>ST ALBANS</v>
      </c>
      <c r="C77" s="51">
        <f>IF('Town Data'!C73&gt;9,'Town Data'!B73,"*")</f>
        <v>22724399.949999999</v>
      </c>
      <c r="D77" s="43" t="str">
        <f>IF('Town Data'!E73&gt;9,'Town Data'!D73,"*")</f>
        <v>*</v>
      </c>
      <c r="E77" s="44">
        <f>IF('Town Data'!G73&gt;9,'Town Data'!F73,"*")</f>
        <v>1837616.55</v>
      </c>
      <c r="F77" s="43">
        <f>IF('Town Data'!I73&gt;9,'Town Data'!H73,"*")</f>
        <v>18873522.699999999</v>
      </c>
      <c r="G77" s="43" t="str">
        <f>IF('Town Data'!K73&gt;9,'Town Data'!J73,"*")</f>
        <v>*</v>
      </c>
      <c r="H77" s="44">
        <f>IF('Town Data'!M73&gt;9,'Town Data'!L73,"*")</f>
        <v>1230610.6499999999</v>
      </c>
      <c r="I77" s="22">
        <f t="shared" si="3"/>
        <v>0.20403595614929904</v>
      </c>
      <c r="J77" s="22" t="str">
        <f t="shared" si="4"/>
        <v/>
      </c>
      <c r="K77" s="22">
        <f t="shared" si="5"/>
        <v>0.49325584822461938</v>
      </c>
      <c r="L77" s="15"/>
    </row>
    <row r="78" spans="1:12" x14ac:dyDescent="0.3">
      <c r="A78" s="15"/>
      <c r="B78" s="15" t="str">
        <f>'Town Data'!A74</f>
        <v>ST ALBANS TOWN</v>
      </c>
      <c r="C78" s="50">
        <f>IF('Town Data'!C74&gt;9,'Town Data'!B74,"*")</f>
        <v>11717877.289999999</v>
      </c>
      <c r="D78" s="46" t="str">
        <f>IF('Town Data'!E74&gt;9,'Town Data'!D74,"*")</f>
        <v>*</v>
      </c>
      <c r="E78" s="47">
        <f>IF('Town Data'!G74&gt;9,'Town Data'!F74,"*")</f>
        <v>928448.89</v>
      </c>
      <c r="F78" s="45">
        <f>IF('Town Data'!I74&gt;9,'Town Data'!H74,"*")</f>
        <v>9865611.4700000007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0.18774972292720932</v>
      </c>
      <c r="J78" s="9" t="str">
        <f t="shared" si="4"/>
        <v/>
      </c>
      <c r="K78" s="9" t="str">
        <f t="shared" si="5"/>
        <v/>
      </c>
      <c r="L78" s="15"/>
    </row>
    <row r="79" spans="1:12" x14ac:dyDescent="0.3">
      <c r="A79" s="15"/>
      <c r="B79" s="27" t="str">
        <f>'Town Data'!A75</f>
        <v>ST JOHNSBURY</v>
      </c>
      <c r="C79" s="51">
        <f>IF('Town Data'!C75&gt;9,'Town Data'!B75,"*")</f>
        <v>13835128.25</v>
      </c>
      <c r="D79" s="43" t="str">
        <f>IF('Town Data'!E75&gt;9,'Town Data'!D75,"*")</f>
        <v>*</v>
      </c>
      <c r="E79" s="44">
        <f>IF('Town Data'!G75&gt;9,'Town Data'!F75,"*")</f>
        <v>853216.92</v>
      </c>
      <c r="F79" s="43">
        <f>IF('Town Data'!I75&gt;9,'Town Data'!H75,"*")</f>
        <v>11612613.91</v>
      </c>
      <c r="G79" s="43" t="str">
        <f>IF('Town Data'!K75&gt;9,'Town Data'!J75,"*")</f>
        <v>*</v>
      </c>
      <c r="H79" s="44">
        <f>IF('Town Data'!M75&gt;9,'Town Data'!L75,"*")</f>
        <v>637992.22</v>
      </c>
      <c r="I79" s="22">
        <f t="shared" si="3"/>
        <v>0.1913879473841906</v>
      </c>
      <c r="J79" s="22" t="str">
        <f t="shared" si="4"/>
        <v/>
      </c>
      <c r="K79" s="22">
        <f t="shared" si="5"/>
        <v>0.33734690369735243</v>
      </c>
      <c r="L79" s="15"/>
    </row>
    <row r="80" spans="1:12" x14ac:dyDescent="0.3">
      <c r="A80" s="15"/>
      <c r="B80" s="15" t="str">
        <f>'Town Data'!A76</f>
        <v>STOWE</v>
      </c>
      <c r="C80" s="50">
        <f>IF('Town Data'!C76&gt;9,'Town Data'!B76,"*")</f>
        <v>54057500.560000002</v>
      </c>
      <c r="D80" s="46">
        <f>IF('Town Data'!E76&gt;9,'Town Data'!D76,"*")</f>
        <v>75874540.530000001</v>
      </c>
      <c r="E80" s="47">
        <f>IF('Town Data'!G76&gt;9,'Town Data'!F76,"*")</f>
        <v>17469747.07</v>
      </c>
      <c r="F80" s="45">
        <f>IF('Town Data'!I76&gt;9,'Town Data'!H76,"*")</f>
        <v>33678629.460000001</v>
      </c>
      <c r="G80" s="46">
        <f>IF('Town Data'!K76&gt;9,'Town Data'!J76,"*")</f>
        <v>40768026.07</v>
      </c>
      <c r="H80" s="47">
        <f>IF('Town Data'!M76&gt;9,'Town Data'!L76,"*")</f>
        <v>10993675.859999999</v>
      </c>
      <c r="I80" s="9">
        <f t="shared" si="3"/>
        <v>0.60509799320081958</v>
      </c>
      <c r="J80" s="9">
        <f t="shared" si="4"/>
        <v>0.86112863055280131</v>
      </c>
      <c r="K80" s="9">
        <f t="shared" si="5"/>
        <v>0.58907241694862933</v>
      </c>
      <c r="L80" s="15"/>
    </row>
    <row r="81" spans="1:12" x14ac:dyDescent="0.3">
      <c r="A81" s="15"/>
      <c r="B81" s="27" t="str">
        <f>'Town Data'!A77</f>
        <v>STRATTON</v>
      </c>
      <c r="C81" s="51" t="str">
        <f>IF('Town Data'!C77&gt;9,'Town Data'!B77,"*")</f>
        <v>*</v>
      </c>
      <c r="D81" s="43">
        <f>IF('Town Data'!E77&gt;9,'Town Data'!D77,"*")</f>
        <v>7952427.71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>
        <f>IF('Town Data'!K77&gt;9,'Town Data'!J77,"*")</f>
        <v>6697311.8700000001</v>
      </c>
      <c r="H81" s="44" t="str">
        <f>IF('Town Data'!M77&gt;9,'Town Data'!L77,"*")</f>
        <v>*</v>
      </c>
      <c r="I81" s="22" t="str">
        <f t="shared" si="3"/>
        <v/>
      </c>
      <c r="J81" s="22">
        <f t="shared" si="4"/>
        <v>0.18740591215741009</v>
      </c>
      <c r="K81" s="22" t="str">
        <f t="shared" si="5"/>
        <v/>
      </c>
      <c r="L81" s="15"/>
    </row>
    <row r="82" spans="1:12" x14ac:dyDescent="0.3">
      <c r="A82" s="15"/>
      <c r="B82" s="15" t="str">
        <f>'Town Data'!A78</f>
        <v>SWANTON</v>
      </c>
      <c r="C82" s="50">
        <f>IF('Town Data'!C78&gt;9,'Town Data'!B78,"*")</f>
        <v>6624225.2999999998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>
        <f>IF('Town Data'!I78&gt;9,'Town Data'!H78,"*")</f>
        <v>5702768.71</v>
      </c>
      <c r="G82" s="46">
        <f>IF('Town Data'!K78&gt;9,'Town Data'!J78,"*")</f>
        <v>156404.93</v>
      </c>
      <c r="H82" s="47" t="str">
        <f>IF('Town Data'!M78&gt;9,'Town Data'!L78,"*")</f>
        <v>*</v>
      </c>
      <c r="I82" s="9">
        <f t="shared" si="3"/>
        <v>0.16158056496034887</v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 t="str">
        <f>'Town Data'!A79</f>
        <v>THETFORD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>
        <f>IF('Town Data'!I79&gt;9,'Town Data'!H79,"*")</f>
        <v>256157.58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3">
      <c r="A84" s="15"/>
      <c r="B84" s="15" t="str">
        <f>'Town Data'!A80</f>
        <v>VERGENNES</v>
      </c>
      <c r="C84" s="50">
        <f>IF('Town Data'!C80&gt;9,'Town Data'!B80,"*")</f>
        <v>5009133.7699999996</v>
      </c>
      <c r="D84" s="45" t="str">
        <f>IF('Town Data'!E80&gt;9,'Town Data'!D80,"*")</f>
        <v>*</v>
      </c>
      <c r="E84" s="49">
        <f>IF('Town Data'!G80&gt;9,'Town Data'!F80,"*")</f>
        <v>617100.99</v>
      </c>
      <c r="F84" s="45">
        <f>IF('Town Data'!I80&gt;9,'Town Data'!H80,"*")</f>
        <v>3329908.32</v>
      </c>
      <c r="G84" s="46" t="str">
        <f>IF('Town Data'!K80&gt;9,'Town Data'!J80,"*")</f>
        <v>*</v>
      </c>
      <c r="H84" s="47">
        <f>IF('Town Data'!M80&gt;9,'Town Data'!L80,"*")</f>
        <v>354477.05</v>
      </c>
      <c r="I84" s="9">
        <f t="shared" si="3"/>
        <v>0.50428579066705348</v>
      </c>
      <c r="J84" s="9" t="str">
        <f t="shared" si="4"/>
        <v/>
      </c>
      <c r="K84" s="9">
        <f t="shared" si="5"/>
        <v>0.74087713153785273</v>
      </c>
      <c r="L84" s="15"/>
    </row>
    <row r="85" spans="1:12" x14ac:dyDescent="0.3">
      <c r="A85" s="15"/>
      <c r="B85" s="27" t="str">
        <f>'Town Data'!A81</f>
        <v>WAITSFIELD</v>
      </c>
      <c r="C85" s="51">
        <f>IF('Town Data'!C81&gt;9,'Town Data'!B81,"*")</f>
        <v>9992968.1799999997</v>
      </c>
      <c r="D85" s="43">
        <f>IF('Town Data'!E81&gt;9,'Town Data'!D81,"*")</f>
        <v>2933193.23</v>
      </c>
      <c r="E85" s="44">
        <f>IF('Town Data'!G81&gt;9,'Town Data'!F81,"*")</f>
        <v>2365252.09</v>
      </c>
      <c r="F85" s="43">
        <f>IF('Town Data'!I81&gt;9,'Town Data'!H81,"*")</f>
        <v>8084429.6600000001</v>
      </c>
      <c r="G85" s="43">
        <f>IF('Town Data'!K81&gt;9,'Town Data'!J81,"*")</f>
        <v>1462349.37</v>
      </c>
      <c r="H85" s="44">
        <f>IF('Town Data'!M81&gt;9,'Town Data'!L81,"*")</f>
        <v>1858757.85</v>
      </c>
      <c r="I85" s="22">
        <f t="shared" si="3"/>
        <v>0.23607583964061599</v>
      </c>
      <c r="J85" s="22">
        <f t="shared" si="4"/>
        <v>1.0058087965668558</v>
      </c>
      <c r="K85" s="22">
        <f t="shared" si="5"/>
        <v>0.27249070662969882</v>
      </c>
      <c r="L85" s="15"/>
    </row>
    <row r="86" spans="1:12" x14ac:dyDescent="0.3">
      <c r="A86" s="15"/>
      <c r="B86" s="15" t="str">
        <f>'Town Data'!A82</f>
        <v>WALLINGFORD</v>
      </c>
      <c r="C86" s="50">
        <f>IF('Town Data'!C82&gt;9,'Town Data'!B82,"*")</f>
        <v>1560270.43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>
        <f>IF('Town Data'!I82&gt;9,'Town Data'!H82,"*")</f>
        <v>1124600.1599999999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>
        <f t="shared" si="3"/>
        <v>0.38740014940065459</v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 t="str">
        <f>'Town Data'!A83</f>
        <v>WARREN</v>
      </c>
      <c r="C87" s="51">
        <f>IF('Town Data'!C83&gt;9,'Town Data'!B83,"*")</f>
        <v>5574539.7199999997</v>
      </c>
      <c r="D87" s="43">
        <f>IF('Town Data'!E83&gt;9,'Town Data'!D83,"*")</f>
        <v>6821947.8700000001</v>
      </c>
      <c r="E87" s="44">
        <f>IF('Town Data'!G83&gt;9,'Town Data'!F83,"*")</f>
        <v>1938073.69</v>
      </c>
      <c r="F87" s="43">
        <f>IF('Town Data'!I83&gt;9,'Town Data'!H83,"*")</f>
        <v>4523674.43</v>
      </c>
      <c r="G87" s="43">
        <f>IF('Town Data'!K83&gt;9,'Town Data'!J83,"*")</f>
        <v>4010266.5</v>
      </c>
      <c r="H87" s="44">
        <f>IF('Town Data'!M83&gt;9,'Town Data'!L83,"*")</f>
        <v>1527803.34</v>
      </c>
      <c r="I87" s="22">
        <f t="shared" si="3"/>
        <v>0.23230347503146909</v>
      </c>
      <c r="J87" s="22">
        <f t="shared" si="4"/>
        <v>0.70112082825418209</v>
      </c>
      <c r="K87" s="22">
        <f t="shared" si="5"/>
        <v>0.2685360996789023</v>
      </c>
      <c r="L87" s="15"/>
    </row>
    <row r="88" spans="1:12" x14ac:dyDescent="0.3">
      <c r="A88" s="15"/>
      <c r="B88" s="15" t="str">
        <f>'Town Data'!A84</f>
        <v>WATERBURY</v>
      </c>
      <c r="C88" s="50">
        <f>IF('Town Data'!C84&gt;9,'Town Data'!B84,"*")</f>
        <v>16131322.16</v>
      </c>
      <c r="D88" s="46">
        <f>IF('Town Data'!E84&gt;9,'Town Data'!D84,"*")</f>
        <v>8100133.9800000004</v>
      </c>
      <c r="E88" s="47">
        <f>IF('Town Data'!G84&gt;9,'Town Data'!F84,"*")</f>
        <v>3353382.66</v>
      </c>
      <c r="F88" s="45">
        <f>IF('Town Data'!I84&gt;9,'Town Data'!H84,"*")</f>
        <v>10341365.01</v>
      </c>
      <c r="G88" s="46">
        <f>IF('Town Data'!K84&gt;9,'Town Data'!J84,"*")</f>
        <v>3601924.36</v>
      </c>
      <c r="H88" s="47">
        <f>IF('Town Data'!M84&gt;9,'Town Data'!L84,"*")</f>
        <v>2017552.11</v>
      </c>
      <c r="I88" s="9">
        <f t="shared" si="3"/>
        <v>0.55988325955047213</v>
      </c>
      <c r="J88" s="9">
        <f t="shared" si="4"/>
        <v>1.2488351143498198</v>
      </c>
      <c r="K88" s="9">
        <f t="shared" si="5"/>
        <v>0.6621046085397021</v>
      </c>
      <c r="L88" s="15"/>
    </row>
    <row r="89" spans="1:12" x14ac:dyDescent="0.3">
      <c r="A89" s="15"/>
      <c r="B89" s="27" t="str">
        <f>'Town Data'!A85</f>
        <v>WEATHERSFIELD</v>
      </c>
      <c r="C89" s="51">
        <f>IF('Town Data'!C85&gt;9,'Town Data'!B85,"*")</f>
        <v>2626173.59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>
        <f>IF('Town Data'!I85&gt;9,'Town Data'!H85,"*")</f>
        <v>2294155.11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>
        <f t="shared" si="3"/>
        <v>0.14472364076551039</v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 t="str">
        <f>'Town Data'!A86</f>
        <v>WEST RUTLAND</v>
      </c>
      <c r="C90" s="50">
        <f>IF('Town Data'!C86&gt;9,'Town Data'!B86,"*")</f>
        <v>1820571.04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>
        <f>IF('Town Data'!I86&gt;9,'Town Data'!H86,"*")</f>
        <v>1300511.3799999999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>
        <f t="shared" si="3"/>
        <v>0.3998885884412639</v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 t="str">
        <f>'Town Data'!A87</f>
        <v>WILLISTON</v>
      </c>
      <c r="C91" s="51">
        <f>IF('Town Data'!C87&gt;9,'Town Data'!B87,"*")</f>
        <v>36927703.740000002</v>
      </c>
      <c r="D91" s="43" t="str">
        <f>IF('Town Data'!E87&gt;9,'Town Data'!D87,"*")</f>
        <v>*</v>
      </c>
      <c r="E91" s="44">
        <f>IF('Town Data'!G87&gt;9,'Town Data'!F87,"*")</f>
        <v>3156346.7</v>
      </c>
      <c r="F91" s="43">
        <f>IF('Town Data'!I87&gt;9,'Town Data'!H87,"*")</f>
        <v>27712613.170000002</v>
      </c>
      <c r="G91" s="43" t="str">
        <f>IF('Town Data'!K87&gt;9,'Town Data'!J87,"*")</f>
        <v>*</v>
      </c>
      <c r="H91" s="44">
        <f>IF('Town Data'!M87&gt;9,'Town Data'!L87,"*")</f>
        <v>2190208.7999999998</v>
      </c>
      <c r="I91" s="22">
        <f t="shared" si="3"/>
        <v>0.33252333561873187</v>
      </c>
      <c r="J91" s="22" t="str">
        <f t="shared" si="4"/>
        <v/>
      </c>
      <c r="K91" s="22">
        <f t="shared" si="5"/>
        <v>0.44111680128396913</v>
      </c>
      <c r="L91" s="15"/>
    </row>
    <row r="92" spans="1:12" x14ac:dyDescent="0.3">
      <c r="A92" s="15"/>
      <c r="B92" s="15" t="str">
        <f>'Town Data'!A88</f>
        <v>WILMINGTON</v>
      </c>
      <c r="C92" s="50">
        <f>IF('Town Data'!C88&gt;9,'Town Data'!B88,"*")</f>
        <v>8289379.6299999999</v>
      </c>
      <c r="D92" s="46">
        <f>IF('Town Data'!E88&gt;9,'Town Data'!D88,"*")</f>
        <v>1527073.69</v>
      </c>
      <c r="E92" s="47">
        <f>IF('Town Data'!G88&gt;9,'Town Data'!F88,"*")</f>
        <v>1416424.09</v>
      </c>
      <c r="F92" s="45">
        <f>IF('Town Data'!I88&gt;9,'Town Data'!H88,"*")</f>
        <v>5972204.5999999996</v>
      </c>
      <c r="G92" s="46">
        <f>IF('Town Data'!K88&gt;9,'Town Data'!J88,"*")</f>
        <v>1021062.66</v>
      </c>
      <c r="H92" s="47">
        <f>IF('Town Data'!M88&gt;9,'Town Data'!L88,"*")</f>
        <v>888545.98</v>
      </c>
      <c r="I92" s="9">
        <f t="shared" si="3"/>
        <v>0.38799324289727122</v>
      </c>
      <c r="J92" s="9">
        <f t="shared" si="4"/>
        <v>0.49557294554283271</v>
      </c>
      <c r="K92" s="9">
        <f t="shared" si="5"/>
        <v>0.59409205812849453</v>
      </c>
      <c r="L92" s="15"/>
    </row>
    <row r="93" spans="1:12" x14ac:dyDescent="0.3">
      <c r="A93" s="15"/>
      <c r="B93" s="27" t="str">
        <f>'Town Data'!A89</f>
        <v>WINDSOR</v>
      </c>
      <c r="C93" s="51">
        <f>IF('Town Data'!C89&gt;9,'Town Data'!B89,"*")</f>
        <v>5016459.3099999996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>
        <f>IF('Town Data'!I89&gt;9,'Town Data'!H89,"*")</f>
        <v>3683241.83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>
        <f t="shared" si="3"/>
        <v>0.3619684890470522</v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 t="str">
        <f>'Town Data'!A90</f>
        <v>WINHALL</v>
      </c>
      <c r="C94" s="50">
        <f>IF('Town Data'!C90&gt;9,'Town Data'!B90,"*")</f>
        <v>1635856.38</v>
      </c>
      <c r="D94" s="46">
        <f>IF('Town Data'!E90&gt;9,'Town Data'!D90,"*")</f>
        <v>940938.19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>
        <f>IF('Town Data'!K90&gt;9,'Town Data'!J90,"*")</f>
        <v>942418.31</v>
      </c>
      <c r="H94" s="47" t="str">
        <f>IF('Town Data'!M90&gt;9,'Town Data'!L90,"*")</f>
        <v>*</v>
      </c>
      <c r="I94" s="9" t="str">
        <f t="shared" si="3"/>
        <v/>
      </c>
      <c r="J94" s="9">
        <f t="shared" si="4"/>
        <v>-1.5705552240385819E-3</v>
      </c>
      <c r="K94" s="9" t="str">
        <f t="shared" si="5"/>
        <v/>
      </c>
      <c r="L94" s="15"/>
    </row>
    <row r="95" spans="1:12" x14ac:dyDescent="0.3">
      <c r="A95" s="15"/>
      <c r="B95" s="27" t="str">
        <f>'Town Data'!A91</f>
        <v>WINOOSKI</v>
      </c>
      <c r="C95" s="51">
        <f>IF('Town Data'!C91&gt;9,'Town Data'!B91,"*")</f>
        <v>11932008.369999999</v>
      </c>
      <c r="D95" s="43" t="str">
        <f>IF('Town Data'!E91&gt;9,'Town Data'!D91,"*")</f>
        <v>*</v>
      </c>
      <c r="E95" s="44">
        <f>IF('Town Data'!G91&gt;9,'Town Data'!F91,"*")</f>
        <v>4198757.93</v>
      </c>
      <c r="F95" s="43">
        <f>IF('Town Data'!I91&gt;9,'Town Data'!H91,"*")</f>
        <v>8928028.4900000002</v>
      </c>
      <c r="G95" s="43" t="str">
        <f>IF('Town Data'!K91&gt;9,'Town Data'!J91,"*")</f>
        <v>*</v>
      </c>
      <c r="H95" s="44">
        <f>IF('Town Data'!M91&gt;9,'Town Data'!L91,"*")</f>
        <v>2073733.56</v>
      </c>
      <c r="I95" s="22">
        <f t="shared" si="3"/>
        <v>0.33646620677394351</v>
      </c>
      <c r="J95" s="22" t="str">
        <f t="shared" si="4"/>
        <v/>
      </c>
      <c r="K95" s="22">
        <f t="shared" si="5"/>
        <v>1.0247335583458463</v>
      </c>
      <c r="L95" s="15"/>
    </row>
    <row r="96" spans="1:12" x14ac:dyDescent="0.3">
      <c r="A96" s="15"/>
      <c r="B96" s="15" t="str">
        <f>'Town Data'!A92</f>
        <v>WOODSTOCK</v>
      </c>
      <c r="C96" s="50">
        <f>IF('Town Data'!C92&gt;9,'Town Data'!B92,"*")</f>
        <v>16292629.720000001</v>
      </c>
      <c r="D96" s="46">
        <f>IF('Town Data'!E92&gt;9,'Town Data'!D92,"*")</f>
        <v>22014569.600000001</v>
      </c>
      <c r="E96" s="47">
        <f>IF('Town Data'!G92&gt;9,'Town Data'!F92,"*")</f>
        <v>4496299.71</v>
      </c>
      <c r="F96" s="45">
        <f>IF('Town Data'!I92&gt;9,'Town Data'!H92,"*")</f>
        <v>10292138.279999999</v>
      </c>
      <c r="G96" s="46">
        <f>IF('Town Data'!K92&gt;9,'Town Data'!J92,"*")</f>
        <v>10584175.9</v>
      </c>
      <c r="H96" s="47">
        <f>IF('Town Data'!M92&gt;9,'Town Data'!L92,"*")</f>
        <v>2484959.31</v>
      </c>
      <c r="I96" s="9">
        <f t="shared" si="3"/>
        <v>0.58301698604850083</v>
      </c>
      <c r="J96" s="9">
        <f t="shared" si="4"/>
        <v>1.0799512222770222</v>
      </c>
      <c r="K96" s="9">
        <f t="shared" si="5"/>
        <v>0.8094057684992837</v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0</v>
      </c>
      <c r="C2" s="39">
        <v>0</v>
      </c>
      <c r="D2" s="39">
        <v>142466.65</v>
      </c>
      <c r="E2" s="39">
        <v>11</v>
      </c>
      <c r="F2" s="39">
        <v>0</v>
      </c>
      <c r="G2" s="39">
        <v>0</v>
      </c>
      <c r="H2" s="39">
        <v>0</v>
      </c>
      <c r="I2" s="39">
        <v>0</v>
      </c>
      <c r="J2" s="39">
        <v>90173.1</v>
      </c>
      <c r="K2" s="39">
        <v>12</v>
      </c>
      <c r="L2" s="39">
        <v>0</v>
      </c>
      <c r="M2" s="39">
        <v>0</v>
      </c>
    </row>
    <row r="3" spans="1:13" x14ac:dyDescent="0.3">
      <c r="A3" s="38" t="s">
        <v>48</v>
      </c>
      <c r="B3" s="39">
        <v>1304729.24</v>
      </c>
      <c r="C3" s="39">
        <v>12</v>
      </c>
      <c r="D3" s="39">
        <v>0</v>
      </c>
      <c r="E3" s="39">
        <v>0</v>
      </c>
      <c r="F3" s="39">
        <v>0</v>
      </c>
      <c r="G3" s="39">
        <v>0</v>
      </c>
      <c r="H3" s="39">
        <v>871615.85</v>
      </c>
      <c r="I3" s="39">
        <v>10</v>
      </c>
      <c r="J3" s="39">
        <v>313732.78999999998</v>
      </c>
      <c r="K3" s="39">
        <v>10</v>
      </c>
      <c r="L3" s="39">
        <v>0</v>
      </c>
      <c r="M3" s="39">
        <v>0</v>
      </c>
    </row>
    <row r="4" spans="1:13" x14ac:dyDescent="0.3">
      <c r="A4" s="38" t="s">
        <v>49</v>
      </c>
      <c r="B4" s="39">
        <v>17169297.91</v>
      </c>
      <c r="C4" s="39">
        <v>48</v>
      </c>
      <c r="D4" s="39">
        <v>0</v>
      </c>
      <c r="E4" s="39">
        <v>0</v>
      </c>
      <c r="F4" s="39">
        <v>2389374.3199999998</v>
      </c>
      <c r="G4" s="39">
        <v>20</v>
      </c>
      <c r="H4" s="39">
        <v>14101058.17</v>
      </c>
      <c r="I4" s="39">
        <v>46</v>
      </c>
      <c r="J4" s="39">
        <v>0</v>
      </c>
      <c r="K4" s="39">
        <v>0</v>
      </c>
      <c r="L4" s="39">
        <v>1420668.11</v>
      </c>
      <c r="M4" s="39">
        <v>19</v>
      </c>
    </row>
    <row r="5" spans="1:13" x14ac:dyDescent="0.3">
      <c r="A5" s="38" t="s">
        <v>50</v>
      </c>
      <c r="B5" s="39">
        <v>5355014.17</v>
      </c>
      <c r="C5" s="39">
        <v>15</v>
      </c>
      <c r="D5" s="39">
        <v>0</v>
      </c>
      <c r="E5" s="39">
        <v>0</v>
      </c>
      <c r="F5" s="39">
        <v>0</v>
      </c>
      <c r="G5" s="39">
        <v>0</v>
      </c>
      <c r="H5" s="39">
        <v>4437612.6900000004</v>
      </c>
      <c r="I5" s="39">
        <v>14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3">
      <c r="A6" s="38" t="s">
        <v>51</v>
      </c>
      <c r="B6" s="39">
        <v>3021231.28</v>
      </c>
      <c r="C6" s="39">
        <v>25</v>
      </c>
      <c r="D6" s="39">
        <v>1046660.38</v>
      </c>
      <c r="E6" s="39">
        <v>13</v>
      </c>
      <c r="F6" s="39">
        <v>0</v>
      </c>
      <c r="G6" s="39">
        <v>0</v>
      </c>
      <c r="H6" s="39">
        <v>2300495.64</v>
      </c>
      <c r="I6" s="39">
        <v>21</v>
      </c>
      <c r="J6" s="39">
        <v>376563.64</v>
      </c>
      <c r="K6" s="39">
        <v>10</v>
      </c>
      <c r="L6" s="39">
        <v>0</v>
      </c>
      <c r="M6" s="39">
        <v>0</v>
      </c>
    </row>
    <row r="7" spans="1:13" x14ac:dyDescent="0.3">
      <c r="A7" s="38" t="s">
        <v>52</v>
      </c>
      <c r="B7" s="39">
        <v>31169386.649999999</v>
      </c>
      <c r="C7" s="39">
        <v>83</v>
      </c>
      <c r="D7" s="39">
        <v>6217430.5499999998</v>
      </c>
      <c r="E7" s="39">
        <v>22</v>
      </c>
      <c r="F7" s="39">
        <v>3722255.54</v>
      </c>
      <c r="G7" s="39">
        <v>29</v>
      </c>
      <c r="H7" s="39">
        <v>26369501.399999999</v>
      </c>
      <c r="I7" s="39">
        <v>82</v>
      </c>
      <c r="J7" s="39">
        <v>3296492.96</v>
      </c>
      <c r="K7" s="39">
        <v>23</v>
      </c>
      <c r="L7" s="39">
        <v>2225916.88</v>
      </c>
      <c r="M7" s="39">
        <v>32</v>
      </c>
    </row>
    <row r="8" spans="1:13" x14ac:dyDescent="0.3">
      <c r="A8" s="38" t="s">
        <v>53</v>
      </c>
      <c r="B8" s="39">
        <v>20133075.699999999</v>
      </c>
      <c r="C8" s="39">
        <v>20</v>
      </c>
      <c r="D8" s="39">
        <v>0</v>
      </c>
      <c r="E8" s="39">
        <v>0</v>
      </c>
      <c r="F8" s="39">
        <v>0</v>
      </c>
      <c r="G8" s="39">
        <v>0</v>
      </c>
      <c r="H8" s="39">
        <v>15925489.43</v>
      </c>
      <c r="I8" s="39">
        <v>25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3">
      <c r="A9" s="38" t="s">
        <v>54</v>
      </c>
      <c r="B9" s="39">
        <v>2435519.79</v>
      </c>
      <c r="C9" s="39">
        <v>14</v>
      </c>
      <c r="D9" s="39">
        <v>0</v>
      </c>
      <c r="E9" s="39">
        <v>0</v>
      </c>
      <c r="F9" s="39">
        <v>0</v>
      </c>
      <c r="G9" s="39">
        <v>0</v>
      </c>
      <c r="H9" s="39">
        <v>1661248.52</v>
      </c>
      <c r="I9" s="39">
        <v>11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3">
      <c r="A10" s="38" t="s">
        <v>55</v>
      </c>
      <c r="B10" s="39">
        <v>5626632.4900000002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4281326.71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3">
      <c r="A11" s="38" t="s">
        <v>56</v>
      </c>
      <c r="B11" s="39">
        <v>4283006.32</v>
      </c>
      <c r="C11" s="39">
        <v>28</v>
      </c>
      <c r="D11" s="39">
        <v>0</v>
      </c>
      <c r="E11" s="39">
        <v>0</v>
      </c>
      <c r="F11" s="39">
        <v>842410.76</v>
      </c>
      <c r="G11" s="39">
        <v>13</v>
      </c>
      <c r="H11" s="39">
        <v>3003238.86</v>
      </c>
      <c r="I11" s="39">
        <v>26</v>
      </c>
      <c r="J11" s="39">
        <v>0</v>
      </c>
      <c r="K11" s="39">
        <v>0</v>
      </c>
      <c r="L11" s="39">
        <v>423302.96</v>
      </c>
      <c r="M11" s="39">
        <v>11</v>
      </c>
    </row>
    <row r="12" spans="1:13" x14ac:dyDescent="0.3">
      <c r="A12" s="38" t="s">
        <v>57</v>
      </c>
      <c r="B12" s="39">
        <v>41996640.219999999</v>
      </c>
      <c r="C12" s="39">
        <v>89</v>
      </c>
      <c r="D12" s="39">
        <v>8232669.6399999997</v>
      </c>
      <c r="E12" s="39">
        <v>22</v>
      </c>
      <c r="F12" s="39">
        <v>4173341.65</v>
      </c>
      <c r="G12" s="39">
        <v>36</v>
      </c>
      <c r="H12" s="39">
        <v>33963609.549999997</v>
      </c>
      <c r="I12" s="39">
        <v>102</v>
      </c>
      <c r="J12" s="39">
        <v>5013849.26</v>
      </c>
      <c r="K12" s="39">
        <v>27</v>
      </c>
      <c r="L12" s="39">
        <v>2840765.1</v>
      </c>
      <c r="M12" s="39">
        <v>41</v>
      </c>
    </row>
    <row r="13" spans="1:13" x14ac:dyDescent="0.3">
      <c r="A13" s="38" t="s">
        <v>58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1177924.8</v>
      </c>
      <c r="I13" s="39">
        <v>11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3">
      <c r="A14" s="38" t="s">
        <v>59</v>
      </c>
      <c r="B14" s="39">
        <v>4158920.88</v>
      </c>
      <c r="C14" s="39">
        <v>18</v>
      </c>
      <c r="D14" s="39">
        <v>0</v>
      </c>
      <c r="E14" s="39">
        <v>0</v>
      </c>
      <c r="F14" s="39">
        <v>0</v>
      </c>
      <c r="G14" s="39">
        <v>0</v>
      </c>
      <c r="H14" s="39">
        <v>3289344.05</v>
      </c>
      <c r="I14" s="39">
        <v>17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3">
      <c r="A15" s="38" t="s">
        <v>60</v>
      </c>
      <c r="B15" s="39">
        <v>3049599.65</v>
      </c>
      <c r="C15" s="39">
        <v>17</v>
      </c>
      <c r="D15" s="39">
        <v>3846595.99</v>
      </c>
      <c r="E15" s="39">
        <v>26</v>
      </c>
      <c r="F15" s="39">
        <v>1536012.45</v>
      </c>
      <c r="G15" s="39">
        <v>10</v>
      </c>
      <c r="H15" s="39">
        <v>2028774.52</v>
      </c>
      <c r="I15" s="39">
        <v>14</v>
      </c>
      <c r="J15" s="39">
        <v>2033027.95</v>
      </c>
      <c r="K15" s="39">
        <v>26</v>
      </c>
      <c r="L15" s="39">
        <v>901396.91</v>
      </c>
      <c r="M15" s="39">
        <v>10</v>
      </c>
    </row>
    <row r="16" spans="1:13" x14ac:dyDescent="0.3">
      <c r="A16" s="38" t="s">
        <v>61</v>
      </c>
      <c r="B16" s="39">
        <v>110110915.78</v>
      </c>
      <c r="C16" s="39">
        <v>227</v>
      </c>
      <c r="D16" s="39">
        <v>50096068.039999999</v>
      </c>
      <c r="E16" s="39">
        <v>22</v>
      </c>
      <c r="F16" s="39">
        <v>32807434.43</v>
      </c>
      <c r="G16" s="39">
        <v>110</v>
      </c>
      <c r="H16" s="39">
        <v>74589962.760000005</v>
      </c>
      <c r="I16" s="39">
        <v>220</v>
      </c>
      <c r="J16" s="39">
        <v>18230026.800000001</v>
      </c>
      <c r="K16" s="39">
        <v>26</v>
      </c>
      <c r="L16" s="39">
        <v>18337088.199999999</v>
      </c>
      <c r="M16" s="39">
        <v>123</v>
      </c>
    </row>
    <row r="17" spans="1:13" x14ac:dyDescent="0.3">
      <c r="A17" s="38" t="s">
        <v>62</v>
      </c>
      <c r="B17" s="39">
        <v>7635153.75</v>
      </c>
      <c r="C17" s="39">
        <v>23</v>
      </c>
      <c r="D17" s="39">
        <v>7062140.2199999997</v>
      </c>
      <c r="E17" s="39">
        <v>10</v>
      </c>
      <c r="F17" s="39">
        <v>1378141.9</v>
      </c>
      <c r="G17" s="39">
        <v>12</v>
      </c>
      <c r="H17" s="39">
        <v>5618535.1399999997</v>
      </c>
      <c r="I17" s="39">
        <v>22</v>
      </c>
      <c r="J17" s="39">
        <v>5148648.01</v>
      </c>
      <c r="K17" s="39">
        <v>14</v>
      </c>
      <c r="L17" s="39">
        <v>1093802.3799999999</v>
      </c>
      <c r="M17" s="39">
        <v>12</v>
      </c>
    </row>
    <row r="18" spans="1:13" x14ac:dyDescent="0.3">
      <c r="A18" s="38" t="s">
        <v>63</v>
      </c>
      <c r="B18" s="39">
        <v>6515507.04</v>
      </c>
      <c r="C18" s="39">
        <v>25</v>
      </c>
      <c r="D18" s="39">
        <v>1786151.94</v>
      </c>
      <c r="E18" s="39">
        <v>10</v>
      </c>
      <c r="F18" s="39">
        <v>0</v>
      </c>
      <c r="G18" s="39">
        <v>0</v>
      </c>
      <c r="H18" s="39">
        <v>4550332.04</v>
      </c>
      <c r="I18" s="39">
        <v>23</v>
      </c>
      <c r="J18" s="39">
        <v>0</v>
      </c>
      <c r="K18" s="39">
        <v>0</v>
      </c>
      <c r="L18" s="39">
        <v>401846.12</v>
      </c>
      <c r="M18" s="39">
        <v>10</v>
      </c>
    </row>
    <row r="19" spans="1:13" x14ac:dyDescent="0.3">
      <c r="A19" s="38" t="s">
        <v>64</v>
      </c>
      <c r="B19" s="39">
        <v>2122029.16</v>
      </c>
      <c r="C19" s="39">
        <v>11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333210.62</v>
      </c>
      <c r="K19" s="39">
        <v>10</v>
      </c>
      <c r="L19" s="39">
        <v>0</v>
      </c>
      <c r="M19" s="39">
        <v>0</v>
      </c>
    </row>
    <row r="20" spans="1:13" x14ac:dyDescent="0.3">
      <c r="A20" s="38" t="s">
        <v>65</v>
      </c>
      <c r="B20" s="39">
        <v>3055108.67</v>
      </c>
      <c r="C20" s="39">
        <v>16</v>
      </c>
      <c r="D20" s="39">
        <v>858785.97</v>
      </c>
      <c r="E20" s="39">
        <v>14</v>
      </c>
      <c r="F20" s="39">
        <v>0</v>
      </c>
      <c r="G20" s="39">
        <v>0</v>
      </c>
      <c r="H20" s="39">
        <v>2591831.66</v>
      </c>
      <c r="I20" s="39">
        <v>19</v>
      </c>
      <c r="J20" s="39">
        <v>434329.96</v>
      </c>
      <c r="K20" s="39">
        <v>15</v>
      </c>
      <c r="L20" s="39">
        <v>0</v>
      </c>
      <c r="M20" s="39">
        <v>0</v>
      </c>
    </row>
    <row r="21" spans="1:13" x14ac:dyDescent="0.3">
      <c r="A21" s="38" t="s">
        <v>66</v>
      </c>
      <c r="B21" s="39">
        <v>29388319.170000002</v>
      </c>
      <c r="C21" s="39">
        <v>62</v>
      </c>
      <c r="D21" s="39">
        <v>11729565.41</v>
      </c>
      <c r="E21" s="39">
        <v>22</v>
      </c>
      <c r="F21" s="39">
        <v>2693604.41</v>
      </c>
      <c r="G21" s="39">
        <v>19</v>
      </c>
      <c r="H21" s="39">
        <v>23323491.039999999</v>
      </c>
      <c r="I21" s="39">
        <v>54</v>
      </c>
      <c r="J21" s="39">
        <v>5901392.3099999996</v>
      </c>
      <c r="K21" s="39">
        <v>23</v>
      </c>
      <c r="L21" s="39">
        <v>2041842.99</v>
      </c>
      <c r="M21" s="39">
        <v>16</v>
      </c>
    </row>
    <row r="22" spans="1:13" x14ac:dyDescent="0.3">
      <c r="A22" s="38" t="s">
        <v>67</v>
      </c>
      <c r="B22" s="39">
        <v>2271940.4</v>
      </c>
      <c r="C22" s="39">
        <v>13</v>
      </c>
      <c r="D22" s="39">
        <v>181814.08</v>
      </c>
      <c r="E22" s="39">
        <v>12</v>
      </c>
      <c r="F22" s="39">
        <v>0</v>
      </c>
      <c r="G22" s="39">
        <v>0</v>
      </c>
      <c r="H22" s="39">
        <v>1739930.16</v>
      </c>
      <c r="I22" s="39">
        <v>12</v>
      </c>
      <c r="J22" s="39">
        <v>176730.85</v>
      </c>
      <c r="K22" s="39">
        <v>12</v>
      </c>
      <c r="L22" s="39">
        <v>0</v>
      </c>
      <c r="M22" s="39">
        <v>0</v>
      </c>
    </row>
    <row r="23" spans="1:13" x14ac:dyDescent="0.3">
      <c r="A23" s="38" t="s">
        <v>68</v>
      </c>
      <c r="B23" s="39">
        <v>10505596.109999999</v>
      </c>
      <c r="C23" s="39">
        <v>26</v>
      </c>
      <c r="D23" s="39">
        <v>719307.54</v>
      </c>
      <c r="E23" s="39">
        <v>12</v>
      </c>
      <c r="F23" s="39">
        <v>0</v>
      </c>
      <c r="G23" s="39">
        <v>0</v>
      </c>
      <c r="H23" s="39">
        <v>8940856.5800000001</v>
      </c>
      <c r="I23" s="39">
        <v>29</v>
      </c>
      <c r="J23" s="39">
        <v>431035.74</v>
      </c>
      <c r="K23" s="39">
        <v>12</v>
      </c>
      <c r="L23" s="39">
        <v>0</v>
      </c>
      <c r="M23" s="39">
        <v>0</v>
      </c>
    </row>
    <row r="24" spans="1:13" x14ac:dyDescent="0.3">
      <c r="A24" s="38" t="s">
        <v>69</v>
      </c>
      <c r="B24" s="39">
        <v>6167957.7999999998</v>
      </c>
      <c r="C24" s="39">
        <v>12</v>
      </c>
      <c r="D24" s="39">
        <v>2222198.66</v>
      </c>
      <c r="E24" s="39">
        <v>12</v>
      </c>
      <c r="F24" s="39">
        <v>0</v>
      </c>
      <c r="G24" s="39">
        <v>0</v>
      </c>
      <c r="H24" s="39">
        <v>4056772.35</v>
      </c>
      <c r="I24" s="39">
        <v>12</v>
      </c>
      <c r="J24" s="39">
        <v>831143.54</v>
      </c>
      <c r="K24" s="39">
        <v>12</v>
      </c>
      <c r="L24" s="39">
        <v>0</v>
      </c>
      <c r="M24" s="39">
        <v>0</v>
      </c>
    </row>
    <row r="25" spans="1:13" x14ac:dyDescent="0.3">
      <c r="A25" s="38" t="s">
        <v>70</v>
      </c>
      <c r="B25" s="39">
        <v>8939823.5700000003</v>
      </c>
      <c r="C25" s="39">
        <v>27</v>
      </c>
      <c r="D25" s="39">
        <v>3624145.48</v>
      </c>
      <c r="E25" s="39">
        <v>46</v>
      </c>
      <c r="F25" s="39">
        <v>3054849.53</v>
      </c>
      <c r="G25" s="39">
        <v>16</v>
      </c>
      <c r="H25" s="39">
        <v>6465961.2599999998</v>
      </c>
      <c r="I25" s="39">
        <v>26</v>
      </c>
      <c r="J25" s="39">
        <v>2285395.0499999998</v>
      </c>
      <c r="K25" s="39">
        <v>50</v>
      </c>
      <c r="L25" s="39">
        <v>1864469.82</v>
      </c>
      <c r="M25" s="39">
        <v>15</v>
      </c>
    </row>
    <row r="26" spans="1:13" x14ac:dyDescent="0.3">
      <c r="A26" s="38" t="s">
        <v>71</v>
      </c>
      <c r="B26" s="39">
        <v>4913212.87</v>
      </c>
      <c r="C26" s="39">
        <v>23</v>
      </c>
      <c r="D26" s="39">
        <v>0</v>
      </c>
      <c r="E26" s="39">
        <v>0</v>
      </c>
      <c r="F26" s="39">
        <v>0</v>
      </c>
      <c r="G26" s="39">
        <v>0</v>
      </c>
      <c r="H26" s="39">
        <v>4516004.5999999996</v>
      </c>
      <c r="I26" s="39">
        <v>20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3">
      <c r="A27" s="38" t="s">
        <v>72</v>
      </c>
      <c r="B27" s="39">
        <v>47518971.380000003</v>
      </c>
      <c r="C27" s="39">
        <v>109</v>
      </c>
      <c r="D27" s="39">
        <v>0</v>
      </c>
      <c r="E27" s="39">
        <v>0</v>
      </c>
      <c r="F27" s="39">
        <v>4006610.04</v>
      </c>
      <c r="G27" s="39">
        <v>34</v>
      </c>
      <c r="H27" s="39">
        <v>36780525.649999999</v>
      </c>
      <c r="I27" s="39">
        <v>92</v>
      </c>
      <c r="J27" s="39">
        <v>0</v>
      </c>
      <c r="K27" s="39">
        <v>0</v>
      </c>
      <c r="L27" s="39">
        <v>2362352.7200000002</v>
      </c>
      <c r="M27" s="39">
        <v>30</v>
      </c>
    </row>
    <row r="28" spans="1:13" x14ac:dyDescent="0.3">
      <c r="A28" s="38" t="s">
        <v>73</v>
      </c>
      <c r="B28" s="39">
        <v>5935520.8600000003</v>
      </c>
      <c r="C28" s="39">
        <v>19</v>
      </c>
      <c r="D28" s="39">
        <v>0</v>
      </c>
      <c r="E28" s="39">
        <v>0</v>
      </c>
      <c r="F28" s="39">
        <v>0</v>
      </c>
      <c r="G28" s="39">
        <v>0</v>
      </c>
      <c r="H28" s="39">
        <v>5067414.78</v>
      </c>
      <c r="I28" s="39">
        <v>17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3">
      <c r="A29" s="38" t="s">
        <v>74</v>
      </c>
      <c r="B29" s="39">
        <v>3739380.05</v>
      </c>
      <c r="C29" s="39">
        <v>13</v>
      </c>
      <c r="D29" s="39">
        <v>0</v>
      </c>
      <c r="E29" s="39">
        <v>0</v>
      </c>
      <c r="F29" s="39">
        <v>0</v>
      </c>
      <c r="G29" s="39">
        <v>0</v>
      </c>
      <c r="H29" s="39">
        <v>3323347.95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3">
      <c r="A30" s="38" t="s">
        <v>75</v>
      </c>
      <c r="B30" s="39">
        <v>0</v>
      </c>
      <c r="C30" s="39">
        <v>0</v>
      </c>
      <c r="D30" s="39">
        <v>3295941.89</v>
      </c>
      <c r="E30" s="39">
        <v>10</v>
      </c>
      <c r="F30" s="39">
        <v>0</v>
      </c>
      <c r="G30" s="39">
        <v>0</v>
      </c>
      <c r="H30" s="39">
        <v>0</v>
      </c>
      <c r="I30" s="39">
        <v>0</v>
      </c>
      <c r="J30" s="39">
        <v>1833212.02</v>
      </c>
      <c r="K30" s="39">
        <v>10</v>
      </c>
      <c r="L30" s="39">
        <v>0</v>
      </c>
      <c r="M30" s="39">
        <v>0</v>
      </c>
    </row>
    <row r="31" spans="1:13" x14ac:dyDescent="0.3">
      <c r="A31" s="38" t="s">
        <v>76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105586.77</v>
      </c>
      <c r="K31" s="39">
        <v>11</v>
      </c>
      <c r="L31" s="39">
        <v>0</v>
      </c>
      <c r="M31" s="39">
        <v>0</v>
      </c>
    </row>
    <row r="32" spans="1:13" x14ac:dyDescent="0.3">
      <c r="A32" s="38" t="s">
        <v>77</v>
      </c>
      <c r="B32" s="39">
        <v>5180715.4800000004</v>
      </c>
      <c r="C32" s="39">
        <v>10</v>
      </c>
      <c r="D32" s="39">
        <v>6838146.1699999999</v>
      </c>
      <c r="E32" s="39">
        <v>11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3">
      <c r="A33" s="38" t="s">
        <v>78</v>
      </c>
      <c r="B33" s="39">
        <v>0</v>
      </c>
      <c r="C33" s="39">
        <v>0</v>
      </c>
      <c r="D33" s="39">
        <v>253992.64</v>
      </c>
      <c r="E33" s="39">
        <v>10</v>
      </c>
      <c r="F33" s="39">
        <v>0</v>
      </c>
      <c r="G33" s="39">
        <v>0</v>
      </c>
      <c r="H33" s="39">
        <v>0</v>
      </c>
      <c r="I33" s="39">
        <v>0</v>
      </c>
      <c r="J33" s="39">
        <v>199394</v>
      </c>
      <c r="K33" s="39">
        <v>11</v>
      </c>
      <c r="L33" s="39">
        <v>0</v>
      </c>
      <c r="M33" s="39">
        <v>0</v>
      </c>
    </row>
    <row r="34" spans="1:13" x14ac:dyDescent="0.3">
      <c r="A34" s="38" t="s">
        <v>79</v>
      </c>
      <c r="B34" s="39">
        <v>0</v>
      </c>
      <c r="C34" s="39">
        <v>0</v>
      </c>
      <c r="D34" s="39">
        <v>719215.01</v>
      </c>
      <c r="E34" s="39">
        <v>16</v>
      </c>
      <c r="F34" s="39">
        <v>0</v>
      </c>
      <c r="G34" s="39">
        <v>0</v>
      </c>
      <c r="H34" s="39">
        <v>0</v>
      </c>
      <c r="I34" s="39">
        <v>0</v>
      </c>
      <c r="J34" s="39">
        <v>526954.07999999996</v>
      </c>
      <c r="K34" s="39">
        <v>15</v>
      </c>
      <c r="L34" s="39">
        <v>0</v>
      </c>
      <c r="M34" s="39">
        <v>0</v>
      </c>
    </row>
    <row r="35" spans="1:13" x14ac:dyDescent="0.3">
      <c r="A35" s="38" t="s">
        <v>80</v>
      </c>
      <c r="B35" s="39">
        <v>3535811.25</v>
      </c>
      <c r="C35" s="39">
        <v>20</v>
      </c>
      <c r="D35" s="39">
        <v>0</v>
      </c>
      <c r="E35" s="39">
        <v>0</v>
      </c>
      <c r="F35" s="39">
        <v>0</v>
      </c>
      <c r="G35" s="39">
        <v>0</v>
      </c>
      <c r="H35" s="39">
        <v>2944594.95</v>
      </c>
      <c r="I35" s="39">
        <v>19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3">
      <c r="A36" s="38" t="s">
        <v>81</v>
      </c>
      <c r="B36" s="39">
        <v>23182840.09</v>
      </c>
      <c r="C36" s="39">
        <v>56</v>
      </c>
      <c r="D36" s="39">
        <v>13759194.460000001</v>
      </c>
      <c r="E36" s="39">
        <v>22</v>
      </c>
      <c r="F36" s="39">
        <v>3599026.44</v>
      </c>
      <c r="G36" s="39">
        <v>24</v>
      </c>
      <c r="H36" s="39">
        <v>17783796.579999998</v>
      </c>
      <c r="I36" s="39">
        <v>57</v>
      </c>
      <c r="J36" s="39">
        <v>6920252.3399999999</v>
      </c>
      <c r="K36" s="39">
        <v>27</v>
      </c>
      <c r="L36" s="39">
        <v>2250788.12</v>
      </c>
      <c r="M36" s="39">
        <v>20</v>
      </c>
    </row>
    <row r="37" spans="1:13" x14ac:dyDescent="0.3">
      <c r="A37" s="38" t="s">
        <v>82</v>
      </c>
      <c r="B37" s="39">
        <v>4557361.25</v>
      </c>
      <c r="C37" s="39">
        <v>11</v>
      </c>
      <c r="D37" s="39">
        <v>0</v>
      </c>
      <c r="E37" s="39">
        <v>0</v>
      </c>
      <c r="F37" s="39">
        <v>0</v>
      </c>
      <c r="G37" s="39">
        <v>0</v>
      </c>
      <c r="H37" s="39">
        <v>3970450.34</v>
      </c>
      <c r="I37" s="39">
        <v>13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3">
      <c r="A38" s="38" t="s">
        <v>83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93469.15</v>
      </c>
      <c r="K38" s="39">
        <v>12</v>
      </c>
      <c r="L38" s="39">
        <v>0</v>
      </c>
      <c r="M38" s="39">
        <v>0</v>
      </c>
    </row>
    <row r="39" spans="1:13" x14ac:dyDescent="0.3">
      <c r="A39" s="38" t="s">
        <v>84</v>
      </c>
      <c r="B39" s="39">
        <v>0</v>
      </c>
      <c r="C39" s="39">
        <v>0</v>
      </c>
      <c r="D39" s="39">
        <v>2849739.57</v>
      </c>
      <c r="E39" s="39">
        <v>16</v>
      </c>
      <c r="F39" s="39">
        <v>0</v>
      </c>
      <c r="G39" s="39">
        <v>0</v>
      </c>
      <c r="H39" s="39">
        <v>0</v>
      </c>
      <c r="I39" s="39">
        <v>0</v>
      </c>
      <c r="J39" s="39">
        <v>2000556.68</v>
      </c>
      <c r="K39" s="39">
        <v>15</v>
      </c>
      <c r="L39" s="39">
        <v>0</v>
      </c>
      <c r="M39" s="39">
        <v>0</v>
      </c>
    </row>
    <row r="40" spans="1:13" x14ac:dyDescent="0.3">
      <c r="A40" s="38" t="s">
        <v>85</v>
      </c>
      <c r="B40" s="39">
        <v>4977241.87</v>
      </c>
      <c r="C40" s="39">
        <v>12</v>
      </c>
      <c r="D40" s="39">
        <v>0</v>
      </c>
      <c r="E40" s="39">
        <v>0</v>
      </c>
      <c r="F40" s="39">
        <v>0</v>
      </c>
      <c r="G40" s="39">
        <v>0</v>
      </c>
      <c r="H40" s="39">
        <v>3541567.72</v>
      </c>
      <c r="I40" s="39">
        <v>12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3">
      <c r="A41" s="38" t="s">
        <v>86</v>
      </c>
      <c r="B41" s="39">
        <v>2112909.4700000002</v>
      </c>
      <c r="C41" s="39">
        <v>13</v>
      </c>
      <c r="D41" s="39">
        <v>0</v>
      </c>
      <c r="E41" s="39">
        <v>0</v>
      </c>
      <c r="F41" s="39">
        <v>0</v>
      </c>
      <c r="G41" s="39">
        <v>0</v>
      </c>
      <c r="H41" s="39">
        <v>1723311.96</v>
      </c>
      <c r="I41" s="39">
        <v>12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3">
      <c r="A42" s="38" t="s">
        <v>87</v>
      </c>
      <c r="B42" s="39">
        <v>20352785.399999999</v>
      </c>
      <c r="C42" s="39">
        <v>43</v>
      </c>
      <c r="D42" s="39">
        <v>23211283.370000001</v>
      </c>
      <c r="E42" s="39">
        <v>57</v>
      </c>
      <c r="F42" s="39">
        <v>8228763.0300000003</v>
      </c>
      <c r="G42" s="39">
        <v>33</v>
      </c>
      <c r="H42" s="39">
        <v>17021950.059999999</v>
      </c>
      <c r="I42" s="39">
        <v>45</v>
      </c>
      <c r="J42" s="39">
        <v>14003080.109999999</v>
      </c>
      <c r="K42" s="39">
        <v>67</v>
      </c>
      <c r="L42" s="39">
        <v>7153847.5099999998</v>
      </c>
      <c r="M42" s="39">
        <v>34</v>
      </c>
    </row>
    <row r="43" spans="1:13" x14ac:dyDescent="0.3">
      <c r="A43" s="38" t="s">
        <v>88</v>
      </c>
      <c r="B43" s="39">
        <v>3088239.07</v>
      </c>
      <c r="C43" s="39">
        <v>18</v>
      </c>
      <c r="D43" s="39">
        <v>1008643.86</v>
      </c>
      <c r="E43" s="39">
        <v>10</v>
      </c>
      <c r="F43" s="39">
        <v>0</v>
      </c>
      <c r="G43" s="39">
        <v>0</v>
      </c>
      <c r="H43" s="39">
        <v>2570232.2000000002</v>
      </c>
      <c r="I43" s="39">
        <v>16</v>
      </c>
      <c r="J43" s="39">
        <v>853321.82</v>
      </c>
      <c r="K43" s="39">
        <v>10</v>
      </c>
      <c r="L43" s="39">
        <v>0</v>
      </c>
      <c r="M43" s="39">
        <v>0</v>
      </c>
    </row>
    <row r="44" spans="1:13" x14ac:dyDescent="0.3">
      <c r="A44" s="38" t="s">
        <v>89</v>
      </c>
      <c r="B44" s="39">
        <v>14874118.5</v>
      </c>
      <c r="C44" s="39">
        <v>40</v>
      </c>
      <c r="D44" s="39">
        <v>5061852.47</v>
      </c>
      <c r="E44" s="39">
        <v>44</v>
      </c>
      <c r="F44" s="39">
        <v>4317242.08</v>
      </c>
      <c r="G44" s="39">
        <v>22</v>
      </c>
      <c r="H44" s="39">
        <v>11663608.869999999</v>
      </c>
      <c r="I44" s="39">
        <v>45</v>
      </c>
      <c r="J44" s="39">
        <v>4647595.25</v>
      </c>
      <c r="K44" s="39">
        <v>55</v>
      </c>
      <c r="L44" s="39">
        <v>3429040.21</v>
      </c>
      <c r="M44" s="39">
        <v>24</v>
      </c>
    </row>
    <row r="45" spans="1:13" x14ac:dyDescent="0.3">
      <c r="A45" s="38" t="s">
        <v>90</v>
      </c>
      <c r="B45" s="39">
        <v>13953893.23</v>
      </c>
      <c r="C45" s="39">
        <v>33</v>
      </c>
      <c r="D45" s="39">
        <v>528847.39</v>
      </c>
      <c r="E45" s="39">
        <v>10</v>
      </c>
      <c r="F45" s="39">
        <v>856202.72</v>
      </c>
      <c r="G45" s="39">
        <v>11</v>
      </c>
      <c r="H45" s="39">
        <v>11984562.99</v>
      </c>
      <c r="I45" s="39">
        <v>30</v>
      </c>
      <c r="J45" s="39">
        <v>0</v>
      </c>
      <c r="K45" s="39">
        <v>0</v>
      </c>
      <c r="L45" s="39">
        <v>605759.43999999994</v>
      </c>
      <c r="M45" s="39">
        <v>12</v>
      </c>
    </row>
    <row r="46" spans="1:13" x14ac:dyDescent="0.3">
      <c r="A46" s="38" t="s">
        <v>91</v>
      </c>
      <c r="B46" s="39">
        <v>33434466.149999999</v>
      </c>
      <c r="C46" s="39">
        <v>71</v>
      </c>
      <c r="D46" s="39">
        <v>29696486.920000002</v>
      </c>
      <c r="E46" s="39">
        <v>40</v>
      </c>
      <c r="F46" s="39">
        <v>7831129.2699999996</v>
      </c>
      <c r="G46" s="39">
        <v>39</v>
      </c>
      <c r="H46" s="39">
        <v>21537627.260000002</v>
      </c>
      <c r="I46" s="39">
        <v>65</v>
      </c>
      <c r="J46" s="39">
        <v>13544965.970000001</v>
      </c>
      <c r="K46" s="39">
        <v>42</v>
      </c>
      <c r="L46" s="39">
        <v>4124721.26</v>
      </c>
      <c r="M46" s="39">
        <v>40</v>
      </c>
    </row>
    <row r="47" spans="1:13" x14ac:dyDescent="0.3">
      <c r="A47" s="38" t="s">
        <v>92</v>
      </c>
      <c r="B47" s="39">
        <v>24819011.59</v>
      </c>
      <c r="C47" s="39">
        <v>57</v>
      </c>
      <c r="D47" s="39">
        <v>6598796.9100000001</v>
      </c>
      <c r="E47" s="39">
        <v>12</v>
      </c>
      <c r="F47" s="39">
        <v>2502949.7000000002</v>
      </c>
      <c r="G47" s="39">
        <v>24</v>
      </c>
      <c r="H47" s="39">
        <v>18797796.050000001</v>
      </c>
      <c r="I47" s="39">
        <v>58</v>
      </c>
      <c r="J47" s="39">
        <v>3438513.74</v>
      </c>
      <c r="K47" s="39">
        <v>15</v>
      </c>
      <c r="L47" s="39">
        <v>1669289.12</v>
      </c>
      <c r="M47" s="39">
        <v>27</v>
      </c>
    </row>
    <row r="48" spans="1:13" x14ac:dyDescent="0.3">
      <c r="A48" s="38" t="s">
        <v>93</v>
      </c>
      <c r="B48" s="39">
        <v>12174844.119999999</v>
      </c>
      <c r="C48" s="39">
        <v>30</v>
      </c>
      <c r="D48" s="39">
        <v>0</v>
      </c>
      <c r="E48" s="39">
        <v>0</v>
      </c>
      <c r="F48" s="39">
        <v>0</v>
      </c>
      <c r="G48" s="39">
        <v>0</v>
      </c>
      <c r="H48" s="39">
        <v>10186919.5</v>
      </c>
      <c r="I48" s="39">
        <v>29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3">
      <c r="A49" s="38" t="s">
        <v>94</v>
      </c>
      <c r="B49" s="39">
        <v>1420862.41</v>
      </c>
      <c r="C49" s="39">
        <v>11</v>
      </c>
      <c r="D49" s="39">
        <v>654400.56000000006</v>
      </c>
      <c r="E49" s="39">
        <v>10</v>
      </c>
      <c r="F49" s="39">
        <v>0</v>
      </c>
      <c r="G49" s="39">
        <v>0</v>
      </c>
      <c r="H49" s="39">
        <v>1106786.1499999999</v>
      </c>
      <c r="I49" s="39">
        <v>12</v>
      </c>
      <c r="J49" s="39">
        <v>340366.3</v>
      </c>
      <c r="K49" s="39">
        <v>10</v>
      </c>
      <c r="L49" s="39">
        <v>0</v>
      </c>
      <c r="M49" s="39">
        <v>0</v>
      </c>
    </row>
    <row r="50" spans="1:13" x14ac:dyDescent="0.3">
      <c r="A50" s="38" t="s">
        <v>95</v>
      </c>
      <c r="B50" s="39">
        <v>21399552.879999999</v>
      </c>
      <c r="C50" s="39">
        <v>59</v>
      </c>
      <c r="D50" s="39">
        <v>0</v>
      </c>
      <c r="E50" s="39">
        <v>0</v>
      </c>
      <c r="F50" s="39">
        <v>3352922.99</v>
      </c>
      <c r="G50" s="39">
        <v>24</v>
      </c>
      <c r="H50" s="39">
        <v>15499628.65</v>
      </c>
      <c r="I50" s="39">
        <v>61</v>
      </c>
      <c r="J50" s="39">
        <v>0</v>
      </c>
      <c r="K50" s="39">
        <v>0</v>
      </c>
      <c r="L50" s="39">
        <v>1936353.02</v>
      </c>
      <c r="M50" s="39">
        <v>28</v>
      </c>
    </row>
    <row r="51" spans="1:13" x14ac:dyDescent="0.3">
      <c r="A51" s="38" t="s">
        <v>96</v>
      </c>
      <c r="B51" s="39">
        <v>17349531.27</v>
      </c>
      <c r="C51" s="39">
        <v>36</v>
      </c>
      <c r="D51" s="39">
        <v>0</v>
      </c>
      <c r="E51" s="39">
        <v>0</v>
      </c>
      <c r="F51" s="39">
        <v>1230224.1599999999</v>
      </c>
      <c r="G51" s="39">
        <v>11</v>
      </c>
      <c r="H51" s="39">
        <v>13900709.18</v>
      </c>
      <c r="I51" s="39">
        <v>35</v>
      </c>
      <c r="J51" s="39">
        <v>650473.21</v>
      </c>
      <c r="K51" s="39">
        <v>10</v>
      </c>
      <c r="L51" s="39">
        <v>854283.83</v>
      </c>
      <c r="M51" s="39">
        <v>12</v>
      </c>
    </row>
    <row r="52" spans="1:13" x14ac:dyDescent="0.3">
      <c r="A52" s="38" t="s">
        <v>97</v>
      </c>
      <c r="B52" s="39">
        <v>0</v>
      </c>
      <c r="C52" s="39">
        <v>0</v>
      </c>
      <c r="D52" s="39">
        <v>80573.05</v>
      </c>
      <c r="E52" s="39">
        <v>10</v>
      </c>
      <c r="F52" s="39">
        <v>0</v>
      </c>
      <c r="G52" s="39">
        <v>0</v>
      </c>
      <c r="H52" s="39">
        <v>0</v>
      </c>
      <c r="I52" s="39">
        <v>0</v>
      </c>
      <c r="J52" s="39">
        <v>77456.639999999999</v>
      </c>
      <c r="K52" s="39">
        <v>11</v>
      </c>
      <c r="L52" s="39">
        <v>0</v>
      </c>
      <c r="M52" s="39">
        <v>0</v>
      </c>
    </row>
    <row r="53" spans="1:13" x14ac:dyDescent="0.3">
      <c r="A53" s="38" t="s">
        <v>98</v>
      </c>
      <c r="B53" s="39">
        <v>13707952.810000001</v>
      </c>
      <c r="C53" s="39">
        <v>36</v>
      </c>
      <c r="D53" s="39">
        <v>0</v>
      </c>
      <c r="E53" s="39">
        <v>0</v>
      </c>
      <c r="F53" s="39">
        <v>1917973.78</v>
      </c>
      <c r="G53" s="39">
        <v>16</v>
      </c>
      <c r="H53" s="39">
        <v>10962835.390000001</v>
      </c>
      <c r="I53" s="39">
        <v>35</v>
      </c>
      <c r="J53" s="39">
        <v>0</v>
      </c>
      <c r="K53" s="39">
        <v>0</v>
      </c>
      <c r="L53" s="39">
        <v>1053566.49</v>
      </c>
      <c r="M53" s="39">
        <v>15</v>
      </c>
    </row>
    <row r="54" spans="1:13" x14ac:dyDescent="0.3">
      <c r="A54" s="38" t="s">
        <v>99</v>
      </c>
      <c r="B54" s="39">
        <v>0</v>
      </c>
      <c r="C54" s="39">
        <v>0</v>
      </c>
      <c r="D54" s="39">
        <v>1599862.1</v>
      </c>
      <c r="E54" s="39">
        <v>27</v>
      </c>
      <c r="F54" s="39">
        <v>0</v>
      </c>
      <c r="G54" s="39">
        <v>0</v>
      </c>
      <c r="H54" s="39">
        <v>0</v>
      </c>
      <c r="I54" s="39">
        <v>0</v>
      </c>
      <c r="J54" s="39">
        <v>905129.04</v>
      </c>
      <c r="K54" s="39">
        <v>23</v>
      </c>
      <c r="L54" s="39">
        <v>0</v>
      </c>
      <c r="M54" s="39">
        <v>0</v>
      </c>
    </row>
    <row r="55" spans="1:13" x14ac:dyDescent="0.3">
      <c r="A55" s="38" t="s">
        <v>100</v>
      </c>
      <c r="B55" s="39">
        <v>3236879.83</v>
      </c>
      <c r="C55" s="39">
        <v>25</v>
      </c>
      <c r="D55" s="39">
        <v>0</v>
      </c>
      <c r="E55" s="39">
        <v>0</v>
      </c>
      <c r="F55" s="39">
        <v>0</v>
      </c>
      <c r="G55" s="39">
        <v>0</v>
      </c>
      <c r="H55" s="39">
        <v>3082281.96</v>
      </c>
      <c r="I55" s="39">
        <v>26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3">
      <c r="A56" s="38" t="s">
        <v>101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2131392.38</v>
      </c>
      <c r="I56" s="39">
        <v>10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3">
      <c r="A57" s="38" t="s">
        <v>102</v>
      </c>
      <c r="B57" s="39">
        <v>0</v>
      </c>
      <c r="C57" s="39">
        <v>0</v>
      </c>
      <c r="D57" s="39">
        <v>1386476.7</v>
      </c>
      <c r="E57" s="39">
        <v>11</v>
      </c>
      <c r="F57" s="39">
        <v>0</v>
      </c>
      <c r="G57" s="39">
        <v>0</v>
      </c>
      <c r="H57" s="39">
        <v>0</v>
      </c>
      <c r="I57" s="39">
        <v>0</v>
      </c>
      <c r="J57" s="39">
        <v>997321.43</v>
      </c>
      <c r="K57" s="39">
        <v>11</v>
      </c>
      <c r="L57" s="39">
        <v>0</v>
      </c>
      <c r="M57" s="39">
        <v>0</v>
      </c>
    </row>
    <row r="58" spans="1:13" x14ac:dyDescent="0.3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1332452.93</v>
      </c>
      <c r="I58" s="39">
        <v>10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3">
      <c r="A59" s="38" t="s">
        <v>104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205312.99</v>
      </c>
      <c r="K59" s="39">
        <v>10</v>
      </c>
      <c r="L59" s="39">
        <v>0</v>
      </c>
      <c r="M59" s="39">
        <v>0</v>
      </c>
    </row>
    <row r="60" spans="1:13" x14ac:dyDescent="0.3">
      <c r="A60" s="38" t="s">
        <v>105</v>
      </c>
      <c r="B60" s="39">
        <v>2234530.06</v>
      </c>
      <c r="C60" s="39">
        <v>17</v>
      </c>
      <c r="D60" s="39">
        <v>0</v>
      </c>
      <c r="E60" s="39">
        <v>0</v>
      </c>
      <c r="F60" s="39">
        <v>0</v>
      </c>
      <c r="G60" s="39">
        <v>0</v>
      </c>
      <c r="H60" s="39">
        <v>2213586.0099999998</v>
      </c>
      <c r="I60" s="39">
        <v>17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3">
      <c r="A61" s="38" t="s">
        <v>106</v>
      </c>
      <c r="B61" s="39">
        <v>7732659.1399999997</v>
      </c>
      <c r="C61" s="39">
        <v>28</v>
      </c>
      <c r="D61" s="39">
        <v>0</v>
      </c>
      <c r="E61" s="39">
        <v>0</v>
      </c>
      <c r="F61" s="39">
        <v>246812.56</v>
      </c>
      <c r="G61" s="39">
        <v>12</v>
      </c>
      <c r="H61" s="39">
        <v>6560443.6200000001</v>
      </c>
      <c r="I61" s="39">
        <v>25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3">
      <c r="A62" s="38" t="s">
        <v>107</v>
      </c>
      <c r="B62" s="39">
        <v>1492279.26</v>
      </c>
      <c r="C62" s="39">
        <v>10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3">
      <c r="A63" s="38" t="s">
        <v>108</v>
      </c>
      <c r="B63" s="39">
        <v>3876206.91</v>
      </c>
      <c r="C63" s="39">
        <v>14</v>
      </c>
      <c r="D63" s="39">
        <v>0</v>
      </c>
      <c r="E63" s="39">
        <v>0</v>
      </c>
      <c r="F63" s="39">
        <v>0</v>
      </c>
      <c r="G63" s="39">
        <v>0</v>
      </c>
      <c r="H63" s="39">
        <v>3030285.48</v>
      </c>
      <c r="I63" s="39">
        <v>13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3">
      <c r="A64" s="38" t="s">
        <v>109</v>
      </c>
      <c r="B64" s="39">
        <v>5835974.4900000002</v>
      </c>
      <c r="C64" s="39">
        <v>36</v>
      </c>
      <c r="D64" s="39">
        <v>0</v>
      </c>
      <c r="E64" s="39">
        <v>0</v>
      </c>
      <c r="F64" s="39">
        <v>703118.68</v>
      </c>
      <c r="G64" s="39">
        <v>12</v>
      </c>
      <c r="H64" s="39">
        <v>4910924.59</v>
      </c>
      <c r="I64" s="39">
        <v>37</v>
      </c>
      <c r="J64" s="39">
        <v>0</v>
      </c>
      <c r="K64" s="39">
        <v>0</v>
      </c>
      <c r="L64" s="39">
        <v>488463.2</v>
      </c>
      <c r="M64" s="39">
        <v>14</v>
      </c>
    </row>
    <row r="65" spans="1:13" x14ac:dyDescent="0.3">
      <c r="A65" s="38" t="s">
        <v>110</v>
      </c>
      <c r="B65" s="39">
        <v>2550233.79</v>
      </c>
      <c r="C65" s="39">
        <v>12</v>
      </c>
      <c r="D65" s="39">
        <v>0</v>
      </c>
      <c r="E65" s="39">
        <v>0</v>
      </c>
      <c r="F65" s="39">
        <v>0</v>
      </c>
      <c r="G65" s="39">
        <v>0</v>
      </c>
      <c r="H65" s="39">
        <v>2069741.11</v>
      </c>
      <c r="I65" s="39">
        <v>11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3">
      <c r="A66" s="38" t="s">
        <v>111</v>
      </c>
      <c r="B66" s="39">
        <v>46699565.770000003</v>
      </c>
      <c r="C66" s="39">
        <v>90</v>
      </c>
      <c r="D66" s="39">
        <v>2796446</v>
      </c>
      <c r="E66" s="39">
        <v>18</v>
      </c>
      <c r="F66" s="39">
        <v>4486897.13</v>
      </c>
      <c r="G66" s="39">
        <v>32</v>
      </c>
      <c r="H66" s="39">
        <v>38005509.100000001</v>
      </c>
      <c r="I66" s="39">
        <v>98</v>
      </c>
      <c r="J66" s="39">
        <v>1508769.29</v>
      </c>
      <c r="K66" s="39">
        <v>14</v>
      </c>
      <c r="L66" s="39">
        <v>2973734.52</v>
      </c>
      <c r="M66" s="39">
        <v>38</v>
      </c>
    </row>
    <row r="67" spans="1:13" x14ac:dyDescent="0.3">
      <c r="A67" s="38" t="s">
        <v>112</v>
      </c>
      <c r="B67" s="39">
        <v>15475912.43</v>
      </c>
      <c r="C67" s="39">
        <v>17</v>
      </c>
      <c r="D67" s="39">
        <v>0</v>
      </c>
      <c r="E67" s="39">
        <v>0</v>
      </c>
      <c r="F67" s="39">
        <v>0</v>
      </c>
      <c r="G67" s="39">
        <v>0</v>
      </c>
      <c r="H67" s="39">
        <v>13826063.710000001</v>
      </c>
      <c r="I67" s="39">
        <v>17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3">
      <c r="A68" s="38" t="s">
        <v>113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219852.21</v>
      </c>
      <c r="K68" s="39">
        <v>11</v>
      </c>
      <c r="L68" s="39">
        <v>0</v>
      </c>
      <c r="M68" s="39">
        <v>0</v>
      </c>
    </row>
    <row r="69" spans="1:13" x14ac:dyDescent="0.3">
      <c r="A69" s="38" t="s">
        <v>114</v>
      </c>
      <c r="B69" s="39">
        <v>9671839.7300000004</v>
      </c>
      <c r="C69" s="39">
        <v>33</v>
      </c>
      <c r="D69" s="39">
        <v>1953271.18</v>
      </c>
      <c r="E69" s="39">
        <v>10</v>
      </c>
      <c r="F69" s="39">
        <v>1372235.83</v>
      </c>
      <c r="G69" s="39">
        <v>16</v>
      </c>
      <c r="H69" s="39">
        <v>8033830.8799999999</v>
      </c>
      <c r="I69" s="39">
        <v>28</v>
      </c>
      <c r="J69" s="39">
        <v>0</v>
      </c>
      <c r="K69" s="39">
        <v>0</v>
      </c>
      <c r="L69" s="39">
        <v>801473.03</v>
      </c>
      <c r="M69" s="39">
        <v>16</v>
      </c>
    </row>
    <row r="70" spans="1:13" x14ac:dyDescent="0.3">
      <c r="A70" s="38" t="s">
        <v>115</v>
      </c>
      <c r="B70" s="39">
        <v>83260029.700000003</v>
      </c>
      <c r="C70" s="39">
        <v>105</v>
      </c>
      <c r="D70" s="39">
        <v>28949319.390000001</v>
      </c>
      <c r="E70" s="39">
        <v>19</v>
      </c>
      <c r="F70" s="39">
        <v>7119956.1500000004</v>
      </c>
      <c r="G70" s="39">
        <v>35</v>
      </c>
      <c r="H70" s="39">
        <v>64911749.609999999</v>
      </c>
      <c r="I70" s="39">
        <v>111</v>
      </c>
      <c r="J70" s="39">
        <v>13753669.609999999</v>
      </c>
      <c r="K70" s="39">
        <v>20</v>
      </c>
      <c r="L70" s="39">
        <v>4138460.85</v>
      </c>
      <c r="M70" s="39">
        <v>40</v>
      </c>
    </row>
    <row r="71" spans="1:13" x14ac:dyDescent="0.3">
      <c r="A71" s="38" t="s">
        <v>116</v>
      </c>
      <c r="B71" s="39">
        <v>3402708.96</v>
      </c>
      <c r="C71" s="39">
        <v>15</v>
      </c>
      <c r="D71" s="39">
        <v>880771.31</v>
      </c>
      <c r="E71" s="39">
        <v>20</v>
      </c>
      <c r="F71" s="39">
        <v>0</v>
      </c>
      <c r="G71" s="39">
        <v>0</v>
      </c>
      <c r="H71" s="39">
        <v>3138895.78</v>
      </c>
      <c r="I71" s="39">
        <v>16</v>
      </c>
      <c r="J71" s="39">
        <v>514936.46</v>
      </c>
      <c r="K71" s="39">
        <v>20</v>
      </c>
      <c r="L71" s="39">
        <v>0</v>
      </c>
      <c r="M71" s="39">
        <v>0</v>
      </c>
    </row>
    <row r="72" spans="1:13" x14ac:dyDescent="0.3">
      <c r="A72" s="38" t="s">
        <v>117</v>
      </c>
      <c r="B72" s="39">
        <v>14890285.49</v>
      </c>
      <c r="C72" s="39">
        <v>37</v>
      </c>
      <c r="D72" s="39">
        <v>0</v>
      </c>
      <c r="E72" s="39">
        <v>0</v>
      </c>
      <c r="F72" s="39">
        <v>851398.43</v>
      </c>
      <c r="G72" s="39">
        <v>14</v>
      </c>
      <c r="H72" s="39">
        <v>11310171.640000001</v>
      </c>
      <c r="I72" s="39">
        <v>37</v>
      </c>
      <c r="J72" s="39">
        <v>0</v>
      </c>
      <c r="K72" s="39">
        <v>0</v>
      </c>
      <c r="L72" s="39">
        <v>614322.63</v>
      </c>
      <c r="M72" s="39">
        <v>16</v>
      </c>
    </row>
    <row r="73" spans="1:13" x14ac:dyDescent="0.3">
      <c r="A73" s="38" t="s">
        <v>118</v>
      </c>
      <c r="B73" s="39">
        <v>22724399.949999999</v>
      </c>
      <c r="C73" s="39">
        <v>42</v>
      </c>
      <c r="D73" s="39">
        <v>0</v>
      </c>
      <c r="E73" s="39">
        <v>0</v>
      </c>
      <c r="F73" s="39">
        <v>1837616.55</v>
      </c>
      <c r="G73" s="39">
        <v>12</v>
      </c>
      <c r="H73" s="39">
        <v>18873522.699999999</v>
      </c>
      <c r="I73" s="39">
        <v>46</v>
      </c>
      <c r="J73" s="39">
        <v>0</v>
      </c>
      <c r="K73" s="39">
        <v>0</v>
      </c>
      <c r="L73" s="39">
        <v>1230610.6499999999</v>
      </c>
      <c r="M73" s="39">
        <v>16</v>
      </c>
    </row>
    <row r="74" spans="1:13" x14ac:dyDescent="0.3">
      <c r="A74" s="38" t="s">
        <v>119</v>
      </c>
      <c r="B74" s="39">
        <v>11717877.289999999</v>
      </c>
      <c r="C74" s="39">
        <v>22</v>
      </c>
      <c r="D74" s="39">
        <v>0</v>
      </c>
      <c r="E74" s="39">
        <v>0</v>
      </c>
      <c r="F74" s="39">
        <v>928448.89</v>
      </c>
      <c r="G74" s="39">
        <v>10</v>
      </c>
      <c r="H74" s="39">
        <v>9865611.4700000007</v>
      </c>
      <c r="I74" s="39">
        <v>24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3">
      <c r="A75" s="38" t="s">
        <v>120</v>
      </c>
      <c r="B75" s="39">
        <v>13835128.25</v>
      </c>
      <c r="C75" s="39">
        <v>55</v>
      </c>
      <c r="D75" s="39">
        <v>0</v>
      </c>
      <c r="E75" s="39">
        <v>0</v>
      </c>
      <c r="F75" s="39">
        <v>853216.92</v>
      </c>
      <c r="G75" s="39">
        <v>20</v>
      </c>
      <c r="H75" s="39">
        <v>11612613.91</v>
      </c>
      <c r="I75" s="39">
        <v>54</v>
      </c>
      <c r="J75" s="39">
        <v>0</v>
      </c>
      <c r="K75" s="39">
        <v>0</v>
      </c>
      <c r="L75" s="39">
        <v>637992.22</v>
      </c>
      <c r="M75" s="39">
        <v>25</v>
      </c>
    </row>
    <row r="76" spans="1:13" x14ac:dyDescent="0.3">
      <c r="A76" s="38" t="s">
        <v>121</v>
      </c>
      <c r="B76" s="39">
        <v>54057500.560000002</v>
      </c>
      <c r="C76" s="39">
        <v>85</v>
      </c>
      <c r="D76" s="39">
        <v>75874540.530000001</v>
      </c>
      <c r="E76" s="39">
        <v>86</v>
      </c>
      <c r="F76" s="39">
        <v>17469747.07</v>
      </c>
      <c r="G76" s="39">
        <v>53</v>
      </c>
      <c r="H76" s="39">
        <v>33678629.460000001</v>
      </c>
      <c r="I76" s="39">
        <v>80</v>
      </c>
      <c r="J76" s="39">
        <v>40768026.07</v>
      </c>
      <c r="K76" s="39">
        <v>95</v>
      </c>
      <c r="L76" s="39">
        <v>10993675.859999999</v>
      </c>
      <c r="M76" s="39">
        <v>54</v>
      </c>
    </row>
    <row r="77" spans="1:13" x14ac:dyDescent="0.3">
      <c r="A77" s="35" t="s">
        <v>122</v>
      </c>
      <c r="B77" s="35">
        <v>0</v>
      </c>
      <c r="C77" s="35">
        <v>0</v>
      </c>
      <c r="D77" s="35">
        <v>7952427.71</v>
      </c>
      <c r="E77" s="35">
        <v>12</v>
      </c>
      <c r="F77" s="35">
        <v>0</v>
      </c>
      <c r="G77" s="35">
        <v>0</v>
      </c>
      <c r="H77" s="35">
        <v>0</v>
      </c>
      <c r="I77" s="35">
        <v>0</v>
      </c>
      <c r="J77" s="35">
        <v>6697311.8700000001</v>
      </c>
      <c r="K77" s="35">
        <v>14</v>
      </c>
      <c r="L77" s="35">
        <v>0</v>
      </c>
      <c r="M77" s="35">
        <v>0</v>
      </c>
    </row>
    <row r="78" spans="1:13" x14ac:dyDescent="0.3">
      <c r="A78" s="35" t="s">
        <v>123</v>
      </c>
      <c r="B78" s="35">
        <v>6624225.2999999998</v>
      </c>
      <c r="C78" s="35">
        <v>18</v>
      </c>
      <c r="D78" s="35">
        <v>0</v>
      </c>
      <c r="E78" s="35">
        <v>0</v>
      </c>
      <c r="F78" s="35">
        <v>0</v>
      </c>
      <c r="G78" s="35">
        <v>0</v>
      </c>
      <c r="H78" s="35">
        <v>5702768.71</v>
      </c>
      <c r="I78" s="35">
        <v>19</v>
      </c>
      <c r="J78" s="35">
        <v>156404.93</v>
      </c>
      <c r="K78" s="35">
        <v>10</v>
      </c>
      <c r="L78" s="35">
        <v>0</v>
      </c>
      <c r="M78" s="35">
        <v>0</v>
      </c>
    </row>
    <row r="79" spans="1:13" x14ac:dyDescent="0.3">
      <c r="A79" s="35" t="s">
        <v>124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256157.58</v>
      </c>
      <c r="I79" s="35">
        <v>10</v>
      </c>
      <c r="J79" s="35">
        <v>0</v>
      </c>
      <c r="K79" s="35">
        <v>0</v>
      </c>
      <c r="L79" s="35">
        <v>0</v>
      </c>
      <c r="M79" s="35">
        <v>0</v>
      </c>
    </row>
    <row r="80" spans="1:13" x14ac:dyDescent="0.3">
      <c r="A80" s="35" t="s">
        <v>125</v>
      </c>
      <c r="B80" s="35">
        <v>5009133.7699999996</v>
      </c>
      <c r="C80" s="35">
        <v>22</v>
      </c>
      <c r="D80" s="35">
        <v>0</v>
      </c>
      <c r="E80" s="35">
        <v>0</v>
      </c>
      <c r="F80" s="35">
        <v>617100.99</v>
      </c>
      <c r="G80" s="35">
        <v>10</v>
      </c>
      <c r="H80" s="35">
        <v>3329908.32</v>
      </c>
      <c r="I80" s="35">
        <v>24</v>
      </c>
      <c r="J80" s="35">
        <v>0</v>
      </c>
      <c r="K80" s="35">
        <v>0</v>
      </c>
      <c r="L80" s="35">
        <v>354477.05</v>
      </c>
      <c r="M80" s="35">
        <v>11</v>
      </c>
    </row>
    <row r="81" spans="1:13" x14ac:dyDescent="0.3">
      <c r="A81" s="35" t="s">
        <v>126</v>
      </c>
      <c r="B81" s="35">
        <v>9992968.1799999997</v>
      </c>
      <c r="C81" s="35">
        <v>40</v>
      </c>
      <c r="D81" s="35">
        <v>2933193.23</v>
      </c>
      <c r="E81" s="35">
        <v>24</v>
      </c>
      <c r="F81" s="35">
        <v>2365252.09</v>
      </c>
      <c r="G81" s="35">
        <v>23</v>
      </c>
      <c r="H81" s="35">
        <v>8084429.6600000001</v>
      </c>
      <c r="I81" s="35">
        <v>38</v>
      </c>
      <c r="J81" s="35">
        <v>1462349.37</v>
      </c>
      <c r="K81" s="35">
        <v>21</v>
      </c>
      <c r="L81" s="35">
        <v>1858757.85</v>
      </c>
      <c r="M81" s="35">
        <v>25</v>
      </c>
    </row>
    <row r="82" spans="1:13" x14ac:dyDescent="0.3">
      <c r="A82" s="35" t="s">
        <v>127</v>
      </c>
      <c r="B82" s="35">
        <v>1560270.43</v>
      </c>
      <c r="C82" s="35">
        <v>12</v>
      </c>
      <c r="D82" s="35">
        <v>0</v>
      </c>
      <c r="E82" s="35">
        <v>0</v>
      </c>
      <c r="F82" s="35">
        <v>0</v>
      </c>
      <c r="G82" s="35">
        <v>0</v>
      </c>
      <c r="H82" s="35">
        <v>1124600.1599999999</v>
      </c>
      <c r="I82" s="35">
        <v>11</v>
      </c>
      <c r="J82" s="35">
        <v>0</v>
      </c>
      <c r="K82" s="35">
        <v>0</v>
      </c>
      <c r="L82" s="35">
        <v>0</v>
      </c>
      <c r="M82" s="35">
        <v>0</v>
      </c>
    </row>
    <row r="83" spans="1:13" x14ac:dyDescent="0.3">
      <c r="A83" s="35" t="s">
        <v>128</v>
      </c>
      <c r="B83" s="35">
        <v>5574539.7199999997</v>
      </c>
      <c r="C83" s="35">
        <v>20</v>
      </c>
      <c r="D83" s="35">
        <v>6821947.8700000001</v>
      </c>
      <c r="E83" s="35">
        <v>19</v>
      </c>
      <c r="F83" s="35">
        <v>1938073.69</v>
      </c>
      <c r="G83" s="35">
        <v>10</v>
      </c>
      <c r="H83" s="35">
        <v>4523674.43</v>
      </c>
      <c r="I83" s="35">
        <v>22</v>
      </c>
      <c r="J83" s="35">
        <v>4010266.5</v>
      </c>
      <c r="K83" s="35">
        <v>23</v>
      </c>
      <c r="L83" s="35">
        <v>1527803.34</v>
      </c>
      <c r="M83" s="35">
        <v>13</v>
      </c>
    </row>
    <row r="84" spans="1:13" x14ac:dyDescent="0.3">
      <c r="A84" s="35" t="s">
        <v>129</v>
      </c>
      <c r="B84" s="35">
        <v>16131322.16</v>
      </c>
      <c r="C84" s="35">
        <v>46</v>
      </c>
      <c r="D84" s="35">
        <v>8100133.9800000004</v>
      </c>
      <c r="E84" s="35">
        <v>16</v>
      </c>
      <c r="F84" s="35">
        <v>3353382.66</v>
      </c>
      <c r="G84" s="35">
        <v>17</v>
      </c>
      <c r="H84" s="35">
        <v>10341365.01</v>
      </c>
      <c r="I84" s="35">
        <v>44</v>
      </c>
      <c r="J84" s="35">
        <v>3601924.36</v>
      </c>
      <c r="K84" s="35">
        <v>12</v>
      </c>
      <c r="L84" s="35">
        <v>2017552.11</v>
      </c>
      <c r="M84" s="35">
        <v>17</v>
      </c>
    </row>
    <row r="85" spans="1:13" x14ac:dyDescent="0.3">
      <c r="A85" s="35" t="s">
        <v>130</v>
      </c>
      <c r="B85" s="35">
        <v>2626173.59</v>
      </c>
      <c r="C85" s="35">
        <v>11</v>
      </c>
      <c r="D85" s="35">
        <v>0</v>
      </c>
      <c r="E85" s="35">
        <v>0</v>
      </c>
      <c r="F85" s="35">
        <v>0</v>
      </c>
      <c r="G85" s="35">
        <v>0</v>
      </c>
      <c r="H85" s="35">
        <v>2294155.11</v>
      </c>
      <c r="I85" s="35">
        <v>12</v>
      </c>
      <c r="J85" s="35">
        <v>0</v>
      </c>
      <c r="K85" s="35">
        <v>0</v>
      </c>
      <c r="L85" s="35">
        <v>0</v>
      </c>
      <c r="M85" s="35">
        <v>0</v>
      </c>
    </row>
    <row r="86" spans="1:13" x14ac:dyDescent="0.3">
      <c r="A86" s="35" t="s">
        <v>131</v>
      </c>
      <c r="B86" s="35">
        <v>1820571.04</v>
      </c>
      <c r="C86" s="35">
        <v>11</v>
      </c>
      <c r="D86" s="35">
        <v>0</v>
      </c>
      <c r="E86" s="35">
        <v>0</v>
      </c>
      <c r="F86" s="35">
        <v>0</v>
      </c>
      <c r="G86" s="35">
        <v>0</v>
      </c>
      <c r="H86" s="35">
        <v>1300511.3799999999</v>
      </c>
      <c r="I86" s="35">
        <v>10</v>
      </c>
      <c r="J86" s="35">
        <v>0</v>
      </c>
      <c r="K86" s="35">
        <v>0</v>
      </c>
      <c r="L86" s="35">
        <v>0</v>
      </c>
      <c r="M86" s="35">
        <v>0</v>
      </c>
    </row>
    <row r="87" spans="1:13" x14ac:dyDescent="0.3">
      <c r="A87" s="35" t="s">
        <v>132</v>
      </c>
      <c r="B87" s="35">
        <v>36927703.740000002</v>
      </c>
      <c r="C87" s="35">
        <v>57</v>
      </c>
      <c r="D87" s="35">
        <v>0</v>
      </c>
      <c r="E87" s="35">
        <v>0</v>
      </c>
      <c r="F87" s="35">
        <v>3156346.7</v>
      </c>
      <c r="G87" s="35">
        <v>22</v>
      </c>
      <c r="H87" s="35">
        <v>27712613.170000002</v>
      </c>
      <c r="I87" s="35">
        <v>59</v>
      </c>
      <c r="J87" s="35">
        <v>0</v>
      </c>
      <c r="K87" s="35">
        <v>0</v>
      </c>
      <c r="L87" s="35">
        <v>2190208.7999999998</v>
      </c>
      <c r="M87" s="35">
        <v>20</v>
      </c>
    </row>
    <row r="88" spans="1:13" x14ac:dyDescent="0.3">
      <c r="A88" s="35" t="s">
        <v>133</v>
      </c>
      <c r="B88" s="35">
        <v>8289379.6299999999</v>
      </c>
      <c r="C88" s="35">
        <v>33</v>
      </c>
      <c r="D88" s="35">
        <v>1527073.69</v>
      </c>
      <c r="E88" s="35">
        <v>22</v>
      </c>
      <c r="F88" s="35">
        <v>1416424.09</v>
      </c>
      <c r="G88" s="35">
        <v>17</v>
      </c>
      <c r="H88" s="35">
        <v>5972204.5999999996</v>
      </c>
      <c r="I88" s="35">
        <v>34</v>
      </c>
      <c r="J88" s="35">
        <v>1021062.66</v>
      </c>
      <c r="K88" s="35">
        <v>21</v>
      </c>
      <c r="L88" s="35">
        <v>888545.98</v>
      </c>
      <c r="M88" s="35">
        <v>17</v>
      </c>
    </row>
    <row r="89" spans="1:13" x14ac:dyDescent="0.3">
      <c r="A89" s="35" t="s">
        <v>134</v>
      </c>
      <c r="B89" s="35">
        <v>5016459.3099999996</v>
      </c>
      <c r="C89" s="35">
        <v>14</v>
      </c>
      <c r="D89" s="35">
        <v>0</v>
      </c>
      <c r="E89" s="35">
        <v>0</v>
      </c>
      <c r="F89" s="35">
        <v>0</v>
      </c>
      <c r="G89" s="35">
        <v>0</v>
      </c>
      <c r="H89" s="35">
        <v>3683241.83</v>
      </c>
      <c r="I89" s="35">
        <v>15</v>
      </c>
      <c r="J89" s="35">
        <v>0</v>
      </c>
      <c r="K89" s="35">
        <v>0</v>
      </c>
      <c r="L89" s="35">
        <v>0</v>
      </c>
      <c r="M89" s="35">
        <v>0</v>
      </c>
    </row>
    <row r="90" spans="1:13" x14ac:dyDescent="0.3">
      <c r="A90" s="35" t="s">
        <v>135</v>
      </c>
      <c r="B90" s="35">
        <v>1635856.38</v>
      </c>
      <c r="C90" s="35">
        <v>10</v>
      </c>
      <c r="D90" s="35">
        <v>940938.19</v>
      </c>
      <c r="E90" s="35">
        <v>22</v>
      </c>
      <c r="F90" s="35">
        <v>0</v>
      </c>
      <c r="G90" s="35">
        <v>0</v>
      </c>
      <c r="H90" s="35">
        <v>0</v>
      </c>
      <c r="I90" s="35">
        <v>0</v>
      </c>
      <c r="J90" s="35">
        <v>942418.31</v>
      </c>
      <c r="K90" s="35">
        <v>29</v>
      </c>
      <c r="L90" s="35">
        <v>0</v>
      </c>
      <c r="M90" s="35">
        <v>0</v>
      </c>
    </row>
    <row r="91" spans="1:13" x14ac:dyDescent="0.3">
      <c r="A91" s="35" t="s">
        <v>136</v>
      </c>
      <c r="B91" s="35">
        <v>11932008.369999999</v>
      </c>
      <c r="C91" s="35">
        <v>35</v>
      </c>
      <c r="D91" s="35">
        <v>0</v>
      </c>
      <c r="E91" s="35">
        <v>0</v>
      </c>
      <c r="F91" s="35">
        <v>4198757.93</v>
      </c>
      <c r="G91" s="35">
        <v>17</v>
      </c>
      <c r="H91" s="35">
        <v>8928028.4900000002</v>
      </c>
      <c r="I91" s="35">
        <v>33</v>
      </c>
      <c r="J91" s="35">
        <v>0</v>
      </c>
      <c r="K91" s="35">
        <v>0</v>
      </c>
      <c r="L91" s="35">
        <v>2073733.56</v>
      </c>
      <c r="M91" s="35">
        <v>17</v>
      </c>
    </row>
    <row r="92" spans="1:13" x14ac:dyDescent="0.3">
      <c r="A92" s="35" t="s">
        <v>137</v>
      </c>
      <c r="B92" s="35">
        <v>16292629.720000001</v>
      </c>
      <c r="C92" s="35">
        <v>31</v>
      </c>
      <c r="D92" s="35">
        <v>22014569.600000001</v>
      </c>
      <c r="E92" s="35">
        <v>24</v>
      </c>
      <c r="F92" s="35">
        <v>4496299.71</v>
      </c>
      <c r="G92" s="35">
        <v>15</v>
      </c>
      <c r="H92" s="35">
        <v>10292138.279999999</v>
      </c>
      <c r="I92" s="35">
        <v>30</v>
      </c>
      <c r="J92" s="35">
        <v>10584175.9</v>
      </c>
      <c r="K92" s="35">
        <v>30</v>
      </c>
      <c r="L92" s="35">
        <v>2484959.31</v>
      </c>
      <c r="M92" s="35">
        <v>15</v>
      </c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138</v>
      </c>
      <c r="B2" s="35">
        <v>44950949.240000002</v>
      </c>
      <c r="C2" s="36">
        <v>155</v>
      </c>
      <c r="D2" s="35">
        <v>16090046.470000001</v>
      </c>
      <c r="E2" s="36">
        <v>84</v>
      </c>
      <c r="F2" s="35">
        <v>5536782.04</v>
      </c>
      <c r="G2" s="36">
        <v>55</v>
      </c>
      <c r="H2" s="35">
        <v>32313138.789999999</v>
      </c>
      <c r="I2" s="36">
        <v>155</v>
      </c>
      <c r="J2" s="35">
        <v>7659262.8099999996</v>
      </c>
      <c r="K2" s="36">
        <v>100</v>
      </c>
      <c r="L2" s="35">
        <v>3072710.36</v>
      </c>
      <c r="M2" s="37">
        <v>63</v>
      </c>
      <c r="N2" s="35"/>
      <c r="O2" s="35"/>
      <c r="P2" s="35"/>
      <c r="Q2" s="35"/>
      <c r="R2" s="35"/>
    </row>
    <row r="3" spans="1:18" x14ac:dyDescent="0.3">
      <c r="A3" s="35" t="s">
        <v>139</v>
      </c>
      <c r="B3" s="35">
        <v>78015017.5</v>
      </c>
      <c r="C3" s="36">
        <v>215</v>
      </c>
      <c r="D3" s="35">
        <v>42958344.960000001</v>
      </c>
      <c r="E3" s="36">
        <v>136</v>
      </c>
      <c r="F3" s="35">
        <v>14501257.130000001</v>
      </c>
      <c r="G3" s="36">
        <v>93</v>
      </c>
      <c r="H3" s="35">
        <v>57615582.619999997</v>
      </c>
      <c r="I3" s="36">
        <v>203</v>
      </c>
      <c r="J3" s="35">
        <v>20711466.109999999</v>
      </c>
      <c r="K3" s="36">
        <v>147</v>
      </c>
      <c r="L3" s="35">
        <v>8366273.1900000004</v>
      </c>
      <c r="M3" s="37">
        <v>97</v>
      </c>
      <c r="N3" s="35"/>
      <c r="O3" s="35"/>
      <c r="P3" s="35"/>
      <c r="Q3" s="35"/>
      <c r="R3" s="35"/>
    </row>
    <row r="4" spans="1:18" x14ac:dyDescent="0.3">
      <c r="A4" s="35" t="s">
        <v>140</v>
      </c>
      <c r="B4" s="35">
        <v>39651416.789999999</v>
      </c>
      <c r="C4" s="36">
        <v>157</v>
      </c>
      <c r="D4" s="35">
        <v>9493486.0999999996</v>
      </c>
      <c r="E4" s="36">
        <v>80</v>
      </c>
      <c r="F4" s="35">
        <v>4078571.47</v>
      </c>
      <c r="G4" s="36">
        <v>51</v>
      </c>
      <c r="H4" s="35">
        <v>32974212.510000002</v>
      </c>
      <c r="I4" s="36">
        <v>148</v>
      </c>
      <c r="J4" s="35">
        <v>5082349.07</v>
      </c>
      <c r="K4" s="36">
        <v>74</v>
      </c>
      <c r="L4" s="35">
        <v>2757500.29</v>
      </c>
      <c r="M4" s="37">
        <v>57</v>
      </c>
      <c r="N4" s="35"/>
      <c r="O4" s="35"/>
      <c r="P4" s="35"/>
      <c r="Q4" s="35"/>
      <c r="R4" s="35"/>
    </row>
    <row r="5" spans="1:18" x14ac:dyDescent="0.3">
      <c r="A5" s="35" t="s">
        <v>141</v>
      </c>
      <c r="B5" s="35">
        <v>358572823.74000001</v>
      </c>
      <c r="C5" s="36">
        <v>718</v>
      </c>
      <c r="D5" s="35">
        <v>111083671.97</v>
      </c>
      <c r="E5" s="36">
        <v>113</v>
      </c>
      <c r="F5" s="35">
        <v>58943566.640000001</v>
      </c>
      <c r="G5" s="36">
        <v>285</v>
      </c>
      <c r="H5" s="35">
        <v>266970354.53</v>
      </c>
      <c r="I5" s="36">
        <v>683</v>
      </c>
      <c r="J5" s="35">
        <v>47353303.68</v>
      </c>
      <c r="K5" s="36">
        <v>123</v>
      </c>
      <c r="L5" s="35">
        <v>33982855.049999997</v>
      </c>
      <c r="M5" s="37">
        <v>294</v>
      </c>
      <c r="N5" s="35"/>
      <c r="O5" s="35"/>
      <c r="P5" s="35"/>
      <c r="Q5" s="35"/>
      <c r="R5" s="35"/>
    </row>
    <row r="6" spans="1:18" x14ac:dyDescent="0.3">
      <c r="A6" s="35" t="s">
        <v>142</v>
      </c>
      <c r="B6" s="35">
        <v>3478868.09</v>
      </c>
      <c r="C6" s="36">
        <v>22</v>
      </c>
      <c r="D6" s="35">
        <v>1358233.4</v>
      </c>
      <c r="E6" s="36">
        <v>13</v>
      </c>
      <c r="F6" s="35">
        <v>715064.17</v>
      </c>
      <c r="G6" s="36">
        <v>13</v>
      </c>
      <c r="H6" s="35">
        <v>2169209.25</v>
      </c>
      <c r="I6" s="36">
        <v>25</v>
      </c>
      <c r="J6" s="35">
        <v>861472.53</v>
      </c>
      <c r="K6" s="36">
        <v>17</v>
      </c>
      <c r="L6" s="35">
        <v>446837.2</v>
      </c>
      <c r="M6" s="37">
        <v>15</v>
      </c>
      <c r="N6" s="35"/>
      <c r="O6" s="35"/>
      <c r="P6" s="35"/>
      <c r="Q6" s="35"/>
      <c r="R6" s="35"/>
    </row>
    <row r="7" spans="1:18" x14ac:dyDescent="0.3">
      <c r="A7" s="35" t="s">
        <v>143</v>
      </c>
      <c r="B7" s="35">
        <v>55010408.039999999</v>
      </c>
      <c r="C7" s="36">
        <v>164</v>
      </c>
      <c r="D7" s="35">
        <v>14260613.6</v>
      </c>
      <c r="E7" s="36">
        <v>43</v>
      </c>
      <c r="F7" s="35">
        <v>4470934.8</v>
      </c>
      <c r="G7" s="36">
        <v>47</v>
      </c>
      <c r="H7" s="35">
        <v>46312583.539999999</v>
      </c>
      <c r="I7" s="36">
        <v>164</v>
      </c>
      <c r="J7" s="35">
        <v>3529063.78</v>
      </c>
      <c r="K7" s="36">
        <v>48</v>
      </c>
      <c r="L7" s="35">
        <v>2786845.16</v>
      </c>
      <c r="M7" s="37">
        <v>48</v>
      </c>
      <c r="N7" s="35"/>
      <c r="O7" s="35"/>
      <c r="P7" s="35"/>
      <c r="Q7" s="35"/>
      <c r="R7" s="35"/>
    </row>
    <row r="8" spans="1:18" x14ac:dyDescent="0.3">
      <c r="A8" s="35" t="s">
        <v>144</v>
      </c>
      <c r="B8" s="35">
        <v>6186023.8600000003</v>
      </c>
      <c r="C8" s="36">
        <v>36</v>
      </c>
      <c r="D8" s="35">
        <v>3227501.97</v>
      </c>
      <c r="E8" s="36">
        <v>75</v>
      </c>
      <c r="F8" s="35">
        <v>1346044.84</v>
      </c>
      <c r="G8" s="36">
        <v>16</v>
      </c>
      <c r="H8" s="35">
        <v>5535886.4400000004</v>
      </c>
      <c r="I8" s="36">
        <v>40</v>
      </c>
      <c r="J8" s="35">
        <v>1899156.05</v>
      </c>
      <c r="K8" s="36">
        <v>75</v>
      </c>
      <c r="L8" s="35">
        <v>865960.88</v>
      </c>
      <c r="M8" s="37">
        <v>15</v>
      </c>
      <c r="N8" s="35"/>
      <c r="O8" s="35"/>
      <c r="P8" s="35"/>
      <c r="Q8" s="35"/>
      <c r="R8" s="35"/>
    </row>
    <row r="9" spans="1:18" x14ac:dyDescent="0.3">
      <c r="A9" s="35" t="s">
        <v>145</v>
      </c>
      <c r="B9" s="35">
        <v>82802513.930000007</v>
      </c>
      <c r="C9" s="36">
        <v>170</v>
      </c>
      <c r="D9" s="35">
        <v>84290056.420000002</v>
      </c>
      <c r="E9" s="36">
        <v>121</v>
      </c>
      <c r="F9" s="35">
        <v>20510940.5</v>
      </c>
      <c r="G9" s="36">
        <v>83</v>
      </c>
      <c r="H9" s="35">
        <v>56282407.219999999</v>
      </c>
      <c r="I9" s="36">
        <v>166</v>
      </c>
      <c r="J9" s="35">
        <v>46795662.350000001</v>
      </c>
      <c r="K9" s="36">
        <v>142</v>
      </c>
      <c r="L9" s="35">
        <v>13245448.65</v>
      </c>
      <c r="M9" s="37">
        <v>85</v>
      </c>
      <c r="N9" s="35"/>
      <c r="O9" s="35"/>
      <c r="P9" s="35"/>
      <c r="Q9" s="35"/>
      <c r="R9" s="35"/>
    </row>
    <row r="10" spans="1:18" x14ac:dyDescent="0.3">
      <c r="A10" s="35" t="s">
        <v>146</v>
      </c>
      <c r="B10" s="35">
        <v>20691867.829999998</v>
      </c>
      <c r="C10" s="36">
        <v>93</v>
      </c>
      <c r="D10" s="35">
        <v>3678541.06</v>
      </c>
      <c r="E10" s="36">
        <v>37</v>
      </c>
      <c r="F10" s="35">
        <v>1879733.05</v>
      </c>
      <c r="G10" s="36">
        <v>31</v>
      </c>
      <c r="H10" s="35">
        <v>16555661.220000001</v>
      </c>
      <c r="I10" s="36">
        <v>86</v>
      </c>
      <c r="J10" s="35">
        <v>2043996.17</v>
      </c>
      <c r="K10" s="36">
        <v>38</v>
      </c>
      <c r="L10" s="35">
        <v>1178708.83</v>
      </c>
      <c r="M10" s="37">
        <v>24</v>
      </c>
      <c r="N10" s="35"/>
      <c r="O10" s="35"/>
      <c r="P10" s="35"/>
      <c r="Q10" s="35"/>
      <c r="R10" s="35"/>
    </row>
    <row r="11" spans="1:18" x14ac:dyDescent="0.3">
      <c r="A11" s="35" t="s">
        <v>147</v>
      </c>
      <c r="B11" s="35">
        <v>36388637.509999998</v>
      </c>
      <c r="C11" s="36">
        <v>146</v>
      </c>
      <c r="D11" s="35">
        <v>7137104.1600000001</v>
      </c>
      <c r="E11" s="36">
        <v>98</v>
      </c>
      <c r="F11" s="35">
        <v>4384317.75</v>
      </c>
      <c r="G11" s="36">
        <v>46</v>
      </c>
      <c r="H11" s="35">
        <v>29102884.5</v>
      </c>
      <c r="I11" s="36">
        <v>143</v>
      </c>
      <c r="J11" s="35">
        <v>4848679.9800000004</v>
      </c>
      <c r="K11" s="36">
        <v>101</v>
      </c>
      <c r="L11" s="35">
        <v>2829875.73</v>
      </c>
      <c r="M11" s="37">
        <v>46</v>
      </c>
      <c r="N11" s="35"/>
      <c r="O11" s="35"/>
      <c r="P11" s="35"/>
      <c r="Q11" s="35"/>
      <c r="R11" s="35"/>
    </row>
    <row r="12" spans="1:18" x14ac:dyDescent="0.3">
      <c r="A12" s="35" t="s">
        <v>148</v>
      </c>
      <c r="B12" s="35">
        <v>32491095.27</v>
      </c>
      <c r="C12" s="36">
        <v>76</v>
      </c>
      <c r="D12" s="35">
        <v>280103870.32999998</v>
      </c>
      <c r="E12" s="36">
        <v>59</v>
      </c>
      <c r="F12" s="35">
        <v>4942739.68</v>
      </c>
      <c r="G12" s="36">
        <v>13</v>
      </c>
      <c r="H12" s="35">
        <v>22481127.239999998</v>
      </c>
      <c r="I12" s="36">
        <v>56</v>
      </c>
      <c r="J12" s="35">
        <v>167996563.03</v>
      </c>
      <c r="K12" s="36">
        <v>73</v>
      </c>
      <c r="L12" s="35">
        <v>4860766.2699999996</v>
      </c>
      <c r="M12" s="37">
        <v>19</v>
      </c>
      <c r="N12" s="35"/>
      <c r="O12" s="35"/>
      <c r="P12" s="35"/>
      <c r="Q12" s="35"/>
      <c r="R12" s="35"/>
    </row>
    <row r="13" spans="1:18" x14ac:dyDescent="0.3">
      <c r="A13" s="35" t="s">
        <v>149</v>
      </c>
      <c r="B13" s="35">
        <v>116998874.2</v>
      </c>
      <c r="C13" s="36">
        <v>325</v>
      </c>
      <c r="D13" s="35">
        <v>44079660.299999997</v>
      </c>
      <c r="E13" s="36">
        <v>164</v>
      </c>
      <c r="F13" s="35">
        <v>18739590.949999999</v>
      </c>
      <c r="G13" s="36">
        <v>123</v>
      </c>
      <c r="H13" s="35">
        <v>93803307.010000005</v>
      </c>
      <c r="I13" s="36">
        <v>325</v>
      </c>
      <c r="J13" s="35">
        <v>25758312.789999999</v>
      </c>
      <c r="K13" s="36">
        <v>170</v>
      </c>
      <c r="L13" s="35">
        <v>13336775.76</v>
      </c>
      <c r="M13" s="37">
        <v>133</v>
      </c>
      <c r="N13" s="35"/>
      <c r="O13" s="35"/>
      <c r="P13" s="35"/>
      <c r="Q13" s="35"/>
      <c r="R13" s="35"/>
    </row>
    <row r="14" spans="1:18" x14ac:dyDescent="0.3">
      <c r="A14" s="35" t="s">
        <v>150</v>
      </c>
      <c r="B14" s="35">
        <v>106223561.39</v>
      </c>
      <c r="C14" s="36">
        <v>305</v>
      </c>
      <c r="D14" s="35">
        <v>25469035.07</v>
      </c>
      <c r="E14" s="36">
        <v>110</v>
      </c>
      <c r="F14" s="35">
        <v>15342568.27</v>
      </c>
      <c r="G14" s="36">
        <v>118</v>
      </c>
      <c r="H14" s="35">
        <v>81741833.310000002</v>
      </c>
      <c r="I14" s="36">
        <v>308</v>
      </c>
      <c r="J14" s="35">
        <v>13044725.83</v>
      </c>
      <c r="K14" s="36">
        <v>113</v>
      </c>
      <c r="L14" s="35">
        <v>10246800.1</v>
      </c>
      <c r="M14" s="37">
        <v>125</v>
      </c>
      <c r="N14" s="35"/>
      <c r="O14" s="35"/>
      <c r="P14" s="35"/>
      <c r="Q14" s="35"/>
      <c r="R14" s="35"/>
    </row>
    <row r="15" spans="1:18" x14ac:dyDescent="0.3">
      <c r="A15" s="35" t="s">
        <v>151</v>
      </c>
      <c r="B15" s="35">
        <v>84365927.829999998</v>
      </c>
      <c r="C15" s="36">
        <v>267</v>
      </c>
      <c r="D15" s="35">
        <v>25762924.969999999</v>
      </c>
      <c r="E15" s="36">
        <v>159</v>
      </c>
      <c r="F15" s="35">
        <v>13464740.050000001</v>
      </c>
      <c r="G15" s="36">
        <v>108</v>
      </c>
      <c r="H15" s="35">
        <v>66930692.890000001</v>
      </c>
      <c r="I15" s="36">
        <v>276</v>
      </c>
      <c r="J15" s="35">
        <v>17831612.77</v>
      </c>
      <c r="K15" s="36">
        <v>177</v>
      </c>
      <c r="L15" s="35">
        <v>9832845.0099999998</v>
      </c>
      <c r="M15" s="37">
        <v>118</v>
      </c>
      <c r="N15" s="35"/>
      <c r="O15" s="35"/>
      <c r="P15" s="35"/>
      <c r="Q15" s="35"/>
      <c r="R15" s="35"/>
    </row>
    <row r="16" spans="1:18" x14ac:dyDescent="0.3">
      <c r="A16" s="35" t="s">
        <v>152</v>
      </c>
      <c r="B16" s="35">
        <v>100105854.91</v>
      </c>
      <c r="C16" s="36">
        <v>298</v>
      </c>
      <c r="D16" s="35">
        <v>63941793.310000002</v>
      </c>
      <c r="E16" s="36">
        <v>179</v>
      </c>
      <c r="F16" s="35">
        <v>18956920.899999999</v>
      </c>
      <c r="G16" s="36">
        <v>124</v>
      </c>
      <c r="H16" s="35">
        <v>73852585.840000004</v>
      </c>
      <c r="I16" s="36">
        <v>306</v>
      </c>
      <c r="J16" s="35">
        <v>35337271.009999998</v>
      </c>
      <c r="K16" s="36">
        <v>215</v>
      </c>
      <c r="L16" s="35">
        <v>12589445.34</v>
      </c>
      <c r="M16" s="37">
        <v>129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2022-04-01T17:50:30Z</dcterms:modified>
</cp:coreProperties>
</file>