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4759771-E95C-41C6-833C-A7160C8E6F49}" xr6:coauthVersionLast="47" xr6:coauthVersionMax="47" xr10:uidLastSave="{00000000-0000-0000-0000-000000000000}"/>
  <bookViews>
    <workbookView xWindow="576" yWindow="192" windowWidth="17376" windowHeight="113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4" i="3" l="1"/>
  <c r="H474" i="3"/>
  <c r="G474" i="3"/>
  <c r="F474" i="3"/>
  <c r="E474" i="3"/>
  <c r="K474" i="3" s="1"/>
  <c r="D474" i="3"/>
  <c r="C474" i="3"/>
  <c r="I474" i="3" s="1"/>
  <c r="B474" i="3"/>
  <c r="I473" i="3"/>
  <c r="H473" i="3"/>
  <c r="G473" i="3"/>
  <c r="F473" i="3"/>
  <c r="E473" i="3"/>
  <c r="K473" i="3" s="1"/>
  <c r="D473" i="3"/>
  <c r="J473" i="3" s="1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J470" i="3"/>
  <c r="H470" i="3"/>
  <c r="G470" i="3"/>
  <c r="F470" i="3"/>
  <c r="E470" i="3"/>
  <c r="K470" i="3" s="1"/>
  <c r="D470" i="3"/>
  <c r="C470" i="3"/>
  <c r="B470" i="3"/>
  <c r="I469" i="3"/>
  <c r="H469" i="3"/>
  <c r="G469" i="3"/>
  <c r="F469" i="3"/>
  <c r="E469" i="3"/>
  <c r="D469" i="3"/>
  <c r="J469" i="3" s="1"/>
  <c r="C469" i="3"/>
  <c r="B469" i="3"/>
  <c r="K468" i="3"/>
  <c r="J468" i="3"/>
  <c r="H468" i="3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J466" i="3"/>
  <c r="H466" i="3"/>
  <c r="G466" i="3"/>
  <c r="F466" i="3"/>
  <c r="E466" i="3"/>
  <c r="K466" i="3" s="1"/>
  <c r="D466" i="3"/>
  <c r="C466" i="3"/>
  <c r="B466" i="3"/>
  <c r="I465" i="3"/>
  <c r="H465" i="3"/>
  <c r="G465" i="3"/>
  <c r="F465" i="3"/>
  <c r="E465" i="3"/>
  <c r="D465" i="3"/>
  <c r="J465" i="3" s="1"/>
  <c r="C465" i="3"/>
  <c r="B465" i="3"/>
  <c r="K464" i="3"/>
  <c r="J464" i="3"/>
  <c r="H464" i="3"/>
  <c r="G464" i="3"/>
  <c r="F464" i="3"/>
  <c r="E464" i="3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J462" i="3"/>
  <c r="H462" i="3"/>
  <c r="G462" i="3"/>
  <c r="F462" i="3"/>
  <c r="E462" i="3"/>
  <c r="K462" i="3" s="1"/>
  <c r="D462" i="3"/>
  <c r="C462" i="3"/>
  <c r="B462" i="3"/>
  <c r="I461" i="3"/>
  <c r="H461" i="3"/>
  <c r="G461" i="3"/>
  <c r="F461" i="3"/>
  <c r="E461" i="3"/>
  <c r="D461" i="3"/>
  <c r="J461" i="3" s="1"/>
  <c r="C461" i="3"/>
  <c r="B461" i="3"/>
  <c r="K460" i="3"/>
  <c r="J460" i="3"/>
  <c r="H460" i="3"/>
  <c r="G460" i="3"/>
  <c r="F460" i="3"/>
  <c r="E460" i="3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J458" i="3"/>
  <c r="H458" i="3"/>
  <c r="G458" i="3"/>
  <c r="F458" i="3"/>
  <c r="E458" i="3"/>
  <c r="K458" i="3" s="1"/>
  <c r="D458" i="3"/>
  <c r="C458" i="3"/>
  <c r="B458" i="3"/>
  <c r="I457" i="3"/>
  <c r="H457" i="3"/>
  <c r="G457" i="3"/>
  <c r="F457" i="3"/>
  <c r="E457" i="3"/>
  <c r="D457" i="3"/>
  <c r="J457" i="3" s="1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J454" i="3"/>
  <c r="H454" i="3"/>
  <c r="G454" i="3"/>
  <c r="F454" i="3"/>
  <c r="E454" i="3"/>
  <c r="K454" i="3" s="1"/>
  <c r="D454" i="3"/>
  <c r="C454" i="3"/>
  <c r="B454" i="3"/>
  <c r="I453" i="3"/>
  <c r="H453" i="3"/>
  <c r="G453" i="3"/>
  <c r="F453" i="3"/>
  <c r="E453" i="3"/>
  <c r="D453" i="3"/>
  <c r="J453" i="3" s="1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H451" i="3"/>
  <c r="G451" i="3"/>
  <c r="F451" i="3"/>
  <c r="E451" i="3"/>
  <c r="D451" i="3"/>
  <c r="J451" i="3" s="1"/>
  <c r="C451" i="3"/>
  <c r="I451" i="3" s="1"/>
  <c r="B451" i="3"/>
  <c r="J450" i="3"/>
  <c r="H450" i="3"/>
  <c r="G450" i="3"/>
  <c r="F450" i="3"/>
  <c r="E450" i="3"/>
  <c r="K450" i="3" s="1"/>
  <c r="D450" i="3"/>
  <c r="C450" i="3"/>
  <c r="B450" i="3"/>
  <c r="I449" i="3"/>
  <c r="H449" i="3"/>
  <c r="G449" i="3"/>
  <c r="F449" i="3"/>
  <c r="E449" i="3"/>
  <c r="D449" i="3"/>
  <c r="J449" i="3" s="1"/>
  <c r="C449" i="3"/>
  <c r="B449" i="3"/>
  <c r="K448" i="3"/>
  <c r="J448" i="3"/>
  <c r="H448" i="3"/>
  <c r="G448" i="3"/>
  <c r="F448" i="3"/>
  <c r="E448" i="3"/>
  <c r="D448" i="3"/>
  <c r="C448" i="3"/>
  <c r="I448" i="3" s="1"/>
  <c r="B448" i="3"/>
  <c r="H447" i="3"/>
  <c r="G447" i="3"/>
  <c r="F447" i="3"/>
  <c r="E447" i="3"/>
  <c r="D447" i="3"/>
  <c r="J447" i="3" s="1"/>
  <c r="C447" i="3"/>
  <c r="I447" i="3" s="1"/>
  <c r="B447" i="3"/>
  <c r="J446" i="3"/>
  <c r="H446" i="3"/>
  <c r="G446" i="3"/>
  <c r="F446" i="3"/>
  <c r="E446" i="3"/>
  <c r="K446" i="3" s="1"/>
  <c r="D446" i="3"/>
  <c r="C446" i="3"/>
  <c r="B446" i="3"/>
  <c r="I445" i="3"/>
  <c r="H445" i="3"/>
  <c r="G445" i="3"/>
  <c r="F445" i="3"/>
  <c r="E445" i="3"/>
  <c r="D445" i="3"/>
  <c r="J445" i="3" s="1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H443" i="3"/>
  <c r="G443" i="3"/>
  <c r="F443" i="3"/>
  <c r="E443" i="3"/>
  <c r="D443" i="3"/>
  <c r="J443" i="3" s="1"/>
  <c r="C443" i="3"/>
  <c r="I443" i="3" s="1"/>
  <c r="B443" i="3"/>
  <c r="J442" i="3"/>
  <c r="H442" i="3"/>
  <c r="G442" i="3"/>
  <c r="F442" i="3"/>
  <c r="E442" i="3"/>
  <c r="K442" i="3" s="1"/>
  <c r="D442" i="3"/>
  <c r="C442" i="3"/>
  <c r="B442" i="3"/>
  <c r="I441" i="3"/>
  <c r="H441" i="3"/>
  <c r="G441" i="3"/>
  <c r="F441" i="3"/>
  <c r="E441" i="3"/>
  <c r="D441" i="3"/>
  <c r="J441" i="3" s="1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D439" i="3"/>
  <c r="J439" i="3" s="1"/>
  <c r="C439" i="3"/>
  <c r="I439" i="3" s="1"/>
  <c r="B439" i="3"/>
  <c r="J438" i="3"/>
  <c r="H438" i="3"/>
  <c r="G438" i="3"/>
  <c r="F438" i="3"/>
  <c r="E438" i="3"/>
  <c r="K438" i="3" s="1"/>
  <c r="D438" i="3"/>
  <c r="C438" i="3"/>
  <c r="B438" i="3"/>
  <c r="I437" i="3"/>
  <c r="H437" i="3"/>
  <c r="G437" i="3"/>
  <c r="F437" i="3"/>
  <c r="E437" i="3"/>
  <c r="D437" i="3"/>
  <c r="J437" i="3" s="1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H435" i="3"/>
  <c r="G435" i="3"/>
  <c r="F435" i="3"/>
  <c r="E435" i="3"/>
  <c r="D435" i="3"/>
  <c r="J435" i="3" s="1"/>
  <c r="C435" i="3"/>
  <c r="I435" i="3" s="1"/>
  <c r="B435" i="3"/>
  <c r="J434" i="3"/>
  <c r="H434" i="3"/>
  <c r="G434" i="3"/>
  <c r="F434" i="3"/>
  <c r="E434" i="3"/>
  <c r="K434" i="3" s="1"/>
  <c r="D434" i="3"/>
  <c r="C434" i="3"/>
  <c r="B434" i="3"/>
  <c r="I433" i="3"/>
  <c r="H433" i="3"/>
  <c r="G433" i="3"/>
  <c r="F433" i="3"/>
  <c r="E433" i="3"/>
  <c r="D433" i="3"/>
  <c r="J433" i="3" s="1"/>
  <c r="C433" i="3"/>
  <c r="B433" i="3"/>
  <c r="K432" i="3"/>
  <c r="J432" i="3"/>
  <c r="H432" i="3"/>
  <c r="G432" i="3"/>
  <c r="F432" i="3"/>
  <c r="E432" i="3"/>
  <c r="D432" i="3"/>
  <c r="C432" i="3"/>
  <c r="I432" i="3" s="1"/>
  <c r="B432" i="3"/>
  <c r="H431" i="3"/>
  <c r="G431" i="3"/>
  <c r="F431" i="3"/>
  <c r="E431" i="3"/>
  <c r="D431" i="3"/>
  <c r="J431" i="3" s="1"/>
  <c r="C431" i="3"/>
  <c r="I431" i="3" s="1"/>
  <c r="B431" i="3"/>
  <c r="J430" i="3"/>
  <c r="H430" i="3"/>
  <c r="G430" i="3"/>
  <c r="F430" i="3"/>
  <c r="E430" i="3"/>
  <c r="K430" i="3" s="1"/>
  <c r="D430" i="3"/>
  <c r="C430" i="3"/>
  <c r="B430" i="3"/>
  <c r="I429" i="3"/>
  <c r="H429" i="3"/>
  <c r="G429" i="3"/>
  <c r="F429" i="3"/>
  <c r="E429" i="3"/>
  <c r="D429" i="3"/>
  <c r="J429" i="3" s="1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H427" i="3"/>
  <c r="G427" i="3"/>
  <c r="F427" i="3"/>
  <c r="E427" i="3"/>
  <c r="D427" i="3"/>
  <c r="J427" i="3" s="1"/>
  <c r="C427" i="3"/>
  <c r="I427" i="3" s="1"/>
  <c r="B427" i="3"/>
  <c r="J426" i="3"/>
  <c r="H426" i="3"/>
  <c r="G426" i="3"/>
  <c r="F426" i="3"/>
  <c r="E426" i="3"/>
  <c r="K426" i="3" s="1"/>
  <c r="D426" i="3"/>
  <c r="C426" i="3"/>
  <c r="B426" i="3"/>
  <c r="I425" i="3"/>
  <c r="H425" i="3"/>
  <c r="G425" i="3"/>
  <c r="F425" i="3"/>
  <c r="E425" i="3"/>
  <c r="D425" i="3"/>
  <c r="J425" i="3" s="1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H423" i="3"/>
  <c r="G423" i="3"/>
  <c r="F423" i="3"/>
  <c r="E423" i="3"/>
  <c r="D423" i="3"/>
  <c r="J423" i="3" s="1"/>
  <c r="C423" i="3"/>
  <c r="I423" i="3" s="1"/>
  <c r="B423" i="3"/>
  <c r="J422" i="3"/>
  <c r="H422" i="3"/>
  <c r="G422" i="3"/>
  <c r="F422" i="3"/>
  <c r="E422" i="3"/>
  <c r="K422" i="3" s="1"/>
  <c r="D422" i="3"/>
  <c r="C422" i="3"/>
  <c r="B422" i="3"/>
  <c r="I421" i="3"/>
  <c r="H421" i="3"/>
  <c r="G421" i="3"/>
  <c r="F421" i="3"/>
  <c r="E421" i="3"/>
  <c r="D421" i="3"/>
  <c r="J421" i="3" s="1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H419" i="3"/>
  <c r="G419" i="3"/>
  <c r="F419" i="3"/>
  <c r="E419" i="3"/>
  <c r="D419" i="3"/>
  <c r="J419" i="3" s="1"/>
  <c r="C419" i="3"/>
  <c r="I419" i="3" s="1"/>
  <c r="B419" i="3"/>
  <c r="J418" i="3"/>
  <c r="H418" i="3"/>
  <c r="G418" i="3"/>
  <c r="F418" i="3"/>
  <c r="E418" i="3"/>
  <c r="K418" i="3" s="1"/>
  <c r="D418" i="3"/>
  <c r="C418" i="3"/>
  <c r="B418" i="3"/>
  <c r="I417" i="3"/>
  <c r="H417" i="3"/>
  <c r="G417" i="3"/>
  <c r="F417" i="3"/>
  <c r="E417" i="3"/>
  <c r="D417" i="3"/>
  <c r="J417" i="3" s="1"/>
  <c r="C417" i="3"/>
  <c r="B417" i="3"/>
  <c r="K416" i="3"/>
  <c r="J416" i="3"/>
  <c r="H416" i="3"/>
  <c r="G416" i="3"/>
  <c r="F416" i="3"/>
  <c r="E416" i="3"/>
  <c r="D416" i="3"/>
  <c r="C416" i="3"/>
  <c r="I416" i="3" s="1"/>
  <c r="B416" i="3"/>
  <c r="H415" i="3"/>
  <c r="G415" i="3"/>
  <c r="F415" i="3"/>
  <c r="E415" i="3"/>
  <c r="D415" i="3"/>
  <c r="J415" i="3" s="1"/>
  <c r="C415" i="3"/>
  <c r="I415" i="3" s="1"/>
  <c r="B415" i="3"/>
  <c r="J414" i="3"/>
  <c r="H414" i="3"/>
  <c r="G414" i="3"/>
  <c r="F414" i="3"/>
  <c r="E414" i="3"/>
  <c r="K414" i="3" s="1"/>
  <c r="D414" i="3"/>
  <c r="C414" i="3"/>
  <c r="B414" i="3"/>
  <c r="I413" i="3"/>
  <c r="H413" i="3"/>
  <c r="G413" i="3"/>
  <c r="F413" i="3"/>
  <c r="E413" i="3"/>
  <c r="D413" i="3"/>
  <c r="J413" i="3" s="1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H411" i="3"/>
  <c r="G411" i="3"/>
  <c r="F411" i="3"/>
  <c r="E411" i="3"/>
  <c r="D411" i="3"/>
  <c r="J411" i="3" s="1"/>
  <c r="C411" i="3"/>
  <c r="I411" i="3" s="1"/>
  <c r="B411" i="3"/>
  <c r="J410" i="3"/>
  <c r="H410" i="3"/>
  <c r="G410" i="3"/>
  <c r="F410" i="3"/>
  <c r="E410" i="3"/>
  <c r="K410" i="3" s="1"/>
  <c r="D410" i="3"/>
  <c r="C410" i="3"/>
  <c r="B410" i="3"/>
  <c r="I409" i="3"/>
  <c r="H409" i="3"/>
  <c r="G409" i="3"/>
  <c r="F409" i="3"/>
  <c r="E409" i="3"/>
  <c r="D409" i="3"/>
  <c r="J409" i="3" s="1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H407" i="3"/>
  <c r="G407" i="3"/>
  <c r="F407" i="3"/>
  <c r="E407" i="3"/>
  <c r="D407" i="3"/>
  <c r="J407" i="3" s="1"/>
  <c r="C407" i="3"/>
  <c r="I407" i="3" s="1"/>
  <c r="B407" i="3"/>
  <c r="J406" i="3"/>
  <c r="H406" i="3"/>
  <c r="G406" i="3"/>
  <c r="F406" i="3"/>
  <c r="E406" i="3"/>
  <c r="K406" i="3" s="1"/>
  <c r="D406" i="3"/>
  <c r="C406" i="3"/>
  <c r="B406" i="3"/>
  <c r="I405" i="3"/>
  <c r="H405" i="3"/>
  <c r="G405" i="3"/>
  <c r="F405" i="3"/>
  <c r="E405" i="3"/>
  <c r="D405" i="3"/>
  <c r="J405" i="3" s="1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H403" i="3"/>
  <c r="G403" i="3"/>
  <c r="F403" i="3"/>
  <c r="E403" i="3"/>
  <c r="D403" i="3"/>
  <c r="J403" i="3" s="1"/>
  <c r="C403" i="3"/>
  <c r="I403" i="3" s="1"/>
  <c r="B403" i="3"/>
  <c r="J402" i="3"/>
  <c r="H402" i="3"/>
  <c r="G402" i="3"/>
  <c r="F402" i="3"/>
  <c r="E402" i="3"/>
  <c r="K402" i="3" s="1"/>
  <c r="D402" i="3"/>
  <c r="C402" i="3"/>
  <c r="B402" i="3"/>
  <c r="I401" i="3"/>
  <c r="H401" i="3"/>
  <c r="G401" i="3"/>
  <c r="F401" i="3"/>
  <c r="E401" i="3"/>
  <c r="D401" i="3"/>
  <c r="J401" i="3" s="1"/>
  <c r="C401" i="3"/>
  <c r="B401" i="3"/>
  <c r="K400" i="3"/>
  <c r="J400" i="3"/>
  <c r="H400" i="3"/>
  <c r="G400" i="3"/>
  <c r="F400" i="3"/>
  <c r="E400" i="3"/>
  <c r="D400" i="3"/>
  <c r="C400" i="3"/>
  <c r="I400" i="3" s="1"/>
  <c r="B400" i="3"/>
  <c r="H399" i="3"/>
  <c r="G399" i="3"/>
  <c r="F399" i="3"/>
  <c r="E399" i="3"/>
  <c r="D399" i="3"/>
  <c r="J399" i="3" s="1"/>
  <c r="C399" i="3"/>
  <c r="I399" i="3" s="1"/>
  <c r="B399" i="3"/>
  <c r="J398" i="3"/>
  <c r="H398" i="3"/>
  <c r="G398" i="3"/>
  <c r="F398" i="3"/>
  <c r="E398" i="3"/>
  <c r="K398" i="3" s="1"/>
  <c r="D398" i="3"/>
  <c r="C398" i="3"/>
  <c r="B398" i="3"/>
  <c r="I397" i="3"/>
  <c r="H397" i="3"/>
  <c r="G397" i="3"/>
  <c r="F397" i="3"/>
  <c r="E397" i="3"/>
  <c r="D397" i="3"/>
  <c r="J397" i="3" s="1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H395" i="3"/>
  <c r="G395" i="3"/>
  <c r="F395" i="3"/>
  <c r="E395" i="3"/>
  <c r="D395" i="3"/>
  <c r="J395" i="3" s="1"/>
  <c r="C395" i="3"/>
  <c r="I395" i="3" s="1"/>
  <c r="B395" i="3"/>
  <c r="J394" i="3"/>
  <c r="H394" i="3"/>
  <c r="G394" i="3"/>
  <c r="F394" i="3"/>
  <c r="E394" i="3"/>
  <c r="K394" i="3" s="1"/>
  <c r="D394" i="3"/>
  <c r="C394" i="3"/>
  <c r="B394" i="3"/>
  <c r="I393" i="3"/>
  <c r="H393" i="3"/>
  <c r="G393" i="3"/>
  <c r="F393" i="3"/>
  <c r="E393" i="3"/>
  <c r="D393" i="3"/>
  <c r="J393" i="3" s="1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H391" i="3"/>
  <c r="G391" i="3"/>
  <c r="F391" i="3"/>
  <c r="E391" i="3"/>
  <c r="D391" i="3"/>
  <c r="J391" i="3" s="1"/>
  <c r="C391" i="3"/>
  <c r="I391" i="3" s="1"/>
  <c r="B391" i="3"/>
  <c r="J390" i="3"/>
  <c r="H390" i="3"/>
  <c r="G390" i="3"/>
  <c r="F390" i="3"/>
  <c r="E390" i="3"/>
  <c r="K390" i="3" s="1"/>
  <c r="D390" i="3"/>
  <c r="C390" i="3"/>
  <c r="B390" i="3"/>
  <c r="I389" i="3"/>
  <c r="H389" i="3"/>
  <c r="G389" i="3"/>
  <c r="F389" i="3"/>
  <c r="E389" i="3"/>
  <c r="D389" i="3"/>
  <c r="J389" i="3" s="1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H387" i="3"/>
  <c r="G387" i="3"/>
  <c r="F387" i="3"/>
  <c r="E387" i="3"/>
  <c r="D387" i="3"/>
  <c r="J387" i="3" s="1"/>
  <c r="C387" i="3"/>
  <c r="I387" i="3" s="1"/>
  <c r="B387" i="3"/>
  <c r="J386" i="3"/>
  <c r="H386" i="3"/>
  <c r="G386" i="3"/>
  <c r="F386" i="3"/>
  <c r="E386" i="3"/>
  <c r="K386" i="3" s="1"/>
  <c r="D386" i="3"/>
  <c r="C386" i="3"/>
  <c r="B386" i="3"/>
  <c r="I385" i="3"/>
  <c r="H385" i="3"/>
  <c r="G385" i="3"/>
  <c r="F385" i="3"/>
  <c r="E385" i="3"/>
  <c r="D385" i="3"/>
  <c r="J385" i="3" s="1"/>
  <c r="C385" i="3"/>
  <c r="B385" i="3"/>
  <c r="K384" i="3"/>
  <c r="J384" i="3"/>
  <c r="H384" i="3"/>
  <c r="G384" i="3"/>
  <c r="F384" i="3"/>
  <c r="E384" i="3"/>
  <c r="D384" i="3"/>
  <c r="C384" i="3"/>
  <c r="I384" i="3" s="1"/>
  <c r="B384" i="3"/>
  <c r="H383" i="3"/>
  <c r="G383" i="3"/>
  <c r="F383" i="3"/>
  <c r="E383" i="3"/>
  <c r="D383" i="3"/>
  <c r="J383" i="3" s="1"/>
  <c r="C383" i="3"/>
  <c r="I383" i="3" s="1"/>
  <c r="B383" i="3"/>
  <c r="J382" i="3"/>
  <c r="H382" i="3"/>
  <c r="G382" i="3"/>
  <c r="F382" i="3"/>
  <c r="E382" i="3"/>
  <c r="K382" i="3" s="1"/>
  <c r="D382" i="3"/>
  <c r="C382" i="3"/>
  <c r="B382" i="3"/>
  <c r="I381" i="3"/>
  <c r="H381" i="3"/>
  <c r="G381" i="3"/>
  <c r="F381" i="3"/>
  <c r="E381" i="3"/>
  <c r="D381" i="3"/>
  <c r="J381" i="3" s="1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H379" i="3"/>
  <c r="G379" i="3"/>
  <c r="F379" i="3"/>
  <c r="E379" i="3"/>
  <c r="D379" i="3"/>
  <c r="J379" i="3" s="1"/>
  <c r="C379" i="3"/>
  <c r="I379" i="3" s="1"/>
  <c r="B379" i="3"/>
  <c r="J378" i="3"/>
  <c r="H378" i="3"/>
  <c r="G378" i="3"/>
  <c r="F378" i="3"/>
  <c r="E378" i="3"/>
  <c r="K378" i="3" s="1"/>
  <c r="D378" i="3"/>
  <c r="C378" i="3"/>
  <c r="B378" i="3"/>
  <c r="I377" i="3"/>
  <c r="H377" i="3"/>
  <c r="G377" i="3"/>
  <c r="F377" i="3"/>
  <c r="E377" i="3"/>
  <c r="D377" i="3"/>
  <c r="J377" i="3" s="1"/>
  <c r="C377" i="3"/>
  <c r="B377" i="3"/>
  <c r="K376" i="3"/>
  <c r="J376" i="3"/>
  <c r="H376" i="3"/>
  <c r="G376" i="3"/>
  <c r="F376" i="3"/>
  <c r="E376" i="3"/>
  <c r="D376" i="3"/>
  <c r="C376" i="3"/>
  <c r="I376" i="3" s="1"/>
  <c r="B376" i="3"/>
  <c r="H375" i="3"/>
  <c r="G375" i="3"/>
  <c r="F375" i="3"/>
  <c r="E375" i="3"/>
  <c r="D375" i="3"/>
  <c r="J375" i="3" s="1"/>
  <c r="C375" i="3"/>
  <c r="I375" i="3" s="1"/>
  <c r="B375" i="3"/>
  <c r="J374" i="3"/>
  <c r="H374" i="3"/>
  <c r="G374" i="3"/>
  <c r="F374" i="3"/>
  <c r="E374" i="3"/>
  <c r="D374" i="3"/>
  <c r="C374" i="3"/>
  <c r="B374" i="3"/>
  <c r="J373" i="3"/>
  <c r="I373" i="3"/>
  <c r="H373" i="3"/>
  <c r="G373" i="3"/>
  <c r="F373" i="3"/>
  <c r="E373" i="3"/>
  <c r="K373" i="3" s="1"/>
  <c r="D373" i="3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H371" i="3"/>
  <c r="G371" i="3"/>
  <c r="F371" i="3"/>
  <c r="E371" i="3"/>
  <c r="K371" i="3" s="1"/>
  <c r="D371" i="3"/>
  <c r="J371" i="3" s="1"/>
  <c r="C371" i="3"/>
  <c r="I371" i="3" s="1"/>
  <c r="B371" i="3"/>
  <c r="J370" i="3"/>
  <c r="H370" i="3"/>
  <c r="G370" i="3"/>
  <c r="F370" i="3"/>
  <c r="E370" i="3"/>
  <c r="K370" i="3" s="1"/>
  <c r="D370" i="3"/>
  <c r="C370" i="3"/>
  <c r="I370" i="3" s="1"/>
  <c r="B370" i="3"/>
  <c r="I369" i="3"/>
  <c r="H369" i="3"/>
  <c r="G369" i="3"/>
  <c r="F369" i="3"/>
  <c r="E369" i="3"/>
  <c r="D369" i="3"/>
  <c r="J369" i="3" s="1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H367" i="3"/>
  <c r="G367" i="3"/>
  <c r="F367" i="3"/>
  <c r="E367" i="3"/>
  <c r="D367" i="3"/>
  <c r="J367" i="3" s="1"/>
  <c r="C367" i="3"/>
  <c r="I367" i="3" s="1"/>
  <c r="B367" i="3"/>
  <c r="H366" i="3"/>
  <c r="G366" i="3"/>
  <c r="J366" i="3" s="1"/>
  <c r="F366" i="3"/>
  <c r="E366" i="3"/>
  <c r="D366" i="3"/>
  <c r="C366" i="3"/>
  <c r="I366" i="3" s="1"/>
  <c r="B366" i="3"/>
  <c r="I365" i="3"/>
  <c r="H365" i="3"/>
  <c r="G365" i="3"/>
  <c r="F365" i="3"/>
  <c r="E365" i="3"/>
  <c r="K365" i="3" s="1"/>
  <c r="D365" i="3"/>
  <c r="J365" i="3" s="1"/>
  <c r="C365" i="3"/>
  <c r="B365" i="3"/>
  <c r="K364" i="3"/>
  <c r="H364" i="3"/>
  <c r="G364" i="3"/>
  <c r="F364" i="3"/>
  <c r="E364" i="3"/>
  <c r="D364" i="3"/>
  <c r="J364" i="3" s="1"/>
  <c r="C364" i="3"/>
  <c r="B364" i="3"/>
  <c r="H363" i="3"/>
  <c r="G363" i="3"/>
  <c r="F363" i="3"/>
  <c r="E363" i="3"/>
  <c r="K363" i="3" s="1"/>
  <c r="D363" i="3"/>
  <c r="J363" i="3" s="1"/>
  <c r="C363" i="3"/>
  <c r="I363" i="3" s="1"/>
  <c r="B363" i="3"/>
  <c r="H362" i="3"/>
  <c r="G362" i="3"/>
  <c r="J362" i="3" s="1"/>
  <c r="F362" i="3"/>
  <c r="E362" i="3"/>
  <c r="K362" i="3" s="1"/>
  <c r="D362" i="3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J360" i="3"/>
  <c r="H360" i="3"/>
  <c r="G360" i="3"/>
  <c r="F360" i="3"/>
  <c r="E360" i="3"/>
  <c r="D360" i="3"/>
  <c r="C360" i="3"/>
  <c r="B360" i="3"/>
  <c r="H359" i="3"/>
  <c r="G359" i="3"/>
  <c r="F359" i="3"/>
  <c r="E359" i="3"/>
  <c r="K359" i="3" s="1"/>
  <c r="D359" i="3"/>
  <c r="J359" i="3" s="1"/>
  <c r="C359" i="3"/>
  <c r="B359" i="3"/>
  <c r="J358" i="3"/>
  <c r="H358" i="3"/>
  <c r="G358" i="3"/>
  <c r="F358" i="3"/>
  <c r="E358" i="3"/>
  <c r="K358" i="3" s="1"/>
  <c r="D358" i="3"/>
  <c r="C358" i="3"/>
  <c r="B358" i="3"/>
  <c r="J357" i="3"/>
  <c r="I357" i="3"/>
  <c r="H357" i="3"/>
  <c r="G357" i="3"/>
  <c r="F357" i="3"/>
  <c r="E357" i="3"/>
  <c r="K357" i="3" s="1"/>
  <c r="D357" i="3"/>
  <c r="C357" i="3"/>
  <c r="B357" i="3"/>
  <c r="K356" i="3"/>
  <c r="H356" i="3"/>
  <c r="G356" i="3"/>
  <c r="F356" i="3"/>
  <c r="E356" i="3"/>
  <c r="D356" i="3"/>
  <c r="J356" i="3" s="1"/>
  <c r="C356" i="3"/>
  <c r="B356" i="3"/>
  <c r="H355" i="3"/>
  <c r="G355" i="3"/>
  <c r="F355" i="3"/>
  <c r="E355" i="3"/>
  <c r="K355" i="3" s="1"/>
  <c r="D355" i="3"/>
  <c r="J355" i="3" s="1"/>
  <c r="C355" i="3"/>
  <c r="B355" i="3"/>
  <c r="H354" i="3"/>
  <c r="G354" i="3"/>
  <c r="J354" i="3" s="1"/>
  <c r="F354" i="3"/>
  <c r="E354" i="3"/>
  <c r="K354" i="3" s="1"/>
  <c r="D354" i="3"/>
  <c r="C354" i="3"/>
  <c r="B354" i="3"/>
  <c r="J353" i="3"/>
  <c r="I353" i="3"/>
  <c r="H353" i="3"/>
  <c r="G353" i="3"/>
  <c r="F353" i="3"/>
  <c r="E353" i="3"/>
  <c r="D353" i="3"/>
  <c r="C353" i="3"/>
  <c r="B353" i="3"/>
  <c r="K352" i="3"/>
  <c r="J352" i="3"/>
  <c r="H352" i="3"/>
  <c r="G352" i="3"/>
  <c r="F352" i="3"/>
  <c r="E352" i="3"/>
  <c r="D352" i="3"/>
  <c r="C352" i="3"/>
  <c r="I352" i="3" s="1"/>
  <c r="B352" i="3"/>
  <c r="H351" i="3"/>
  <c r="G351" i="3"/>
  <c r="F351" i="3"/>
  <c r="E351" i="3"/>
  <c r="D351" i="3"/>
  <c r="J351" i="3" s="1"/>
  <c r="C351" i="3"/>
  <c r="B351" i="3"/>
  <c r="H350" i="3"/>
  <c r="G350" i="3"/>
  <c r="J350" i="3" s="1"/>
  <c r="F350" i="3"/>
  <c r="E350" i="3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B348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D343" i="3"/>
  <c r="J343" i="3" s="1"/>
  <c r="C343" i="3"/>
  <c r="B343" i="3"/>
  <c r="J342" i="3"/>
  <c r="H342" i="3"/>
  <c r="G342" i="3"/>
  <c r="F342" i="3"/>
  <c r="E342" i="3"/>
  <c r="D342" i="3"/>
  <c r="C342" i="3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D337" i="3"/>
  <c r="J337" i="3" s="1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D335" i="3"/>
  <c r="J335" i="3" s="1"/>
  <c r="C335" i="3"/>
  <c r="I335" i="3" s="1"/>
  <c r="B335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B328" i="3"/>
  <c r="H327" i="3"/>
  <c r="G327" i="3"/>
  <c r="F327" i="3"/>
  <c r="E327" i="3"/>
  <c r="K327" i="3" s="1"/>
  <c r="D327" i="3"/>
  <c r="J327" i="3" s="1"/>
  <c r="C327" i="3"/>
  <c r="B327" i="3"/>
  <c r="J326" i="3"/>
  <c r="H326" i="3"/>
  <c r="G326" i="3"/>
  <c r="F326" i="3"/>
  <c r="E326" i="3"/>
  <c r="K326" i="3" s="1"/>
  <c r="D326" i="3"/>
  <c r="C326" i="3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B324" i="3"/>
  <c r="H323" i="3"/>
  <c r="G323" i="3"/>
  <c r="F323" i="3"/>
  <c r="E323" i="3"/>
  <c r="K323" i="3" s="1"/>
  <c r="D323" i="3"/>
  <c r="J323" i="3" s="1"/>
  <c r="C323" i="3"/>
  <c r="B323" i="3"/>
  <c r="H322" i="3"/>
  <c r="G322" i="3"/>
  <c r="J322" i="3" s="1"/>
  <c r="F322" i="3"/>
  <c r="E322" i="3"/>
  <c r="K322" i="3" s="1"/>
  <c r="D322" i="3"/>
  <c r="C322" i="3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D319" i="3"/>
  <c r="J319" i="3" s="1"/>
  <c r="C319" i="3"/>
  <c r="B319" i="3"/>
  <c r="H318" i="3"/>
  <c r="G318" i="3"/>
  <c r="J318" i="3" s="1"/>
  <c r="F318" i="3"/>
  <c r="E318" i="3"/>
  <c r="D318" i="3"/>
  <c r="C318" i="3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B316" i="3"/>
  <c r="H315" i="3"/>
  <c r="G315" i="3"/>
  <c r="F315" i="3"/>
  <c r="E315" i="3"/>
  <c r="D315" i="3"/>
  <c r="J315" i="3" s="1"/>
  <c r="C315" i="3"/>
  <c r="I315" i="3" s="1"/>
  <c r="B315" i="3"/>
  <c r="H314" i="3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J308" i="3" s="1"/>
  <c r="F308" i="3"/>
  <c r="I308" i="3" s="1"/>
  <c r="E308" i="3"/>
  <c r="D308" i="3"/>
  <c r="C308" i="3"/>
  <c r="B308" i="3"/>
  <c r="H307" i="3"/>
  <c r="K307" i="3" s="1"/>
  <c r="G307" i="3"/>
  <c r="F307" i="3"/>
  <c r="E307" i="3"/>
  <c r="D307" i="3"/>
  <c r="J307" i="3" s="1"/>
  <c r="C307" i="3"/>
  <c r="B307" i="3"/>
  <c r="H306" i="3"/>
  <c r="G306" i="3"/>
  <c r="J306" i="3" s="1"/>
  <c r="F306" i="3"/>
  <c r="E306" i="3"/>
  <c r="D306" i="3"/>
  <c r="C306" i="3"/>
  <c r="I306" i="3" s="1"/>
  <c r="B306" i="3"/>
  <c r="K305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I289" i="3"/>
  <c r="H289" i="3"/>
  <c r="G289" i="3"/>
  <c r="F289" i="3"/>
  <c r="E289" i="3"/>
  <c r="D289" i="3"/>
  <c r="C289" i="3"/>
  <c r="B289" i="3"/>
  <c r="H288" i="3"/>
  <c r="G288" i="3"/>
  <c r="F288" i="3"/>
  <c r="E288" i="3"/>
  <c r="K288" i="3" s="1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K284" i="3" s="1"/>
  <c r="G284" i="3"/>
  <c r="F284" i="3"/>
  <c r="E284" i="3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I273" i="3" s="1"/>
  <c r="E273" i="3"/>
  <c r="D273" i="3"/>
  <c r="C273" i="3"/>
  <c r="B273" i="3"/>
  <c r="H272" i="3"/>
  <c r="G272" i="3"/>
  <c r="F272" i="3"/>
  <c r="E272" i="3"/>
  <c r="K272" i="3" s="1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K268" i="3" s="1"/>
  <c r="G268" i="3"/>
  <c r="F268" i="3"/>
  <c r="E268" i="3"/>
  <c r="D268" i="3"/>
  <c r="J268" i="3" s="1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C266" i="3"/>
  <c r="B266" i="3"/>
  <c r="K265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I259" i="3"/>
  <c r="H259" i="3"/>
  <c r="G259" i="3"/>
  <c r="J259" i="3" s="1"/>
  <c r="F259" i="3"/>
  <c r="E259" i="3"/>
  <c r="K259" i="3" s="1"/>
  <c r="D259" i="3"/>
  <c r="C259" i="3"/>
  <c r="B259" i="3"/>
  <c r="K258" i="3"/>
  <c r="I258" i="3"/>
  <c r="H258" i="3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K256" i="3" s="1"/>
  <c r="G256" i="3"/>
  <c r="F256" i="3"/>
  <c r="E256" i="3"/>
  <c r="D256" i="3"/>
  <c r="C256" i="3"/>
  <c r="I256" i="3" s="1"/>
  <c r="B256" i="3"/>
  <c r="I255" i="3"/>
  <c r="H255" i="3"/>
  <c r="G255" i="3"/>
  <c r="J255" i="3" s="1"/>
  <c r="F255" i="3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I251" i="3"/>
  <c r="H251" i="3"/>
  <c r="G251" i="3"/>
  <c r="J251" i="3" s="1"/>
  <c r="F251" i="3"/>
  <c r="E251" i="3"/>
  <c r="K251" i="3" s="1"/>
  <c r="D251" i="3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C248" i="3"/>
  <c r="B248" i="3"/>
  <c r="K247" i="3"/>
  <c r="J247" i="3"/>
  <c r="I247" i="3"/>
  <c r="H247" i="3"/>
  <c r="G247" i="3"/>
  <c r="F247" i="3"/>
  <c r="E247" i="3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H244" i="3"/>
  <c r="G244" i="3"/>
  <c r="F244" i="3"/>
  <c r="E244" i="3"/>
  <c r="K244" i="3" s="1"/>
  <c r="D244" i="3"/>
  <c r="C244" i="3"/>
  <c r="I244" i="3" s="1"/>
  <c r="B244" i="3"/>
  <c r="I243" i="3"/>
  <c r="H243" i="3"/>
  <c r="G243" i="3"/>
  <c r="J243" i="3" s="1"/>
  <c r="F243" i="3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E239" i="3"/>
  <c r="K239" i="3" s="1"/>
  <c r="D239" i="3"/>
  <c r="C239" i="3"/>
  <c r="I239" i="3" s="1"/>
  <c r="B239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I236" i="3"/>
  <c r="H236" i="3"/>
  <c r="G236" i="3"/>
  <c r="F236" i="3"/>
  <c r="E236" i="3"/>
  <c r="D236" i="3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C232" i="3"/>
  <c r="B232" i="3"/>
  <c r="K231" i="3"/>
  <c r="J231" i="3"/>
  <c r="I231" i="3"/>
  <c r="H231" i="3"/>
  <c r="G231" i="3"/>
  <c r="F231" i="3"/>
  <c r="E231" i="3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H228" i="3"/>
  <c r="G228" i="3"/>
  <c r="F228" i="3"/>
  <c r="E228" i="3"/>
  <c r="K228" i="3" s="1"/>
  <c r="D228" i="3"/>
  <c r="C228" i="3"/>
  <c r="I228" i="3" s="1"/>
  <c r="B228" i="3"/>
  <c r="I227" i="3"/>
  <c r="H227" i="3"/>
  <c r="G227" i="3"/>
  <c r="J227" i="3" s="1"/>
  <c r="F227" i="3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E223" i="3"/>
  <c r="K223" i="3" s="1"/>
  <c r="D223" i="3"/>
  <c r="C223" i="3"/>
  <c r="I223" i="3" s="1"/>
  <c r="B223" i="3"/>
  <c r="H222" i="3"/>
  <c r="K222" i="3" s="1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I220" i="3"/>
  <c r="H220" i="3"/>
  <c r="G220" i="3"/>
  <c r="F220" i="3"/>
  <c r="E220" i="3"/>
  <c r="D220" i="3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C216" i="3"/>
  <c r="B216" i="3"/>
  <c r="K215" i="3"/>
  <c r="J215" i="3"/>
  <c r="I215" i="3"/>
  <c r="H215" i="3"/>
  <c r="G215" i="3"/>
  <c r="F215" i="3"/>
  <c r="E215" i="3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J213" i="3"/>
  <c r="H213" i="3"/>
  <c r="G213" i="3"/>
  <c r="F213" i="3"/>
  <c r="I213" i="3" s="1"/>
  <c r="E213" i="3"/>
  <c r="K213" i="3" s="1"/>
  <c r="D213" i="3"/>
  <c r="C213" i="3"/>
  <c r="B213" i="3"/>
  <c r="H212" i="3"/>
  <c r="G212" i="3"/>
  <c r="F212" i="3"/>
  <c r="E212" i="3"/>
  <c r="K212" i="3" s="1"/>
  <c r="D212" i="3"/>
  <c r="C212" i="3"/>
  <c r="I212" i="3" s="1"/>
  <c r="B212" i="3"/>
  <c r="I211" i="3"/>
  <c r="H211" i="3"/>
  <c r="G211" i="3"/>
  <c r="J211" i="3" s="1"/>
  <c r="F211" i="3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E207" i="3"/>
  <c r="K207" i="3" s="1"/>
  <c r="D207" i="3"/>
  <c r="C207" i="3"/>
  <c r="I207" i="3" s="1"/>
  <c r="B207" i="3"/>
  <c r="H206" i="3"/>
  <c r="K206" i="3" s="1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I204" i="3"/>
  <c r="H204" i="3"/>
  <c r="G204" i="3"/>
  <c r="F204" i="3"/>
  <c r="E204" i="3"/>
  <c r="D204" i="3"/>
  <c r="C204" i="3"/>
  <c r="B204" i="3"/>
  <c r="K203" i="3"/>
  <c r="H203" i="3"/>
  <c r="G203" i="3"/>
  <c r="J203" i="3" s="1"/>
  <c r="F203" i="3"/>
  <c r="E203" i="3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K200" i="3" s="1"/>
  <c r="D200" i="3"/>
  <c r="C200" i="3"/>
  <c r="B200" i="3"/>
  <c r="K199" i="3"/>
  <c r="J199" i="3"/>
  <c r="I199" i="3"/>
  <c r="H199" i="3"/>
  <c r="G199" i="3"/>
  <c r="F199" i="3"/>
  <c r="E199" i="3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H196" i="3"/>
  <c r="G196" i="3"/>
  <c r="F196" i="3"/>
  <c r="E196" i="3"/>
  <c r="K196" i="3" s="1"/>
  <c r="D196" i="3"/>
  <c r="C196" i="3"/>
  <c r="I196" i="3" s="1"/>
  <c r="B196" i="3"/>
  <c r="I195" i="3"/>
  <c r="H195" i="3"/>
  <c r="G195" i="3"/>
  <c r="J195" i="3" s="1"/>
  <c r="F195" i="3"/>
  <c r="E195" i="3"/>
  <c r="K195" i="3" s="1"/>
  <c r="D195" i="3"/>
  <c r="C195" i="3"/>
  <c r="B195" i="3"/>
  <c r="I194" i="3"/>
  <c r="H194" i="3"/>
  <c r="K194" i="3" s="1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E191" i="3"/>
  <c r="K191" i="3" s="1"/>
  <c r="D191" i="3"/>
  <c r="C191" i="3"/>
  <c r="I191" i="3" s="1"/>
  <c r="B191" i="3"/>
  <c r="H190" i="3"/>
  <c r="K190" i="3" s="1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I188" i="3"/>
  <c r="H188" i="3"/>
  <c r="G188" i="3"/>
  <c r="F188" i="3"/>
  <c r="E188" i="3"/>
  <c r="D188" i="3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H181" i="3"/>
  <c r="G181" i="3"/>
  <c r="F181" i="3"/>
  <c r="I181" i="3" s="1"/>
  <c r="E181" i="3"/>
  <c r="K181" i="3" s="1"/>
  <c r="D181" i="3"/>
  <c r="C181" i="3"/>
  <c r="B181" i="3"/>
  <c r="H180" i="3"/>
  <c r="G180" i="3"/>
  <c r="F180" i="3"/>
  <c r="E180" i="3"/>
  <c r="K180" i="3" s="1"/>
  <c r="D180" i="3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E175" i="3"/>
  <c r="K175" i="3" s="1"/>
  <c r="D175" i="3"/>
  <c r="C175" i="3"/>
  <c r="I175" i="3" s="1"/>
  <c r="B175" i="3"/>
  <c r="H174" i="3"/>
  <c r="K174" i="3" s="1"/>
  <c r="G174" i="3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I172" i="3"/>
  <c r="H172" i="3"/>
  <c r="G172" i="3"/>
  <c r="F172" i="3"/>
  <c r="E172" i="3"/>
  <c r="D172" i="3"/>
  <c r="C172" i="3"/>
  <c r="B172" i="3"/>
  <c r="K171" i="3"/>
  <c r="H171" i="3"/>
  <c r="G171" i="3"/>
  <c r="J171" i="3" s="1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J169" i="3" s="1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C168" i="3"/>
  <c r="B168" i="3"/>
  <c r="K167" i="3"/>
  <c r="J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H164" i="3"/>
  <c r="G164" i="3"/>
  <c r="F164" i="3"/>
  <c r="E164" i="3"/>
  <c r="K164" i="3" s="1"/>
  <c r="D164" i="3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E159" i="3"/>
  <c r="K159" i="3" s="1"/>
  <c r="D159" i="3"/>
  <c r="C159" i="3"/>
  <c r="I159" i="3" s="1"/>
  <c r="B159" i="3"/>
  <c r="H158" i="3"/>
  <c r="K158" i="3" s="1"/>
  <c r="G158" i="3"/>
  <c r="F158" i="3"/>
  <c r="E158" i="3"/>
  <c r="D158" i="3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I156" i="3"/>
  <c r="H156" i="3"/>
  <c r="G156" i="3"/>
  <c r="F156" i="3"/>
  <c r="E156" i="3"/>
  <c r="D156" i="3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H148" i="3"/>
  <c r="G148" i="3"/>
  <c r="F148" i="3"/>
  <c r="E148" i="3"/>
  <c r="K148" i="3" s="1"/>
  <c r="D148" i="3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I143" i="3" s="1"/>
  <c r="B143" i="3"/>
  <c r="H142" i="3"/>
  <c r="K142" i="3" s="1"/>
  <c r="G142" i="3"/>
  <c r="F142" i="3"/>
  <c r="E142" i="3"/>
  <c r="D142" i="3"/>
  <c r="C142" i="3"/>
  <c r="I142" i="3" s="1"/>
  <c r="B142" i="3"/>
  <c r="J141" i="3"/>
  <c r="I141" i="3"/>
  <c r="H141" i="3"/>
  <c r="G141" i="3"/>
  <c r="F141" i="3"/>
  <c r="E141" i="3"/>
  <c r="K141" i="3" s="1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I125" i="3"/>
  <c r="H125" i="3"/>
  <c r="G125" i="3"/>
  <c r="F125" i="3"/>
  <c r="E125" i="3"/>
  <c r="K125" i="3" s="1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J116" i="3"/>
  <c r="I116" i="3"/>
  <c r="H116" i="3"/>
  <c r="G116" i="3"/>
  <c r="F116" i="3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J114" i="3" s="1"/>
  <c r="C114" i="3"/>
  <c r="B114" i="3"/>
  <c r="I113" i="3"/>
  <c r="H113" i="3"/>
  <c r="G113" i="3"/>
  <c r="J113" i="3" s="1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F110" i="3"/>
  <c r="E110" i="3"/>
  <c r="K110" i="3" s="1"/>
  <c r="D110" i="3"/>
  <c r="C110" i="3"/>
  <c r="I110" i="3" s="1"/>
  <c r="B110" i="3"/>
  <c r="I109" i="3"/>
  <c r="H109" i="3"/>
  <c r="G109" i="3"/>
  <c r="J109" i="3" s="1"/>
  <c r="F109" i="3"/>
  <c r="E109" i="3"/>
  <c r="K109" i="3" s="1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B106" i="3"/>
  <c r="I105" i="3"/>
  <c r="H105" i="3"/>
  <c r="G105" i="3"/>
  <c r="J105" i="3" s="1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F102" i="3"/>
  <c r="E102" i="3"/>
  <c r="K102" i="3" s="1"/>
  <c r="D102" i="3"/>
  <c r="C102" i="3"/>
  <c r="I102" i="3" s="1"/>
  <c r="B102" i="3"/>
  <c r="I101" i="3"/>
  <c r="H101" i="3"/>
  <c r="G101" i="3"/>
  <c r="J101" i="3" s="1"/>
  <c r="F101" i="3"/>
  <c r="E101" i="3"/>
  <c r="K101" i="3" s="1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B98" i="3"/>
  <c r="I97" i="3"/>
  <c r="H97" i="3"/>
  <c r="G97" i="3"/>
  <c r="J97" i="3" s="1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F94" i="3"/>
  <c r="E94" i="3"/>
  <c r="K94" i="3" s="1"/>
  <c r="D94" i="3"/>
  <c r="C94" i="3"/>
  <c r="I94" i="3" s="1"/>
  <c r="B94" i="3"/>
  <c r="I93" i="3"/>
  <c r="H93" i="3"/>
  <c r="G93" i="3"/>
  <c r="J93" i="3" s="1"/>
  <c r="F93" i="3"/>
  <c r="E93" i="3"/>
  <c r="K93" i="3" s="1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E90" i="3"/>
  <c r="K90" i="3" s="1"/>
  <c r="D90" i="3"/>
  <c r="J90" i="3" s="1"/>
  <c r="C90" i="3"/>
  <c r="B90" i="3"/>
  <c r="I89" i="3"/>
  <c r="H89" i="3"/>
  <c r="G89" i="3"/>
  <c r="J89" i="3" s="1"/>
  <c r="F89" i="3"/>
  <c r="E89" i="3"/>
  <c r="D89" i="3"/>
  <c r="C89" i="3"/>
  <c r="B89" i="3"/>
  <c r="K88" i="3"/>
  <c r="J88" i="3"/>
  <c r="I88" i="3"/>
  <c r="H88" i="3"/>
  <c r="G88" i="3"/>
  <c r="F88" i="3"/>
  <c r="E88" i="3"/>
  <c r="D88" i="3"/>
  <c r="C88" i="3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K86" i="3" s="1"/>
  <c r="D86" i="3"/>
  <c r="C86" i="3"/>
  <c r="I86" i="3" s="1"/>
  <c r="B86" i="3"/>
  <c r="I85" i="3"/>
  <c r="H85" i="3"/>
  <c r="G85" i="3"/>
  <c r="J85" i="3" s="1"/>
  <c r="F85" i="3"/>
  <c r="E85" i="3"/>
  <c r="K85" i="3" s="1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G82" i="3"/>
  <c r="F82" i="3"/>
  <c r="E82" i="3"/>
  <c r="K82" i="3" s="1"/>
  <c r="D82" i="3"/>
  <c r="J82" i="3" s="1"/>
  <c r="C82" i="3"/>
  <c r="B82" i="3"/>
  <c r="I81" i="3"/>
  <c r="H81" i="3"/>
  <c r="G81" i="3"/>
  <c r="J81" i="3" s="1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F78" i="3"/>
  <c r="E78" i="3"/>
  <c r="K78" i="3" s="1"/>
  <c r="D78" i="3"/>
  <c r="C78" i="3"/>
  <c r="I78" i="3" s="1"/>
  <c r="B78" i="3"/>
  <c r="J77" i="3"/>
  <c r="I77" i="3"/>
  <c r="H77" i="3"/>
  <c r="G77" i="3"/>
  <c r="F77" i="3"/>
  <c r="E77" i="3"/>
  <c r="D77" i="3"/>
  <c r="C77" i="3"/>
  <c r="B77" i="3"/>
  <c r="K76" i="3"/>
  <c r="I76" i="3"/>
  <c r="H76" i="3"/>
  <c r="G76" i="3"/>
  <c r="F76" i="3"/>
  <c r="E76" i="3"/>
  <c r="D76" i="3"/>
  <c r="J76" i="3" s="1"/>
  <c r="C76" i="3"/>
  <c r="B76" i="3"/>
  <c r="K75" i="3"/>
  <c r="H75" i="3"/>
  <c r="G75" i="3"/>
  <c r="F75" i="3"/>
  <c r="E75" i="3"/>
  <c r="D75" i="3"/>
  <c r="J75" i="3" s="1"/>
  <c r="C75" i="3"/>
  <c r="B75" i="3"/>
  <c r="H74" i="3"/>
  <c r="G74" i="3"/>
  <c r="F74" i="3"/>
  <c r="E74" i="3"/>
  <c r="K74" i="3" s="1"/>
  <c r="D74" i="3"/>
  <c r="C74" i="3"/>
  <c r="I74" i="3" s="1"/>
  <c r="B74" i="3"/>
  <c r="J73" i="3"/>
  <c r="I73" i="3"/>
  <c r="H73" i="3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E71" i="3"/>
  <c r="K71" i="3" s="1"/>
  <c r="D71" i="3"/>
  <c r="J71" i="3" s="1"/>
  <c r="C71" i="3"/>
  <c r="B71" i="3"/>
  <c r="H70" i="3"/>
  <c r="G70" i="3"/>
  <c r="F70" i="3"/>
  <c r="E70" i="3"/>
  <c r="K70" i="3" s="1"/>
  <c r="D70" i="3"/>
  <c r="C70" i="3"/>
  <c r="I70" i="3" s="1"/>
  <c r="B70" i="3"/>
  <c r="J69" i="3"/>
  <c r="I69" i="3"/>
  <c r="H69" i="3"/>
  <c r="G69" i="3"/>
  <c r="F69" i="3"/>
  <c r="E69" i="3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H67" i="3"/>
  <c r="G67" i="3"/>
  <c r="F67" i="3"/>
  <c r="E67" i="3"/>
  <c r="K67" i="3" s="1"/>
  <c r="D67" i="3"/>
  <c r="J67" i="3" s="1"/>
  <c r="C67" i="3"/>
  <c r="B67" i="3"/>
  <c r="H66" i="3"/>
  <c r="G66" i="3"/>
  <c r="F66" i="3"/>
  <c r="E66" i="3"/>
  <c r="K66" i="3" s="1"/>
  <c r="D66" i="3"/>
  <c r="C66" i="3"/>
  <c r="I66" i="3" s="1"/>
  <c r="B66" i="3"/>
  <c r="J65" i="3"/>
  <c r="I65" i="3"/>
  <c r="H65" i="3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K63" i="3"/>
  <c r="H63" i="3"/>
  <c r="G63" i="3"/>
  <c r="F63" i="3"/>
  <c r="E63" i="3"/>
  <c r="D63" i="3"/>
  <c r="J63" i="3" s="1"/>
  <c r="C63" i="3"/>
  <c r="B63" i="3"/>
  <c r="H62" i="3"/>
  <c r="G62" i="3"/>
  <c r="F62" i="3"/>
  <c r="E62" i="3"/>
  <c r="K62" i="3" s="1"/>
  <c r="D62" i="3"/>
  <c r="C62" i="3"/>
  <c r="I62" i="3" s="1"/>
  <c r="B62" i="3"/>
  <c r="J61" i="3"/>
  <c r="I61" i="3"/>
  <c r="H61" i="3"/>
  <c r="G61" i="3"/>
  <c r="F61" i="3"/>
  <c r="E61" i="3"/>
  <c r="D61" i="3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H59" i="3"/>
  <c r="G59" i="3"/>
  <c r="F59" i="3"/>
  <c r="E59" i="3"/>
  <c r="D59" i="3"/>
  <c r="J59" i="3" s="1"/>
  <c r="C59" i="3"/>
  <c r="B59" i="3"/>
  <c r="H58" i="3"/>
  <c r="G58" i="3"/>
  <c r="F58" i="3"/>
  <c r="E58" i="3"/>
  <c r="K58" i="3" s="1"/>
  <c r="D58" i="3"/>
  <c r="C58" i="3"/>
  <c r="I58" i="3" s="1"/>
  <c r="B58" i="3"/>
  <c r="J57" i="3"/>
  <c r="I57" i="3"/>
  <c r="H57" i="3"/>
  <c r="G57" i="3"/>
  <c r="F57" i="3"/>
  <c r="E57" i="3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E55" i="3"/>
  <c r="K55" i="3" s="1"/>
  <c r="D55" i="3"/>
  <c r="J55" i="3" s="1"/>
  <c r="C55" i="3"/>
  <c r="B55" i="3"/>
  <c r="H54" i="3"/>
  <c r="G54" i="3"/>
  <c r="F54" i="3"/>
  <c r="E54" i="3"/>
  <c r="K54" i="3" s="1"/>
  <c r="D54" i="3"/>
  <c r="C54" i="3"/>
  <c r="I54" i="3" s="1"/>
  <c r="B54" i="3"/>
  <c r="J53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H51" i="3"/>
  <c r="G51" i="3"/>
  <c r="F51" i="3"/>
  <c r="E51" i="3"/>
  <c r="K51" i="3" s="1"/>
  <c r="D51" i="3"/>
  <c r="J51" i="3" s="1"/>
  <c r="C51" i="3"/>
  <c r="B51" i="3"/>
  <c r="H50" i="3"/>
  <c r="G50" i="3"/>
  <c r="F50" i="3"/>
  <c r="E50" i="3"/>
  <c r="K50" i="3" s="1"/>
  <c r="D50" i="3"/>
  <c r="C50" i="3"/>
  <c r="I50" i="3" s="1"/>
  <c r="B50" i="3"/>
  <c r="J49" i="3"/>
  <c r="I49" i="3"/>
  <c r="H49" i="3"/>
  <c r="G49" i="3"/>
  <c r="F49" i="3"/>
  <c r="E49" i="3"/>
  <c r="D49" i="3"/>
  <c r="C49" i="3"/>
  <c r="B49" i="3"/>
  <c r="K48" i="3"/>
  <c r="J48" i="3"/>
  <c r="H48" i="3"/>
  <c r="G48" i="3"/>
  <c r="F48" i="3"/>
  <c r="E48" i="3"/>
  <c r="D48" i="3"/>
  <c r="C48" i="3"/>
  <c r="I48" i="3" s="1"/>
  <c r="B48" i="3"/>
  <c r="K47" i="3"/>
  <c r="H47" i="3"/>
  <c r="G47" i="3"/>
  <c r="F47" i="3"/>
  <c r="E47" i="3"/>
  <c r="D47" i="3"/>
  <c r="J47" i="3" s="1"/>
  <c r="C47" i="3"/>
  <c r="B47" i="3"/>
  <c r="H46" i="3"/>
  <c r="G46" i="3"/>
  <c r="F46" i="3"/>
  <c r="E46" i="3"/>
  <c r="K46" i="3" s="1"/>
  <c r="D46" i="3"/>
  <c r="C46" i="3"/>
  <c r="I46" i="3" s="1"/>
  <c r="B46" i="3"/>
  <c r="J45" i="3"/>
  <c r="I45" i="3"/>
  <c r="H45" i="3"/>
  <c r="G45" i="3"/>
  <c r="F45" i="3"/>
  <c r="E45" i="3"/>
  <c r="D45" i="3"/>
  <c r="C45" i="3"/>
  <c r="B45" i="3"/>
  <c r="I44" i="3"/>
  <c r="H44" i="3"/>
  <c r="K44" i="3" s="1"/>
  <c r="G44" i="3"/>
  <c r="F44" i="3"/>
  <c r="E44" i="3"/>
  <c r="D44" i="3"/>
  <c r="J44" i="3" s="1"/>
  <c r="C44" i="3"/>
  <c r="B44" i="3"/>
  <c r="J43" i="3"/>
  <c r="H43" i="3"/>
  <c r="G43" i="3"/>
  <c r="F43" i="3"/>
  <c r="E43" i="3"/>
  <c r="K43" i="3" s="1"/>
  <c r="D43" i="3"/>
  <c r="C43" i="3"/>
  <c r="I43" i="3" s="1"/>
  <c r="B43" i="3"/>
  <c r="H42" i="3"/>
  <c r="G42" i="3"/>
  <c r="F42" i="3"/>
  <c r="E42" i="3"/>
  <c r="D42" i="3"/>
  <c r="J42" i="3" s="1"/>
  <c r="C42" i="3"/>
  <c r="B42" i="3"/>
  <c r="I41" i="3"/>
  <c r="H41" i="3"/>
  <c r="G41" i="3"/>
  <c r="J41" i="3" s="1"/>
  <c r="F41" i="3"/>
  <c r="E41" i="3"/>
  <c r="K41" i="3" s="1"/>
  <c r="D41" i="3"/>
  <c r="C41" i="3"/>
  <c r="B41" i="3"/>
  <c r="K40" i="3"/>
  <c r="I40" i="3"/>
  <c r="H40" i="3"/>
  <c r="G40" i="3"/>
  <c r="F40" i="3"/>
  <c r="E40" i="3"/>
  <c r="D40" i="3"/>
  <c r="J40" i="3" s="1"/>
  <c r="C40" i="3"/>
  <c r="B40" i="3"/>
  <c r="K39" i="3"/>
  <c r="H39" i="3"/>
  <c r="G39" i="3"/>
  <c r="F39" i="3"/>
  <c r="E39" i="3"/>
  <c r="D39" i="3"/>
  <c r="J39" i="3" s="1"/>
  <c r="C39" i="3"/>
  <c r="B39" i="3"/>
  <c r="H38" i="3"/>
  <c r="G38" i="3"/>
  <c r="F38" i="3"/>
  <c r="E38" i="3"/>
  <c r="K38" i="3" s="1"/>
  <c r="D38" i="3"/>
  <c r="C38" i="3"/>
  <c r="I38" i="3" s="1"/>
  <c r="B38" i="3"/>
  <c r="J37" i="3"/>
  <c r="H37" i="3"/>
  <c r="G37" i="3"/>
  <c r="F37" i="3"/>
  <c r="I37" i="3" s="1"/>
  <c r="E37" i="3"/>
  <c r="D37" i="3"/>
  <c r="C37" i="3"/>
  <c r="B37" i="3"/>
  <c r="J36" i="3"/>
  <c r="H36" i="3"/>
  <c r="K36" i="3" s="1"/>
  <c r="G36" i="3"/>
  <c r="F36" i="3"/>
  <c r="E36" i="3"/>
  <c r="D36" i="3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E34" i="3"/>
  <c r="D34" i="3"/>
  <c r="J34" i="3" s="1"/>
  <c r="C34" i="3"/>
  <c r="B34" i="3"/>
  <c r="I33" i="3"/>
  <c r="H33" i="3"/>
  <c r="G33" i="3"/>
  <c r="J33" i="3" s="1"/>
  <c r="F33" i="3"/>
  <c r="E33" i="3"/>
  <c r="K33" i="3" s="1"/>
  <c r="D33" i="3"/>
  <c r="C33" i="3"/>
  <c r="B33" i="3"/>
  <c r="K32" i="3"/>
  <c r="I32" i="3"/>
  <c r="H32" i="3"/>
  <c r="G32" i="3"/>
  <c r="F32" i="3"/>
  <c r="E32" i="3"/>
  <c r="D32" i="3"/>
  <c r="J32" i="3" s="1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C30" i="3"/>
  <c r="I30" i="3" s="1"/>
  <c r="B30" i="3"/>
  <c r="J29" i="3"/>
  <c r="H29" i="3"/>
  <c r="G29" i="3"/>
  <c r="F29" i="3"/>
  <c r="I29" i="3" s="1"/>
  <c r="E29" i="3"/>
  <c r="D29" i="3"/>
  <c r="C29" i="3"/>
  <c r="B29" i="3"/>
  <c r="I28" i="3"/>
  <c r="H28" i="3"/>
  <c r="K28" i="3" s="1"/>
  <c r="G28" i="3"/>
  <c r="F28" i="3"/>
  <c r="E28" i="3"/>
  <c r="D28" i="3"/>
  <c r="J28" i="3" s="1"/>
  <c r="C28" i="3"/>
  <c r="B28" i="3"/>
  <c r="K27" i="3"/>
  <c r="H27" i="3"/>
  <c r="G27" i="3"/>
  <c r="F27" i="3"/>
  <c r="E27" i="3"/>
  <c r="D27" i="3"/>
  <c r="J27" i="3" s="1"/>
  <c r="C27" i="3"/>
  <c r="B27" i="3"/>
  <c r="H26" i="3"/>
  <c r="G26" i="3"/>
  <c r="F26" i="3"/>
  <c r="E26" i="3"/>
  <c r="K26" i="3" s="1"/>
  <c r="D26" i="3"/>
  <c r="J26" i="3" s="1"/>
  <c r="C26" i="3"/>
  <c r="B26" i="3"/>
  <c r="I25" i="3"/>
  <c r="H25" i="3"/>
  <c r="G25" i="3"/>
  <c r="J25" i="3" s="1"/>
  <c r="F25" i="3"/>
  <c r="E25" i="3"/>
  <c r="K25" i="3" s="1"/>
  <c r="D25" i="3"/>
  <c r="C25" i="3"/>
  <c r="B25" i="3"/>
  <c r="K24" i="3"/>
  <c r="I24" i="3"/>
  <c r="H24" i="3"/>
  <c r="G24" i="3"/>
  <c r="J24" i="3" s="1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C22" i="3"/>
  <c r="I22" i="3" s="1"/>
  <c r="B22" i="3"/>
  <c r="J21" i="3"/>
  <c r="H21" i="3"/>
  <c r="G21" i="3"/>
  <c r="F21" i="3"/>
  <c r="I21" i="3" s="1"/>
  <c r="E21" i="3"/>
  <c r="D21" i="3"/>
  <c r="C21" i="3"/>
  <c r="B21" i="3"/>
  <c r="H20" i="3"/>
  <c r="K20" i="3" s="1"/>
  <c r="G20" i="3"/>
  <c r="F20" i="3"/>
  <c r="E20" i="3"/>
  <c r="D20" i="3"/>
  <c r="J20" i="3" s="1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H18" i="3"/>
  <c r="G18" i="3"/>
  <c r="F18" i="3"/>
  <c r="E18" i="3"/>
  <c r="K18" i="3" s="1"/>
  <c r="D18" i="3"/>
  <c r="J18" i="3" s="1"/>
  <c r="C18" i="3"/>
  <c r="B18" i="3"/>
  <c r="I17" i="3"/>
  <c r="H17" i="3"/>
  <c r="G17" i="3"/>
  <c r="J17" i="3" s="1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H15" i="3"/>
  <c r="G15" i="3"/>
  <c r="F15" i="3"/>
  <c r="E15" i="3"/>
  <c r="K15" i="3" s="1"/>
  <c r="D15" i="3"/>
  <c r="C15" i="3"/>
  <c r="I15" i="3" s="1"/>
  <c r="B15" i="3"/>
  <c r="H14" i="3"/>
  <c r="G14" i="3"/>
  <c r="F14" i="3"/>
  <c r="E14" i="3"/>
  <c r="K14" i="3" s="1"/>
  <c r="D14" i="3"/>
  <c r="C14" i="3"/>
  <c r="I14" i="3" s="1"/>
  <c r="B14" i="3"/>
  <c r="J13" i="3"/>
  <c r="H13" i="3"/>
  <c r="G13" i="3"/>
  <c r="F13" i="3"/>
  <c r="I13" i="3" s="1"/>
  <c r="E13" i="3"/>
  <c r="D13" i="3"/>
  <c r="C13" i="3"/>
  <c r="B13" i="3"/>
  <c r="J12" i="3"/>
  <c r="I12" i="3"/>
  <c r="H12" i="3"/>
  <c r="K12" i="3" s="1"/>
  <c r="G12" i="3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K10" i="3" s="1"/>
  <c r="G10" i="3"/>
  <c r="F10" i="3"/>
  <c r="E10" i="3"/>
  <c r="D10" i="3"/>
  <c r="J10" i="3" s="1"/>
  <c r="C10" i="3"/>
  <c r="B10" i="3"/>
  <c r="I9" i="3"/>
  <c r="H9" i="3"/>
  <c r="G9" i="3"/>
  <c r="J9" i="3" s="1"/>
  <c r="F9" i="3"/>
  <c r="E9" i="3"/>
  <c r="K9" i="3" s="1"/>
  <c r="D9" i="3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H234" i="2"/>
  <c r="G234" i="2"/>
  <c r="J234" i="2" s="1"/>
  <c r="F234" i="2"/>
  <c r="E234" i="2"/>
  <c r="K234" i="2" s="1"/>
  <c r="D234" i="2"/>
  <c r="C234" i="2"/>
  <c r="I234" i="2" s="1"/>
  <c r="B234" i="2"/>
  <c r="H233" i="2"/>
  <c r="K233" i="2" s="1"/>
  <c r="G233" i="2"/>
  <c r="F233" i="2"/>
  <c r="E233" i="2"/>
  <c r="D233" i="2"/>
  <c r="J233" i="2" s="1"/>
  <c r="C233" i="2"/>
  <c r="B233" i="2"/>
  <c r="J232" i="2"/>
  <c r="H232" i="2"/>
  <c r="G232" i="2"/>
  <c r="F232" i="2"/>
  <c r="I232" i="2" s="1"/>
  <c r="E232" i="2"/>
  <c r="D232" i="2"/>
  <c r="C232" i="2"/>
  <c r="B232" i="2"/>
  <c r="J231" i="2"/>
  <c r="H231" i="2"/>
  <c r="K231" i="2" s="1"/>
  <c r="G231" i="2"/>
  <c r="F231" i="2"/>
  <c r="E231" i="2"/>
  <c r="D231" i="2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K229" i="2" s="1"/>
  <c r="G229" i="2"/>
  <c r="F229" i="2"/>
  <c r="E229" i="2"/>
  <c r="D229" i="2"/>
  <c r="J229" i="2" s="1"/>
  <c r="C229" i="2"/>
  <c r="I229" i="2" s="1"/>
  <c r="B229" i="2"/>
  <c r="J228" i="2"/>
  <c r="H228" i="2"/>
  <c r="G228" i="2"/>
  <c r="F228" i="2"/>
  <c r="I228" i="2" s="1"/>
  <c r="E228" i="2"/>
  <c r="K228" i="2" s="1"/>
  <c r="D228" i="2"/>
  <c r="C228" i="2"/>
  <c r="B228" i="2"/>
  <c r="J227" i="2"/>
  <c r="H227" i="2"/>
  <c r="K227" i="2" s="1"/>
  <c r="G227" i="2"/>
  <c r="F227" i="2"/>
  <c r="E227" i="2"/>
  <c r="D227" i="2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J223" i="2"/>
  <c r="H223" i="2"/>
  <c r="K223" i="2" s="1"/>
  <c r="G223" i="2"/>
  <c r="F223" i="2"/>
  <c r="E223" i="2"/>
  <c r="D223" i="2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I220" i="2" s="1"/>
  <c r="E220" i="2"/>
  <c r="D220" i="2"/>
  <c r="C220" i="2"/>
  <c r="B220" i="2"/>
  <c r="J219" i="2"/>
  <c r="H219" i="2"/>
  <c r="K219" i="2" s="1"/>
  <c r="G219" i="2"/>
  <c r="F219" i="2"/>
  <c r="E219" i="2"/>
  <c r="D219" i="2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F217" i="2"/>
  <c r="E217" i="2"/>
  <c r="D217" i="2"/>
  <c r="J217" i="2" s="1"/>
  <c r="C217" i="2"/>
  <c r="B217" i="2"/>
  <c r="J216" i="2"/>
  <c r="H216" i="2"/>
  <c r="G216" i="2"/>
  <c r="F216" i="2"/>
  <c r="I216" i="2" s="1"/>
  <c r="E216" i="2"/>
  <c r="D216" i="2"/>
  <c r="C216" i="2"/>
  <c r="B216" i="2"/>
  <c r="J215" i="2"/>
  <c r="H215" i="2"/>
  <c r="K215" i="2" s="1"/>
  <c r="G215" i="2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F213" i="2"/>
  <c r="E213" i="2"/>
  <c r="D213" i="2"/>
  <c r="J213" i="2" s="1"/>
  <c r="C213" i="2"/>
  <c r="B213" i="2"/>
  <c r="J212" i="2"/>
  <c r="H212" i="2"/>
  <c r="G212" i="2"/>
  <c r="F212" i="2"/>
  <c r="I212" i="2" s="1"/>
  <c r="E212" i="2"/>
  <c r="K212" i="2" s="1"/>
  <c r="D212" i="2"/>
  <c r="C212" i="2"/>
  <c r="B212" i="2"/>
  <c r="J211" i="2"/>
  <c r="H211" i="2"/>
  <c r="K211" i="2" s="1"/>
  <c r="G211" i="2"/>
  <c r="F211" i="2"/>
  <c r="E211" i="2"/>
  <c r="D211" i="2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I204" i="2" s="1"/>
  <c r="E204" i="2"/>
  <c r="D204" i="2"/>
  <c r="C204" i="2"/>
  <c r="B204" i="2"/>
  <c r="J203" i="2"/>
  <c r="H203" i="2"/>
  <c r="K203" i="2" s="1"/>
  <c r="G203" i="2"/>
  <c r="F203" i="2"/>
  <c r="E203" i="2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F201" i="2"/>
  <c r="E201" i="2"/>
  <c r="D201" i="2"/>
  <c r="J201" i="2" s="1"/>
  <c r="C201" i="2"/>
  <c r="B201" i="2"/>
  <c r="J200" i="2"/>
  <c r="H200" i="2"/>
  <c r="G200" i="2"/>
  <c r="F200" i="2"/>
  <c r="I200" i="2" s="1"/>
  <c r="E200" i="2"/>
  <c r="D200" i="2"/>
  <c r="C200" i="2"/>
  <c r="B200" i="2"/>
  <c r="J199" i="2"/>
  <c r="H199" i="2"/>
  <c r="K199" i="2" s="1"/>
  <c r="G199" i="2"/>
  <c r="F199" i="2"/>
  <c r="E199" i="2"/>
  <c r="D199" i="2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F197" i="2"/>
  <c r="E197" i="2"/>
  <c r="D197" i="2"/>
  <c r="J197" i="2" s="1"/>
  <c r="C197" i="2"/>
  <c r="B197" i="2"/>
  <c r="J196" i="2"/>
  <c r="H196" i="2"/>
  <c r="G196" i="2"/>
  <c r="F196" i="2"/>
  <c r="I196" i="2" s="1"/>
  <c r="E196" i="2"/>
  <c r="K196" i="2" s="1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I180" i="2" s="1"/>
  <c r="E180" i="2"/>
  <c r="D180" i="2"/>
  <c r="C180" i="2"/>
  <c r="B180" i="2"/>
  <c r="J179" i="2"/>
  <c r="H179" i="2"/>
  <c r="K179" i="2" s="1"/>
  <c r="G179" i="2"/>
  <c r="F179" i="2"/>
  <c r="E179" i="2"/>
  <c r="D179" i="2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K177" i="2" s="1"/>
  <c r="G177" i="2"/>
  <c r="F177" i="2"/>
  <c r="E177" i="2"/>
  <c r="D177" i="2"/>
  <c r="J177" i="2" s="1"/>
  <c r="C177" i="2"/>
  <c r="B177" i="2"/>
  <c r="J176" i="2"/>
  <c r="H176" i="2"/>
  <c r="G176" i="2"/>
  <c r="F176" i="2"/>
  <c r="I176" i="2" s="1"/>
  <c r="E176" i="2"/>
  <c r="D176" i="2"/>
  <c r="C176" i="2"/>
  <c r="B176" i="2"/>
  <c r="J175" i="2"/>
  <c r="H175" i="2"/>
  <c r="K175" i="2" s="1"/>
  <c r="G175" i="2"/>
  <c r="F175" i="2"/>
  <c r="E175" i="2"/>
  <c r="D175" i="2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B173" i="2"/>
  <c r="J172" i="2"/>
  <c r="H172" i="2"/>
  <c r="G172" i="2"/>
  <c r="F172" i="2"/>
  <c r="I172" i="2" s="1"/>
  <c r="E172" i="2"/>
  <c r="D172" i="2"/>
  <c r="C172" i="2"/>
  <c r="B172" i="2"/>
  <c r="J171" i="2"/>
  <c r="H171" i="2"/>
  <c r="K171" i="2" s="1"/>
  <c r="G171" i="2"/>
  <c r="F171" i="2"/>
  <c r="E171" i="2"/>
  <c r="D171" i="2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J169" i="2"/>
  <c r="H169" i="2"/>
  <c r="K169" i="2" s="1"/>
  <c r="G169" i="2"/>
  <c r="F169" i="2"/>
  <c r="E169" i="2"/>
  <c r="D169" i="2"/>
  <c r="C169" i="2"/>
  <c r="B169" i="2"/>
  <c r="J168" i="2"/>
  <c r="H168" i="2"/>
  <c r="G168" i="2"/>
  <c r="F168" i="2"/>
  <c r="I168" i="2" s="1"/>
  <c r="E168" i="2"/>
  <c r="D168" i="2"/>
  <c r="C168" i="2"/>
  <c r="B168" i="2"/>
  <c r="J167" i="2"/>
  <c r="H167" i="2"/>
  <c r="K167" i="2" s="1"/>
  <c r="G167" i="2"/>
  <c r="F167" i="2"/>
  <c r="E167" i="2"/>
  <c r="D167" i="2"/>
  <c r="C167" i="2"/>
  <c r="B167" i="2"/>
  <c r="J166" i="2"/>
  <c r="H166" i="2"/>
  <c r="G166" i="2"/>
  <c r="F166" i="2"/>
  <c r="I166" i="2" s="1"/>
  <c r="E166" i="2"/>
  <c r="D166" i="2"/>
  <c r="C166" i="2"/>
  <c r="B166" i="2"/>
  <c r="J165" i="2"/>
  <c r="H165" i="2"/>
  <c r="K165" i="2" s="1"/>
  <c r="G165" i="2"/>
  <c r="F165" i="2"/>
  <c r="E165" i="2"/>
  <c r="D165" i="2"/>
  <c r="C165" i="2"/>
  <c r="B165" i="2"/>
  <c r="J164" i="2"/>
  <c r="H164" i="2"/>
  <c r="G164" i="2"/>
  <c r="F164" i="2"/>
  <c r="I164" i="2" s="1"/>
  <c r="E164" i="2"/>
  <c r="D164" i="2"/>
  <c r="C164" i="2"/>
  <c r="B164" i="2"/>
  <c r="J163" i="2"/>
  <c r="H163" i="2"/>
  <c r="K163" i="2" s="1"/>
  <c r="G163" i="2"/>
  <c r="F163" i="2"/>
  <c r="E163" i="2"/>
  <c r="D163" i="2"/>
  <c r="C163" i="2"/>
  <c r="B163" i="2"/>
  <c r="J162" i="2"/>
  <c r="H162" i="2"/>
  <c r="G162" i="2"/>
  <c r="F162" i="2"/>
  <c r="I162" i="2" s="1"/>
  <c r="E162" i="2"/>
  <c r="D162" i="2"/>
  <c r="C162" i="2"/>
  <c r="B162" i="2"/>
  <c r="J161" i="2"/>
  <c r="H161" i="2"/>
  <c r="K161" i="2" s="1"/>
  <c r="G161" i="2"/>
  <c r="F161" i="2"/>
  <c r="E161" i="2"/>
  <c r="D161" i="2"/>
  <c r="C161" i="2"/>
  <c r="B161" i="2"/>
  <c r="J160" i="2"/>
  <c r="H160" i="2"/>
  <c r="G160" i="2"/>
  <c r="F160" i="2"/>
  <c r="I160" i="2" s="1"/>
  <c r="E160" i="2"/>
  <c r="D160" i="2"/>
  <c r="C160" i="2"/>
  <c r="B160" i="2"/>
  <c r="J159" i="2"/>
  <c r="H159" i="2"/>
  <c r="K159" i="2" s="1"/>
  <c r="G159" i="2"/>
  <c r="F159" i="2"/>
  <c r="E159" i="2"/>
  <c r="D159" i="2"/>
  <c r="C159" i="2"/>
  <c r="B159" i="2"/>
  <c r="J158" i="2"/>
  <c r="H158" i="2"/>
  <c r="G158" i="2"/>
  <c r="F158" i="2"/>
  <c r="I158" i="2" s="1"/>
  <c r="E158" i="2"/>
  <c r="D158" i="2"/>
  <c r="C158" i="2"/>
  <c r="B158" i="2"/>
  <c r="J157" i="2"/>
  <c r="H157" i="2"/>
  <c r="K157" i="2" s="1"/>
  <c r="G157" i="2"/>
  <c r="F157" i="2"/>
  <c r="E157" i="2"/>
  <c r="D157" i="2"/>
  <c r="C157" i="2"/>
  <c r="B157" i="2"/>
  <c r="J156" i="2"/>
  <c r="H156" i="2"/>
  <c r="G156" i="2"/>
  <c r="F156" i="2"/>
  <c r="I156" i="2" s="1"/>
  <c r="E156" i="2"/>
  <c r="D156" i="2"/>
  <c r="C156" i="2"/>
  <c r="B156" i="2"/>
  <c r="J155" i="2"/>
  <c r="H155" i="2"/>
  <c r="K155" i="2" s="1"/>
  <c r="G155" i="2"/>
  <c r="F155" i="2"/>
  <c r="E155" i="2"/>
  <c r="D155" i="2"/>
  <c r="C155" i="2"/>
  <c r="B155" i="2"/>
  <c r="J154" i="2"/>
  <c r="H154" i="2"/>
  <c r="G154" i="2"/>
  <c r="F154" i="2"/>
  <c r="I154" i="2" s="1"/>
  <c r="E154" i="2"/>
  <c r="D154" i="2"/>
  <c r="C154" i="2"/>
  <c r="B154" i="2"/>
  <c r="J153" i="2"/>
  <c r="H153" i="2"/>
  <c r="K153" i="2" s="1"/>
  <c r="G153" i="2"/>
  <c r="F153" i="2"/>
  <c r="E153" i="2"/>
  <c r="D153" i="2"/>
  <c r="C153" i="2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J150" i="2"/>
  <c r="H150" i="2"/>
  <c r="G150" i="2"/>
  <c r="F150" i="2"/>
  <c r="I150" i="2" s="1"/>
  <c r="E150" i="2"/>
  <c r="D150" i="2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D148" i="2"/>
  <c r="J148" i="2" s="1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B145" i="2"/>
  <c r="H144" i="2"/>
  <c r="G144" i="2"/>
  <c r="F144" i="2"/>
  <c r="I144" i="2" s="1"/>
  <c r="E144" i="2"/>
  <c r="K144" i="2" s="1"/>
  <c r="D144" i="2"/>
  <c r="J144" i="2" s="1"/>
  <c r="C144" i="2"/>
  <c r="B144" i="2"/>
  <c r="J143" i="2"/>
  <c r="H143" i="2"/>
  <c r="K143" i="2" s="1"/>
  <c r="G143" i="2"/>
  <c r="F143" i="2"/>
  <c r="E143" i="2"/>
  <c r="D143" i="2"/>
  <c r="C143" i="2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D140" i="2"/>
  <c r="J140" i="2" s="1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B137" i="2"/>
  <c r="H136" i="2"/>
  <c r="G136" i="2"/>
  <c r="F136" i="2"/>
  <c r="I136" i="2" s="1"/>
  <c r="E136" i="2"/>
  <c r="K136" i="2" s="1"/>
  <c r="D136" i="2"/>
  <c r="J136" i="2" s="1"/>
  <c r="C136" i="2"/>
  <c r="B136" i="2"/>
  <c r="J135" i="2"/>
  <c r="H135" i="2"/>
  <c r="K135" i="2" s="1"/>
  <c r="G135" i="2"/>
  <c r="F135" i="2"/>
  <c r="E135" i="2"/>
  <c r="D135" i="2"/>
  <c r="C135" i="2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D132" i="2"/>
  <c r="J132" i="2" s="1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B129" i="2"/>
  <c r="H128" i="2"/>
  <c r="G128" i="2"/>
  <c r="F128" i="2"/>
  <c r="I128" i="2" s="1"/>
  <c r="E128" i="2"/>
  <c r="K128" i="2" s="1"/>
  <c r="D128" i="2"/>
  <c r="J128" i="2" s="1"/>
  <c r="C128" i="2"/>
  <c r="B128" i="2"/>
  <c r="J127" i="2"/>
  <c r="H127" i="2"/>
  <c r="K127" i="2" s="1"/>
  <c r="G127" i="2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J123" i="2"/>
  <c r="H123" i="2"/>
  <c r="K123" i="2" s="1"/>
  <c r="G123" i="2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J119" i="2"/>
  <c r="H119" i="2"/>
  <c r="K119" i="2" s="1"/>
  <c r="G119" i="2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J115" i="2"/>
  <c r="H115" i="2"/>
  <c r="K115" i="2" s="1"/>
  <c r="G115" i="2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J111" i="2"/>
  <c r="H111" i="2"/>
  <c r="K111" i="2" s="1"/>
  <c r="G111" i="2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J107" i="2"/>
  <c r="H107" i="2"/>
  <c r="K107" i="2" s="1"/>
  <c r="G107" i="2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J103" i="2"/>
  <c r="H103" i="2"/>
  <c r="K103" i="2" s="1"/>
  <c r="G103" i="2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J99" i="2"/>
  <c r="H99" i="2"/>
  <c r="K99" i="2" s="1"/>
  <c r="G99" i="2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J95" i="2"/>
  <c r="H95" i="2"/>
  <c r="K95" i="2" s="1"/>
  <c r="G95" i="2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J91" i="2"/>
  <c r="H91" i="2"/>
  <c r="K91" i="2" s="1"/>
  <c r="G91" i="2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J87" i="2"/>
  <c r="H87" i="2"/>
  <c r="K87" i="2" s="1"/>
  <c r="G87" i="2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J83" i="2"/>
  <c r="H83" i="2"/>
  <c r="K83" i="2" s="1"/>
  <c r="G83" i="2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J79" i="2"/>
  <c r="H79" i="2"/>
  <c r="K79" i="2" s="1"/>
  <c r="G79" i="2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J75" i="2"/>
  <c r="H75" i="2"/>
  <c r="K75" i="2" s="1"/>
  <c r="G75" i="2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J71" i="2"/>
  <c r="H71" i="2"/>
  <c r="K71" i="2" s="1"/>
  <c r="G71" i="2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J67" i="2"/>
  <c r="H67" i="2"/>
  <c r="K67" i="2" s="1"/>
  <c r="G67" i="2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J63" i="2"/>
  <c r="H63" i="2"/>
  <c r="K63" i="2" s="1"/>
  <c r="G63" i="2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J59" i="2"/>
  <c r="H59" i="2"/>
  <c r="K59" i="2" s="1"/>
  <c r="G59" i="2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J55" i="2"/>
  <c r="H55" i="2"/>
  <c r="K55" i="2" s="1"/>
  <c r="G55" i="2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J51" i="2"/>
  <c r="H51" i="2"/>
  <c r="K51" i="2" s="1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J47" i="2"/>
  <c r="H47" i="2"/>
  <c r="K47" i="2" s="1"/>
  <c r="G47" i="2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J43" i="2"/>
  <c r="H43" i="2"/>
  <c r="K43" i="2" s="1"/>
  <c r="G43" i="2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J39" i="2"/>
  <c r="H39" i="2"/>
  <c r="K39" i="2" s="1"/>
  <c r="G39" i="2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J35" i="2"/>
  <c r="H35" i="2"/>
  <c r="K35" i="2" s="1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J31" i="2"/>
  <c r="H31" i="2"/>
  <c r="K31" i="2" s="1"/>
  <c r="G31" i="2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J27" i="2"/>
  <c r="H27" i="2"/>
  <c r="K27" i="2" s="1"/>
  <c r="G27" i="2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J19" i="2"/>
  <c r="H19" i="2"/>
  <c r="K19" i="2" s="1"/>
  <c r="G19" i="2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J15" i="2"/>
  <c r="H15" i="2"/>
  <c r="K15" i="2" s="1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J11" i="2"/>
  <c r="H11" i="2"/>
  <c r="K11" i="2" s="1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D6" i="2" s="1"/>
  <c r="J6" i="2" s="1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J7" i="2"/>
  <c r="H7" i="2"/>
  <c r="K7" i="2" s="1"/>
  <c r="G7" i="2"/>
  <c r="G6" i="2" s="1"/>
  <c r="F7" i="2"/>
  <c r="E7" i="2"/>
  <c r="D7" i="2"/>
  <c r="C7" i="2"/>
  <c r="I7" i="2" s="1"/>
  <c r="B7" i="2"/>
  <c r="F4" i="2"/>
  <c r="C4" i="2"/>
  <c r="I2" i="2"/>
  <c r="G2" i="2"/>
  <c r="E6" i="2" l="1"/>
  <c r="F6" i="2"/>
  <c r="K132" i="2"/>
  <c r="K140" i="2"/>
  <c r="K148" i="2"/>
  <c r="I177" i="2"/>
  <c r="K184" i="2"/>
  <c r="I27" i="3"/>
  <c r="I135" i="2"/>
  <c r="I143" i="2"/>
  <c r="K150" i="2"/>
  <c r="I153" i="2"/>
  <c r="I155" i="2"/>
  <c r="I157" i="2"/>
  <c r="I159" i="2"/>
  <c r="I161" i="2"/>
  <c r="I163" i="2"/>
  <c r="I165" i="2"/>
  <c r="I167" i="2"/>
  <c r="I169" i="2"/>
  <c r="I173" i="2"/>
  <c r="K180" i="2"/>
  <c r="I201" i="2"/>
  <c r="K204" i="2"/>
  <c r="I217" i="2"/>
  <c r="K220" i="2"/>
  <c r="I233" i="2"/>
  <c r="H6" i="2"/>
  <c r="K176" i="2"/>
  <c r="I129" i="2"/>
  <c r="I137" i="2"/>
  <c r="I145" i="2"/>
  <c r="K154" i="2"/>
  <c r="K156" i="2"/>
  <c r="K158" i="2"/>
  <c r="K160" i="2"/>
  <c r="K162" i="2"/>
  <c r="K164" i="2"/>
  <c r="K166" i="2"/>
  <c r="K168" i="2"/>
  <c r="K172" i="2"/>
  <c r="I197" i="2"/>
  <c r="K200" i="2"/>
  <c r="I213" i="2"/>
  <c r="K216" i="2"/>
  <c r="K232" i="2"/>
  <c r="J10" i="2"/>
  <c r="C6" i="2"/>
  <c r="I6" i="2" s="1"/>
  <c r="K13" i="3"/>
  <c r="J14" i="3"/>
  <c r="I34" i="3"/>
  <c r="I42" i="3"/>
  <c r="K53" i="3"/>
  <c r="J54" i="3"/>
  <c r="I59" i="3"/>
  <c r="K69" i="3"/>
  <c r="J70" i="3"/>
  <c r="I75" i="3"/>
  <c r="K89" i="3"/>
  <c r="J94" i="3"/>
  <c r="I98" i="3"/>
  <c r="I10" i="3"/>
  <c r="K21" i="3"/>
  <c r="J22" i="3"/>
  <c r="K42" i="3"/>
  <c r="I47" i="3"/>
  <c r="K57" i="3"/>
  <c r="J58" i="3"/>
  <c r="I63" i="3"/>
  <c r="K73" i="3"/>
  <c r="J74" i="3"/>
  <c r="K97" i="3"/>
  <c r="J102" i="3"/>
  <c r="I106" i="3"/>
  <c r="I18" i="3"/>
  <c r="K29" i="3"/>
  <c r="J30" i="3"/>
  <c r="I39" i="3"/>
  <c r="K45" i="3"/>
  <c r="J46" i="3"/>
  <c r="I51" i="3"/>
  <c r="K61" i="3"/>
  <c r="J62" i="3"/>
  <c r="I67" i="3"/>
  <c r="K77" i="3"/>
  <c r="J78" i="3"/>
  <c r="I82" i="3"/>
  <c r="K105" i="3"/>
  <c r="J110" i="3"/>
  <c r="I114" i="3"/>
  <c r="J6" i="3"/>
  <c r="I26" i="3"/>
  <c r="K37" i="3"/>
  <c r="J38" i="3"/>
  <c r="K49" i="3"/>
  <c r="J50" i="3"/>
  <c r="I55" i="3"/>
  <c r="K65" i="3"/>
  <c r="J66" i="3"/>
  <c r="I71" i="3"/>
  <c r="K81" i="3"/>
  <c r="J86" i="3"/>
  <c r="I90" i="3"/>
  <c r="K113" i="3"/>
  <c r="J156" i="3"/>
  <c r="J172" i="3"/>
  <c r="J188" i="3"/>
  <c r="J204" i="3"/>
  <c r="J220" i="3"/>
  <c r="J236" i="3"/>
  <c r="J294" i="3"/>
  <c r="J152" i="3"/>
  <c r="J168" i="3"/>
  <c r="J184" i="3"/>
  <c r="J200" i="3"/>
  <c r="J216" i="3"/>
  <c r="J232" i="3"/>
  <c r="J248" i="3"/>
  <c r="J302" i="3"/>
  <c r="I307" i="3"/>
  <c r="J142" i="3"/>
  <c r="J158" i="3"/>
  <c r="J174" i="3"/>
  <c r="J190" i="3"/>
  <c r="J206" i="3"/>
  <c r="J222" i="3"/>
  <c r="J238" i="3"/>
  <c r="J256" i="3"/>
  <c r="J266" i="3"/>
  <c r="J282" i="3"/>
  <c r="J148" i="3"/>
  <c r="J164" i="3"/>
  <c r="J180" i="3"/>
  <c r="J196" i="3"/>
  <c r="J212" i="3"/>
  <c r="J228" i="3"/>
  <c r="J244" i="3"/>
  <c r="K306" i="3"/>
  <c r="K310" i="3"/>
  <c r="I316" i="3"/>
  <c r="K334" i="3"/>
  <c r="K335" i="3"/>
  <c r="K337" i="3"/>
  <c r="I342" i="3"/>
  <c r="I343" i="3"/>
  <c r="I348" i="3"/>
  <c r="K366" i="3"/>
  <c r="K367" i="3"/>
  <c r="K369" i="3"/>
  <c r="I374" i="3"/>
  <c r="I378" i="3"/>
  <c r="I382" i="3"/>
  <c r="I386" i="3"/>
  <c r="I390" i="3"/>
  <c r="I394" i="3"/>
  <c r="I398" i="3"/>
  <c r="I402" i="3"/>
  <c r="I406" i="3"/>
  <c r="I410" i="3"/>
  <c r="I414" i="3"/>
  <c r="I418" i="3"/>
  <c r="I422" i="3"/>
  <c r="I426" i="3"/>
  <c r="I430" i="3"/>
  <c r="I434" i="3"/>
  <c r="I438" i="3"/>
  <c r="I442" i="3"/>
  <c r="I446" i="3"/>
  <c r="I450" i="3"/>
  <c r="I454" i="3"/>
  <c r="I458" i="3"/>
  <c r="I462" i="3"/>
  <c r="I466" i="3"/>
  <c r="I470" i="3"/>
  <c r="K313" i="3"/>
  <c r="I318" i="3"/>
  <c r="I319" i="3"/>
  <c r="I324" i="3"/>
  <c r="K342" i="3"/>
  <c r="K343" i="3"/>
  <c r="K345" i="3"/>
  <c r="I350" i="3"/>
  <c r="I351" i="3"/>
  <c r="I356" i="3"/>
  <c r="K374" i="3"/>
  <c r="K375" i="3"/>
  <c r="K377" i="3"/>
  <c r="K379" i="3"/>
  <c r="K381" i="3"/>
  <c r="K383" i="3"/>
  <c r="K385" i="3"/>
  <c r="K387" i="3"/>
  <c r="K389" i="3"/>
  <c r="K391" i="3"/>
  <c r="K393" i="3"/>
  <c r="K395" i="3"/>
  <c r="K397" i="3"/>
  <c r="K399" i="3"/>
  <c r="K401" i="3"/>
  <c r="K403" i="3"/>
  <c r="K405" i="3"/>
  <c r="K407" i="3"/>
  <c r="K409" i="3"/>
  <c r="K411" i="3"/>
  <c r="K413" i="3"/>
  <c r="K415" i="3"/>
  <c r="K417" i="3"/>
  <c r="K419" i="3"/>
  <c r="K421" i="3"/>
  <c r="K423" i="3"/>
  <c r="K425" i="3"/>
  <c r="K427" i="3"/>
  <c r="K429" i="3"/>
  <c r="K431" i="3"/>
  <c r="K433" i="3"/>
  <c r="K435" i="3"/>
  <c r="K437" i="3"/>
  <c r="K439" i="3"/>
  <c r="K441" i="3"/>
  <c r="K443" i="3"/>
  <c r="K445" i="3"/>
  <c r="K447" i="3"/>
  <c r="K449" i="3"/>
  <c r="K451" i="3"/>
  <c r="K453" i="3"/>
  <c r="K457" i="3"/>
  <c r="K461" i="3"/>
  <c r="K465" i="3"/>
  <c r="K469" i="3"/>
  <c r="K314" i="3"/>
  <c r="K315" i="3"/>
  <c r="K317" i="3"/>
  <c r="I322" i="3"/>
  <c r="I323" i="3"/>
  <c r="I328" i="3"/>
  <c r="K346" i="3"/>
  <c r="K347" i="3"/>
  <c r="K349" i="3"/>
  <c r="I354" i="3"/>
  <c r="I355" i="3"/>
  <c r="I360" i="3"/>
  <c r="K318" i="3"/>
  <c r="K319" i="3"/>
  <c r="K321" i="3"/>
  <c r="I326" i="3"/>
  <c r="I327" i="3"/>
  <c r="I332" i="3"/>
  <c r="K350" i="3"/>
  <c r="K351" i="3"/>
  <c r="K353" i="3"/>
  <c r="I358" i="3"/>
  <c r="I359" i="3"/>
  <c r="I364" i="3"/>
  <c r="K6" i="2" l="1"/>
</calcChain>
</file>

<file path=xl/sharedStrings.xml><?xml version="1.0" encoding="utf-8"?>
<sst xmlns="http://schemas.openxmlformats.org/spreadsheetml/2006/main" count="216" uniqueCount="179">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</sst>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44896</v>
      </c>
      <c r="F7" s="3" t="s">
        <v>3</v>
      </c>
      <c r="G7" s="5">
        <v>44926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12/01/2022 - 12/31/2022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12/01/2021 - 12/31/2021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3302378176.4099994</v>
      </c>
      <c r="D6" s="35">
        <f t="shared" si="0"/>
        <v>868594773.61000001</v>
      </c>
      <c r="E6" s="36">
        <f t="shared" si="0"/>
        <v>30443916.166666675</v>
      </c>
      <c r="F6" s="34">
        <f t="shared" si="0"/>
        <v>3005762572.0000005</v>
      </c>
      <c r="G6" s="35">
        <f t="shared" si="0"/>
        <v>815346096.32000005</v>
      </c>
      <c r="H6" s="36">
        <f t="shared" si="0"/>
        <v>23612511.833333343</v>
      </c>
      <c r="I6" s="17">
        <f t="shared" ref="I6:I69" si="1">IFERROR((C6-F6)/F6,"")</f>
        <v>9.868231349112655E-2</v>
      </c>
      <c r="J6" s="17">
        <f t="shared" ref="J6:J69" si="2">IFERROR((D6-G6)/G6,"")</f>
        <v>6.5308066758807876E-2</v>
      </c>
      <c r="K6" s="17">
        <f t="shared" ref="K6:K69" si="3">IFERROR((E6-H6)/H6,"")</f>
        <v>0.2893129024795052</v>
      </c>
    </row>
    <row r="7" spans="2:11" x14ac:dyDescent="0.3">
      <c r="B7" s="18" t="str">
        <f>'County Data'!A2</f>
        <v>Addison</v>
      </c>
      <c r="C7" s="41">
        <f>IF('County Data'!C2&gt;9,'County Data'!B2,"*")</f>
        <v>94902116.129999995</v>
      </c>
      <c r="D7" s="41">
        <f>IF('County Data'!E2&gt;9,'County Data'!D2,"*")</f>
        <v>19139069.859999999</v>
      </c>
      <c r="E7" s="42">
        <f>IF('County Data'!G2&gt;9,'County Data'!F2,"*")</f>
        <v>467208.50000000006</v>
      </c>
      <c r="F7" s="41">
        <f>IF('County Data'!I2&gt;9,'County Data'!H2,"*")</f>
        <v>83987878.219999999</v>
      </c>
      <c r="G7" s="41">
        <f>IF('County Data'!K2&gt;9,'County Data'!J2,"*")</f>
        <v>18054475.739999998</v>
      </c>
      <c r="H7" s="42">
        <f>IF('County Data'!M2&gt;9,'County Data'!L2,"*")</f>
        <v>499233.33333333337</v>
      </c>
      <c r="I7" s="19">
        <f t="shared" si="1"/>
        <v>0.12995015639531887</v>
      </c>
      <c r="J7" s="19">
        <f t="shared" si="2"/>
        <v>6.0073420885717786E-2</v>
      </c>
      <c r="K7" s="19">
        <f t="shared" si="3"/>
        <v>-6.4148026974694489E-2</v>
      </c>
    </row>
    <row r="8" spans="2:11" x14ac:dyDescent="0.3">
      <c r="B8" s="18" t="str">
        <f>'County Data'!A3</f>
        <v>Bennington</v>
      </c>
      <c r="C8" s="41">
        <f>IF('County Data'!C3&gt;9,'County Data'!B3,"*")</f>
        <v>113975708.45</v>
      </c>
      <c r="D8" s="41">
        <f>IF('County Data'!E3&gt;9,'County Data'!D3,"*")</f>
        <v>34321789.299999997</v>
      </c>
      <c r="E8" s="42">
        <f>IF('County Data'!G3&gt;9,'County Data'!F3,"*")</f>
        <v>701292.99999999965</v>
      </c>
      <c r="F8" s="41">
        <f>IF('County Data'!I3&gt;9,'County Data'!H3,"*")</f>
        <v>103360882.2</v>
      </c>
      <c r="G8" s="41">
        <f>IF('County Data'!K3&gt;9,'County Data'!J3,"*")</f>
        <v>32666408.010000002</v>
      </c>
      <c r="H8" s="42">
        <f>IF('County Data'!M3&gt;9,'County Data'!L3,"*")</f>
        <v>702747.49999999988</v>
      </c>
      <c r="I8" s="19">
        <f t="shared" si="1"/>
        <v>0.10269674584878881</v>
      </c>
      <c r="J8" s="19">
        <f t="shared" si="2"/>
        <v>5.067533869941384E-2</v>
      </c>
      <c r="K8" s="19">
        <f t="shared" si="3"/>
        <v>-2.069733439108973E-3</v>
      </c>
    </row>
    <row r="9" spans="2:11" x14ac:dyDescent="0.3">
      <c r="B9" s="9" t="str">
        <f>'County Data'!A4</f>
        <v>Caledonia</v>
      </c>
      <c r="C9" s="38">
        <f>IF('County Data'!C4&gt;9,'County Data'!B4,"*")</f>
        <v>49077450.939999998</v>
      </c>
      <c r="D9" s="38">
        <f>IF('County Data'!E4&gt;9,'County Data'!D4,"*")</f>
        <v>15407065.289999999</v>
      </c>
      <c r="E9" s="39">
        <f>IF('County Data'!G4&gt;9,'County Data'!F4,"*")</f>
        <v>272845.83333333326</v>
      </c>
      <c r="F9" s="38">
        <f>IF('County Data'!I4&gt;9,'County Data'!H4,"*")</f>
        <v>49250593.82</v>
      </c>
      <c r="G9" s="38">
        <f>IF('County Data'!K4&gt;9,'County Data'!J4,"*")</f>
        <v>15048717.52</v>
      </c>
      <c r="H9" s="39">
        <f>IF('County Data'!M4&gt;9,'County Data'!L4,"*")</f>
        <v>288460.00000000035</v>
      </c>
      <c r="I9" s="8">
        <f t="shared" si="1"/>
        <v>-3.515549084195848E-3</v>
      </c>
      <c r="J9" s="8">
        <f t="shared" si="2"/>
        <v>2.3812512230610303E-2</v>
      </c>
      <c r="K9" s="8">
        <f t="shared" si="3"/>
        <v>-5.4129399801244801E-2</v>
      </c>
    </row>
    <row r="10" spans="2:11" x14ac:dyDescent="0.3">
      <c r="B10" s="18" t="str">
        <f>'County Data'!A5</f>
        <v>Chittenden</v>
      </c>
      <c r="C10" s="41">
        <f>IF('County Data'!C5&gt;9,'County Data'!B5,"*")</f>
        <v>602057715.41999996</v>
      </c>
      <c r="D10" s="41">
        <f>IF('County Data'!E5&gt;9,'County Data'!D5,"*")</f>
        <v>181519327.83000001</v>
      </c>
      <c r="E10" s="42">
        <f>IF('County Data'!G5&gt;9,'County Data'!F5,"*")</f>
        <v>6264692.3333333377</v>
      </c>
      <c r="F10" s="41">
        <f>IF('County Data'!I5&gt;9,'County Data'!H5,"*")</f>
        <v>558829605.97000003</v>
      </c>
      <c r="G10" s="41">
        <f>IF('County Data'!K5&gt;9,'County Data'!J5,"*")</f>
        <v>174859460.03999999</v>
      </c>
      <c r="H10" s="42">
        <f>IF('County Data'!M5&gt;9,'County Data'!L5,"*")</f>
        <v>8025916.5000000075</v>
      </c>
      <c r="I10" s="19">
        <f t="shared" si="1"/>
        <v>7.7354723135983183E-2</v>
      </c>
      <c r="J10" s="19">
        <f t="shared" si="2"/>
        <v>3.8086974467818571E-2</v>
      </c>
      <c r="K10" s="19">
        <f t="shared" si="3"/>
        <v>-0.21944212435634836</v>
      </c>
    </row>
    <row r="11" spans="2:11" x14ac:dyDescent="0.3">
      <c r="B11" s="9" t="str">
        <f>'County Data'!A6</f>
        <v>Essex</v>
      </c>
      <c r="C11" s="38">
        <f>IF('County Data'!C6&gt;9,'County Data'!B6,"*")</f>
        <v>1525351.33</v>
      </c>
      <c r="D11" s="38">
        <f>IF('County Data'!E6&gt;9,'County Data'!D6,"*")</f>
        <v>548616.07999999996</v>
      </c>
      <c r="E11" s="39" t="str">
        <f>IF('County Data'!G6&gt;9,'County Data'!F6,"*")</f>
        <v>*</v>
      </c>
      <c r="F11" s="38">
        <f>IF('County Data'!I6&gt;9,'County Data'!H6,"*")</f>
        <v>1231106</v>
      </c>
      <c r="G11" s="38">
        <f>IF('County Data'!K6&gt;9,'County Data'!J6,"*")</f>
        <v>455799.5</v>
      </c>
      <c r="H11" s="39" t="str">
        <f>IF('County Data'!M6&gt;9,'County Data'!L6,"*")</f>
        <v>*</v>
      </c>
      <c r="I11" s="8">
        <f t="shared" si="1"/>
        <v>0.23900893180603464</v>
      </c>
      <c r="J11" s="8">
        <f t="shared" si="2"/>
        <v>0.20363466831358953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145098162.99000001</v>
      </c>
      <c r="D12" s="41">
        <f>IF('County Data'!E7&gt;9,'County Data'!D7,"*")</f>
        <v>25692253.719999999</v>
      </c>
      <c r="E12" s="42">
        <f>IF('County Data'!G7&gt;9,'County Data'!F7,"*")</f>
        <v>591425.66666666616</v>
      </c>
      <c r="F12" s="41">
        <f>IF('County Data'!I7&gt;9,'County Data'!H7,"*")</f>
        <v>135673157</v>
      </c>
      <c r="G12" s="41">
        <f>IF('County Data'!K7&gt;9,'County Data'!J7,"*")</f>
        <v>23762049.859999999</v>
      </c>
      <c r="H12" s="42">
        <f>IF('County Data'!M7&gt;9,'County Data'!L7,"*")</f>
        <v>462981.99999999994</v>
      </c>
      <c r="I12" s="19">
        <f t="shared" si="1"/>
        <v>6.9468465232219875E-2</v>
      </c>
      <c r="J12" s="19">
        <f t="shared" si="2"/>
        <v>8.1230528147709202E-2</v>
      </c>
      <c r="K12" s="19">
        <f t="shared" si="3"/>
        <v>0.27742691220536919</v>
      </c>
    </row>
    <row r="13" spans="2:11" x14ac:dyDescent="0.3">
      <c r="B13" s="9" t="str">
        <f>'County Data'!A8</f>
        <v>Grand Isle</v>
      </c>
      <c r="C13" s="38">
        <f>IF('County Data'!C8&gt;9,'County Data'!B8,"*")</f>
        <v>3986556.36</v>
      </c>
      <c r="D13" s="38">
        <f>IF('County Data'!E8&gt;9,'County Data'!D8,"*")</f>
        <v>1154045.79</v>
      </c>
      <c r="E13" s="39" t="str">
        <f>IF('County Data'!G8&gt;9,'County Data'!F8,"*")</f>
        <v>*</v>
      </c>
      <c r="F13" s="38">
        <f>IF('County Data'!I8&gt;9,'County Data'!H8,"*")</f>
        <v>3924619.15</v>
      </c>
      <c r="G13" s="38">
        <f>IF('County Data'!K8&gt;9,'County Data'!J8,"*")</f>
        <v>1177430.3600000001</v>
      </c>
      <c r="H13" s="39" t="str">
        <f>IF('County Data'!M8&gt;9,'County Data'!L8,"*")</f>
        <v>*</v>
      </c>
      <c r="I13" s="8">
        <f t="shared" si="1"/>
        <v>1.5781712220407414E-2</v>
      </c>
      <c r="J13" s="8">
        <f t="shared" si="2"/>
        <v>-1.9860682036430641E-2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91248921.409999996</v>
      </c>
      <c r="D14" s="41">
        <f>IF('County Data'!E9&gt;9,'County Data'!D9,"*")</f>
        <v>36904820.909999996</v>
      </c>
      <c r="E14" s="42">
        <f>IF('County Data'!G9&gt;9,'County Data'!F9,"*")</f>
        <v>2984444.0000000028</v>
      </c>
      <c r="F14" s="41">
        <f>IF('County Data'!I9&gt;9,'County Data'!H9,"*")</f>
        <v>88597008.790000007</v>
      </c>
      <c r="G14" s="41">
        <f>IF('County Data'!K9&gt;9,'County Data'!J9,"*")</f>
        <v>35453586.57</v>
      </c>
      <c r="H14" s="42">
        <f>IF('County Data'!M9&gt;9,'County Data'!L9,"*")</f>
        <v>925471.33333333267</v>
      </c>
      <c r="I14" s="19">
        <f t="shared" si="1"/>
        <v>2.9932304219048449E-2</v>
      </c>
      <c r="J14" s="19">
        <f t="shared" si="2"/>
        <v>4.0933357676935199E-2</v>
      </c>
      <c r="K14" s="19">
        <f t="shared" si="3"/>
        <v>2.2247827593435328</v>
      </c>
    </row>
    <row r="15" spans="2:11" x14ac:dyDescent="0.3">
      <c r="B15" s="21" t="str">
        <f>'County Data'!A10</f>
        <v>Orange</v>
      </c>
      <c r="C15" s="47">
        <f>IF('County Data'!C10&gt;9,'County Data'!B10,"*")</f>
        <v>29158366.940000001</v>
      </c>
      <c r="D15" s="47">
        <f>IF('County Data'!E10&gt;9,'County Data'!D10,"*")</f>
        <v>6982130.9900000002</v>
      </c>
      <c r="E15" s="46">
        <f>IF('County Data'!G10&gt;9,'County Data'!F10,"*")</f>
        <v>164604.83333333331</v>
      </c>
      <c r="F15" s="47">
        <f>IF('County Data'!I10&gt;9,'County Data'!H10,"*")</f>
        <v>27079681.940000001</v>
      </c>
      <c r="G15" s="47">
        <f>IF('County Data'!K10&gt;9,'County Data'!J10,"*")</f>
        <v>6428600.6900000004</v>
      </c>
      <c r="H15" s="46">
        <f>IF('County Data'!M10&gt;9,'County Data'!L10,"*")</f>
        <v>165851.66666666663</v>
      </c>
      <c r="I15" s="20">
        <f t="shared" si="1"/>
        <v>7.6761795231041027E-2</v>
      </c>
      <c r="J15" s="20">
        <f t="shared" si="2"/>
        <v>8.6104321405596554E-2</v>
      </c>
      <c r="K15" s="20">
        <f t="shared" si="3"/>
        <v>-7.5177618554731493E-3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78655698.989999995</v>
      </c>
      <c r="D16" s="41">
        <f>IF('County Data'!E11&gt;9,'County Data'!D11,"*")</f>
        <v>20039584.530000001</v>
      </c>
      <c r="E16" s="42">
        <f>IF('County Data'!G11&gt;9,'County Data'!F11,"*")</f>
        <v>427722.83333333326</v>
      </c>
      <c r="F16" s="41">
        <f>IF('County Data'!I11&gt;9,'County Data'!H11,"*")</f>
        <v>74057494.069999993</v>
      </c>
      <c r="G16" s="41">
        <f>IF('County Data'!K11&gt;9,'County Data'!J11,"*")</f>
        <v>19428284.34</v>
      </c>
      <c r="H16" s="42">
        <f>IF('County Data'!M11&gt;9,'County Data'!L11,"*")</f>
        <v>417118.33333333291</v>
      </c>
      <c r="I16" s="19">
        <f t="shared" si="1"/>
        <v>6.2089663952897542E-2</v>
      </c>
      <c r="J16" s="19">
        <f t="shared" si="2"/>
        <v>3.146444530572489E-2</v>
      </c>
      <c r="K16" s="19">
        <f t="shared" si="3"/>
        <v>2.5423241206532981E-2</v>
      </c>
    </row>
    <row r="17" spans="2:11" x14ac:dyDescent="0.3">
      <c r="B17" s="9" t="str">
        <f>'County Data'!A12</f>
        <v>Other</v>
      </c>
      <c r="C17" s="38">
        <f>IF('County Data'!C12&gt;9,'County Data'!B12,"*")</f>
        <v>1397938114.8199999</v>
      </c>
      <c r="D17" s="38">
        <f>IF('County Data'!E12&gt;9,'County Data'!D12,"*")</f>
        <v>344369690.13999999</v>
      </c>
      <c r="E17" s="39">
        <f>IF('County Data'!G12&gt;9,'County Data'!F12,"*")</f>
        <v>7876402.4999999963</v>
      </c>
      <c r="F17" s="38">
        <f>IF('County Data'!I12&gt;9,'County Data'!H12,"*")</f>
        <v>1293098140.8800001</v>
      </c>
      <c r="G17" s="38">
        <f>IF('County Data'!K12&gt;9,'County Data'!J12,"*")</f>
        <v>322005957.05000001</v>
      </c>
      <c r="H17" s="39">
        <f>IF('County Data'!M12&gt;9,'County Data'!L12,"*")</f>
        <v>4292507.666666666</v>
      </c>
      <c r="I17" s="8">
        <f t="shared" si="1"/>
        <v>8.1076579283187594E-2</v>
      </c>
      <c r="J17" s="8">
        <f t="shared" si="2"/>
        <v>6.945130237614644E-2</v>
      </c>
      <c r="K17" s="8">
        <f t="shared" si="3"/>
        <v>0.83491867962495525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156896480.91</v>
      </c>
      <c r="D18" s="41">
        <f>IF('County Data'!E13&gt;9,'County Data'!D13,"*")</f>
        <v>56854378.770000003</v>
      </c>
      <c r="E18" s="42">
        <f>IF('County Data'!G13&gt;9,'County Data'!F13,"*")</f>
        <v>6558877.8333333377</v>
      </c>
      <c r="F18" s="41">
        <f>IF('County Data'!I13&gt;9,'County Data'!H13,"*")</f>
        <v>138690980.31999999</v>
      </c>
      <c r="G18" s="41">
        <f>IF('County Data'!K13&gt;9,'County Data'!J13,"*")</f>
        <v>55292164.490000002</v>
      </c>
      <c r="H18" s="42">
        <f>IF('County Data'!M13&gt;9,'County Data'!L13,"*")</f>
        <v>3672835.0000000037</v>
      </c>
      <c r="I18" s="19">
        <f t="shared" si="1"/>
        <v>0.13126665157312087</v>
      </c>
      <c r="J18" s="19">
        <f t="shared" si="2"/>
        <v>2.8253809457622864E-2</v>
      </c>
      <c r="K18" s="19">
        <f t="shared" si="3"/>
        <v>0.78578069347883339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269736194.5</v>
      </c>
      <c r="D19" s="38">
        <f>IF('County Data'!E14&gt;9,'County Data'!D14,"*")</f>
        <v>53983771.170000002</v>
      </c>
      <c r="E19" s="39">
        <f>IF('County Data'!G14&gt;9,'County Data'!F14,"*")</f>
        <v>2094304.3333333328</v>
      </c>
      <c r="F19" s="38">
        <f>IF('County Data'!I14&gt;9,'County Data'!H14,"*")</f>
        <v>227984415.78</v>
      </c>
      <c r="G19" s="38">
        <f>IF('County Data'!K14&gt;9,'County Data'!J14,"*")</f>
        <v>47020389.289999999</v>
      </c>
      <c r="H19" s="39">
        <f>IF('County Data'!M14&gt;9,'County Data'!L14,"*")</f>
        <v>2663206.5000000019</v>
      </c>
      <c r="I19" s="8">
        <f t="shared" si="1"/>
        <v>0.18313435406168094</v>
      </c>
      <c r="J19" s="8">
        <f t="shared" si="2"/>
        <v>0.14809281643869612</v>
      </c>
      <c r="K19" s="8">
        <f t="shared" si="3"/>
        <v>-0.21361549195177643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143625333.22</v>
      </c>
      <c r="D20" s="41">
        <f>IF('County Data'!E15&gt;9,'County Data'!D15,"*")</f>
        <v>40734260.780000001</v>
      </c>
      <c r="E20" s="42">
        <f>IF('County Data'!G15&gt;9,'County Data'!F15,"*")</f>
        <v>905883.66666666674</v>
      </c>
      <c r="F20" s="41">
        <f>IF('County Data'!I15&gt;9,'County Data'!H15,"*")</f>
        <v>109954810.06999999</v>
      </c>
      <c r="G20" s="41">
        <f>IF('County Data'!K15&gt;9,'County Data'!J15,"*")</f>
        <v>34472458.270000003</v>
      </c>
      <c r="H20" s="42">
        <f>IF('County Data'!M15&gt;9,'County Data'!L15,"*")</f>
        <v>478098.83333333331</v>
      </c>
      <c r="I20" s="19">
        <f t="shared" si="1"/>
        <v>0.30622146615108975</v>
      </c>
      <c r="J20" s="19">
        <f t="shared" si="2"/>
        <v>0.18164653245658993</v>
      </c>
      <c r="K20" s="19">
        <f t="shared" si="3"/>
        <v>0.89476234516363973</v>
      </c>
    </row>
    <row r="21" spans="2:11" x14ac:dyDescent="0.3">
      <c r="B21" s="9" t="str">
        <f>'County Data'!A16</f>
        <v>Windsor</v>
      </c>
      <c r="C21" s="38">
        <f>IF('County Data'!C16&gt;9,'County Data'!B16,"*")</f>
        <v>124496004</v>
      </c>
      <c r="D21" s="38">
        <f>IF('County Data'!E16&gt;9,'County Data'!D16,"*")</f>
        <v>30943968.449999999</v>
      </c>
      <c r="E21" s="39">
        <f>IF('County Data'!G16&gt;9,'County Data'!F16,"*")</f>
        <v>1134210.8333333335</v>
      </c>
      <c r="F21" s="38">
        <f>IF('County Data'!I16&gt;9,'County Data'!H16,"*")</f>
        <v>110042197.79000001</v>
      </c>
      <c r="G21" s="38">
        <f>IF('County Data'!K16&gt;9,'County Data'!J16,"*")</f>
        <v>29220314.59</v>
      </c>
      <c r="H21" s="39">
        <f>IF('County Data'!M16&gt;9,'County Data'!L16,"*")</f>
        <v>1018083.1666666672</v>
      </c>
      <c r="I21" s="8">
        <f t="shared" si="1"/>
        <v>0.13134785109965763</v>
      </c>
      <c r="J21" s="8">
        <f t="shared" si="2"/>
        <v>5.8988203384705562E-2</v>
      </c>
      <c r="K21" s="8">
        <f t="shared" si="3"/>
        <v>0.11406501007858023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B97" sqref="B97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12/01/2022 - 12/31/2022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12/01/2021 - 12/31/2021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 t="str">
        <f>IF('Town Data'!C2&gt;9,'Town Data'!B2,"*")</f>
        <v>*</v>
      </c>
      <c r="D6" s="35" t="str">
        <f>IF('Town Data'!E2&gt;9,'Town Data'!D2,"*")</f>
        <v>*</v>
      </c>
      <c r="E6" s="36" t="str">
        <f>IF('Town Data'!G2&gt;9,'Town Data'!F2,"*")</f>
        <v>*</v>
      </c>
      <c r="F6" s="35">
        <f>IF('Town Data'!I2&gt;9,'Town Data'!H2,"*")</f>
        <v>387889.7</v>
      </c>
      <c r="G6" s="35">
        <f>IF('Town Data'!K2&gt;9,'Town Data'!J2,"*")</f>
        <v>89969.22</v>
      </c>
      <c r="H6" s="36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1793092.53</v>
      </c>
      <c r="D7" s="38">
        <f>IF('Town Data'!E3&gt;9,'Town Data'!D3,"*")</f>
        <v>384487.41</v>
      </c>
      <c r="E7" s="39" t="str">
        <f>IF('Town Data'!G3&gt;9,'Town Data'!F3,"*")</f>
        <v>*</v>
      </c>
      <c r="F7" s="38">
        <f>IF('Town Data'!I3&gt;9,'Town Data'!H3,"*")</f>
        <v>1699617.61</v>
      </c>
      <c r="G7" s="38">
        <f>IF('Town Data'!K3&gt;9,'Town Data'!J3,"*")</f>
        <v>378895.22</v>
      </c>
      <c r="H7" s="39" t="str">
        <f>IF('Town Data'!M3&gt;9,'Town Data'!L3,"*")</f>
        <v>*</v>
      </c>
      <c r="I7" s="8">
        <f t="shared" si="0"/>
        <v>5.4997617964196027E-2</v>
      </c>
      <c r="J7" s="8">
        <f t="shared" si="1"/>
        <v>1.4759199126344224E-2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19269010.309999999</v>
      </c>
      <c r="D8" s="41">
        <f>IF('Town Data'!E4&gt;9,'Town Data'!D4,"*")</f>
        <v>507420.84</v>
      </c>
      <c r="E8" s="42" t="str">
        <f>IF('Town Data'!G4&gt;9,'Town Data'!F4,"*")</f>
        <v>*</v>
      </c>
      <c r="F8" s="41">
        <f>IF('Town Data'!I4&gt;9,'Town Data'!H4,"*")</f>
        <v>14646214.67</v>
      </c>
      <c r="G8" s="41">
        <f>IF('Town Data'!K4&gt;9,'Town Data'!J4,"*")</f>
        <v>629111.79</v>
      </c>
      <c r="H8" s="42" t="str">
        <f>IF('Town Data'!M4&gt;9,'Town Data'!L4,"*")</f>
        <v>*</v>
      </c>
      <c r="I8" s="19">
        <f t="shared" si="0"/>
        <v>0.31563074447276274</v>
      </c>
      <c r="J8" s="19">
        <f t="shared" si="1"/>
        <v>-0.1934329509227605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51200368.780000001</v>
      </c>
      <c r="D9" s="38">
        <f>IF('Town Data'!E5&gt;9,'Town Data'!D5,"*")</f>
        <v>17265492.800000001</v>
      </c>
      <c r="E9" s="39">
        <f>IF('Town Data'!G5&gt;9,'Town Data'!F5,"*")</f>
        <v>164181.00000000003</v>
      </c>
      <c r="F9" s="38">
        <f>IF('Town Data'!I5&gt;9,'Town Data'!H5,"*")</f>
        <v>42808454.670000002</v>
      </c>
      <c r="G9" s="38">
        <f>IF('Town Data'!K5&gt;9,'Town Data'!J5,"*")</f>
        <v>12544543.039999999</v>
      </c>
      <c r="H9" s="39">
        <f>IF('Town Data'!M5&gt;9,'Town Data'!L5,"*")</f>
        <v>474778.5000000007</v>
      </c>
      <c r="I9" s="8">
        <f t="shared" si="0"/>
        <v>0.196034035208494</v>
      </c>
      <c r="J9" s="8">
        <f t="shared" si="1"/>
        <v>0.37633493264334977</v>
      </c>
      <c r="K9" s="8">
        <f t="shared" si="2"/>
        <v>-0.65419453492523405</v>
      </c>
    </row>
    <row r="10" spans="2:11" x14ac:dyDescent="0.3">
      <c r="B10" s="24" t="str">
        <f>'Town Data'!A6</f>
        <v>BARRE TOWN</v>
      </c>
      <c r="C10" s="40">
        <f>IF('Town Data'!C6&gt;9,'Town Data'!B6,"*")</f>
        <v>13972721.75</v>
      </c>
      <c r="D10" s="41">
        <f>IF('Town Data'!E6&gt;9,'Town Data'!D6,"*")</f>
        <v>1471889.16</v>
      </c>
      <c r="E10" s="42" t="str">
        <f>IF('Town Data'!G6&gt;9,'Town Data'!F6,"*")</f>
        <v>*</v>
      </c>
      <c r="F10" s="41">
        <f>IF('Town Data'!I6&gt;9,'Town Data'!H6,"*")</f>
        <v>14239579.859999999</v>
      </c>
      <c r="G10" s="41">
        <f>IF('Town Data'!K6&gt;9,'Town Data'!J6,"*")</f>
        <v>1295385.8999999999</v>
      </c>
      <c r="H10" s="42" t="str">
        <f>IF('Town Data'!M6&gt;9,'Town Data'!L6,"*")</f>
        <v>*</v>
      </c>
      <c r="I10" s="19">
        <f t="shared" si="0"/>
        <v>-1.8740588740937713E-2</v>
      </c>
      <c r="J10" s="19">
        <f t="shared" si="1"/>
        <v>0.13625535062563213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21129597.120000001</v>
      </c>
      <c r="D11" s="38">
        <f>IF('Town Data'!E7&gt;9,'Town Data'!D7,"*")</f>
        <v>1712201.82</v>
      </c>
      <c r="E11" s="39">
        <f>IF('Town Data'!G7&gt;9,'Town Data'!F7,"*")</f>
        <v>119756.5</v>
      </c>
      <c r="F11" s="38">
        <f>IF('Town Data'!I7&gt;9,'Town Data'!H7,"*")</f>
        <v>19443920.809999999</v>
      </c>
      <c r="G11" s="38">
        <f>IF('Town Data'!K7&gt;9,'Town Data'!J7,"*")</f>
        <v>1626303.69</v>
      </c>
      <c r="H11" s="39">
        <f>IF('Town Data'!M7&gt;9,'Town Data'!L7,"*")</f>
        <v>54609.333333333336</v>
      </c>
      <c r="I11" s="8">
        <f t="shared" si="0"/>
        <v>8.6694259170869481E-2</v>
      </c>
      <c r="J11" s="8">
        <f t="shared" si="1"/>
        <v>5.2818013344112943E-2</v>
      </c>
      <c r="K11" s="8">
        <f t="shared" si="2"/>
        <v>1.1929676245818785</v>
      </c>
    </row>
    <row r="12" spans="2:11" x14ac:dyDescent="0.3">
      <c r="B12" s="24" t="str">
        <f>'Town Data'!A8</f>
        <v>BENNINGTON</v>
      </c>
      <c r="C12" s="40">
        <f>IF('Town Data'!C8&gt;9,'Town Data'!B8,"*")</f>
        <v>51792054.490000002</v>
      </c>
      <c r="D12" s="41">
        <f>IF('Town Data'!E8&gt;9,'Town Data'!D8,"*")</f>
        <v>16500275.880000001</v>
      </c>
      <c r="E12" s="42">
        <f>IF('Town Data'!G8&gt;9,'Town Data'!F8,"*")</f>
        <v>202288.66666666663</v>
      </c>
      <c r="F12" s="41">
        <f>IF('Town Data'!I8&gt;9,'Town Data'!H8,"*")</f>
        <v>47973537.109999999</v>
      </c>
      <c r="G12" s="41">
        <f>IF('Town Data'!K8&gt;9,'Town Data'!J8,"*")</f>
        <v>15890977.08</v>
      </c>
      <c r="H12" s="42">
        <f>IF('Town Data'!M8&gt;9,'Town Data'!L8,"*")</f>
        <v>142431.66666666672</v>
      </c>
      <c r="I12" s="19">
        <f t="shared" si="0"/>
        <v>7.9596327684665125E-2</v>
      </c>
      <c r="J12" s="19">
        <f t="shared" si="1"/>
        <v>3.8342437782938436E-2</v>
      </c>
      <c r="K12" s="19">
        <f t="shared" si="2"/>
        <v>0.42025064650885147</v>
      </c>
    </row>
    <row r="13" spans="2:11" x14ac:dyDescent="0.3">
      <c r="B13" t="str">
        <f>'Town Data'!A9</f>
        <v>BERLIN</v>
      </c>
      <c r="C13" s="37">
        <f>IF('Town Data'!C9&gt;9,'Town Data'!B9,"*")</f>
        <v>21605747.469999999</v>
      </c>
      <c r="D13" s="38">
        <f>IF('Town Data'!E9&gt;9,'Town Data'!D9,"*")</f>
        <v>8660753.8399999999</v>
      </c>
      <c r="E13" s="39">
        <f>IF('Town Data'!G9&gt;9,'Town Data'!F9,"*")</f>
        <v>119131.33333333336</v>
      </c>
      <c r="F13" s="38">
        <f>IF('Town Data'!I9&gt;9,'Town Data'!H9,"*")</f>
        <v>20719559.18</v>
      </c>
      <c r="G13" s="38">
        <f>IF('Town Data'!K9&gt;9,'Town Data'!J9,"*")</f>
        <v>7924911.2599999998</v>
      </c>
      <c r="H13" s="39">
        <f>IF('Town Data'!M9&gt;9,'Town Data'!L9,"*")</f>
        <v>227143.83333333334</v>
      </c>
      <c r="I13" s="8">
        <f t="shared" si="0"/>
        <v>4.2770615064794015E-2</v>
      </c>
      <c r="J13" s="8">
        <f t="shared" si="1"/>
        <v>9.2851838444434537E-2</v>
      </c>
      <c r="K13" s="8">
        <f t="shared" si="2"/>
        <v>-0.47552468590019675</v>
      </c>
    </row>
    <row r="14" spans="2:11" x14ac:dyDescent="0.3">
      <c r="B14" s="24" t="str">
        <f>'Town Data'!A10</f>
        <v>BETHEL</v>
      </c>
      <c r="C14" s="40">
        <f>IF('Town Data'!C10&gt;9,'Town Data'!B10,"*")</f>
        <v>4393734.5999999996</v>
      </c>
      <c r="D14" s="41">
        <f>IF('Town Data'!E10&gt;9,'Town Data'!D10,"*")</f>
        <v>665111.80000000005</v>
      </c>
      <c r="E14" s="42" t="str">
        <f>IF('Town Data'!G10&gt;9,'Town Data'!F10,"*")</f>
        <v>*</v>
      </c>
      <c r="F14" s="41">
        <f>IF('Town Data'!I10&gt;9,'Town Data'!H10,"*")</f>
        <v>4312624.29</v>
      </c>
      <c r="G14" s="41">
        <f>IF('Town Data'!K10&gt;9,'Town Data'!J10,"*")</f>
        <v>548544.01</v>
      </c>
      <c r="H14" s="42" t="str">
        <f>IF('Town Data'!M10&gt;9,'Town Data'!L10,"*")</f>
        <v>*</v>
      </c>
      <c r="I14" s="19">
        <f t="shared" si="0"/>
        <v>1.8807645773381197E-2</v>
      </c>
      <c r="J14" s="19">
        <f t="shared" si="1"/>
        <v>0.21250398851315511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10643167.960000001</v>
      </c>
      <c r="D15" s="38">
        <f>IF('Town Data'!E11&gt;9,'Town Data'!D11,"*")</f>
        <v>2521905.7599999998</v>
      </c>
      <c r="E15" s="39">
        <f>IF('Town Data'!G11&gt;9,'Town Data'!F11,"*")</f>
        <v>62043.000000000007</v>
      </c>
      <c r="F15" s="38">
        <f>IF('Town Data'!I11&gt;9,'Town Data'!H11,"*")</f>
        <v>10258322.529999999</v>
      </c>
      <c r="G15" s="38">
        <f>IF('Town Data'!K11&gt;9,'Town Data'!J11,"*")</f>
        <v>2295335.15</v>
      </c>
      <c r="H15" s="39">
        <f>IF('Town Data'!M11&gt;9,'Town Data'!L11,"*")</f>
        <v>93165.999999999971</v>
      </c>
      <c r="I15" s="8">
        <f t="shared" si="0"/>
        <v>3.7515434796921092E-2</v>
      </c>
      <c r="J15" s="8">
        <f t="shared" si="1"/>
        <v>9.8709162363500552E-2</v>
      </c>
      <c r="K15" s="8">
        <f t="shared" si="2"/>
        <v>-0.33405963548934131</v>
      </c>
    </row>
    <row r="16" spans="2:11" x14ac:dyDescent="0.3">
      <c r="B16" s="25" t="str">
        <f>'Town Data'!A12</f>
        <v>BRANDON</v>
      </c>
      <c r="C16" s="43">
        <f>IF('Town Data'!C12&gt;9,'Town Data'!B12,"*")</f>
        <v>10492678.960000001</v>
      </c>
      <c r="D16" s="44">
        <f>IF('Town Data'!E12&gt;9,'Town Data'!D12,"*")</f>
        <v>1363839.41</v>
      </c>
      <c r="E16" s="45" t="str">
        <f>IF('Town Data'!G12&gt;9,'Town Data'!F12,"*")</f>
        <v>*</v>
      </c>
      <c r="F16" s="44">
        <f>IF('Town Data'!I12&gt;9,'Town Data'!H12,"*")</f>
        <v>11546654.93</v>
      </c>
      <c r="G16" s="44">
        <f>IF('Town Data'!K12&gt;9,'Town Data'!J12,"*")</f>
        <v>1214169.54</v>
      </c>
      <c r="H16" s="45" t="str">
        <f>IF('Town Data'!M12&gt;9,'Town Data'!L12,"*")</f>
        <v>*</v>
      </c>
      <c r="I16" s="23">
        <f t="shared" si="0"/>
        <v>-9.1279766857984626E-2</v>
      </c>
      <c r="J16" s="23">
        <f t="shared" si="1"/>
        <v>0.1232693335396965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70572416.670000002</v>
      </c>
      <c r="D17" s="41">
        <f>IF('Town Data'!E13&gt;9,'Town Data'!D13,"*")</f>
        <v>9943957.6300000008</v>
      </c>
      <c r="E17" s="42">
        <f>IF('Town Data'!G13&gt;9,'Town Data'!F13,"*")</f>
        <v>509332.16666666663</v>
      </c>
      <c r="F17" s="41">
        <f>IF('Town Data'!I13&gt;9,'Town Data'!H13,"*")</f>
        <v>43664319.990000002</v>
      </c>
      <c r="G17" s="41">
        <f>IF('Town Data'!K13&gt;9,'Town Data'!J13,"*")</f>
        <v>10046872.619999999</v>
      </c>
      <c r="H17" s="42">
        <f>IF('Town Data'!M13&gt;9,'Town Data'!L13,"*")</f>
        <v>222230.83333333326</v>
      </c>
      <c r="I17" s="19">
        <f t="shared" si="0"/>
        <v>0.61624907215233149</v>
      </c>
      <c r="J17" s="19">
        <f t="shared" si="1"/>
        <v>-1.0243485101535842E-2</v>
      </c>
      <c r="K17" s="19">
        <f t="shared" si="2"/>
        <v>1.2919059386448781</v>
      </c>
    </row>
    <row r="18" spans="2:11" x14ac:dyDescent="0.3">
      <c r="B18" t="str">
        <f>'Town Data'!A14</f>
        <v>BRIDGEWATER</v>
      </c>
      <c r="C18" s="37" t="str">
        <f>IF('Town Data'!C14&gt;9,'Town Data'!B14,"*")</f>
        <v>*</v>
      </c>
      <c r="D18" s="38" t="str">
        <f>IF('Town Data'!E14&gt;9,'Town Data'!D14,"*")</f>
        <v>*</v>
      </c>
      <c r="E18" s="39" t="str">
        <f>IF('Town Data'!G14&gt;9,'Town Data'!F14,"*")</f>
        <v>*</v>
      </c>
      <c r="F18" s="38">
        <f>IF('Town Data'!I14&gt;9,'Town Data'!H14,"*")</f>
        <v>790866.09</v>
      </c>
      <c r="G18" s="38">
        <f>IF('Town Data'!K14&gt;9,'Town Data'!J14,"*")</f>
        <v>328801.28999999998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3180564.01</v>
      </c>
      <c r="D19" s="41" t="str">
        <f>IF('Town Data'!E15&gt;9,'Town Data'!D15,"*")</f>
        <v>*</v>
      </c>
      <c r="E19" s="42" t="str">
        <f>IF('Town Data'!G15&gt;9,'Town Data'!F15,"*")</f>
        <v>*</v>
      </c>
      <c r="F19" s="41">
        <f>IF('Town Data'!I15&gt;9,'Town Data'!H15,"*")</f>
        <v>2304822</v>
      </c>
      <c r="G19" s="41">
        <f>IF('Town Data'!K15&gt;9,'Town Data'!J15,"*")</f>
        <v>735562.05</v>
      </c>
      <c r="H19" s="42" t="str">
        <f>IF('Town Data'!M15&gt;9,'Town Data'!L15,"*")</f>
        <v>*</v>
      </c>
      <c r="I19" s="19">
        <f t="shared" si="0"/>
        <v>0.37996079957584566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735273.29</v>
      </c>
      <c r="D20" s="38">
        <f>IF('Town Data'!E16&gt;9,'Town Data'!D16,"*")</f>
        <v>319805.32</v>
      </c>
      <c r="E20" s="39" t="str">
        <f>IF('Town Data'!G16&gt;9,'Town Data'!F16,"*")</f>
        <v>*</v>
      </c>
      <c r="F20" s="38">
        <f>IF('Town Data'!I16&gt;9,'Town Data'!H16,"*")</f>
        <v>678626.49</v>
      </c>
      <c r="G20" s="38" t="str">
        <f>IF('Town Data'!K16&gt;9,'Town Data'!J16,"*")</f>
        <v>*</v>
      </c>
      <c r="H20" s="39" t="str">
        <f>IF('Town Data'!M16&gt;9,'Town Data'!L16,"*")</f>
        <v>*</v>
      </c>
      <c r="I20" s="8">
        <f t="shared" si="0"/>
        <v>8.3472721496621868E-2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6654548.2300000004</v>
      </c>
      <c r="D21" s="41">
        <f>IF('Town Data'!E17&gt;9,'Town Data'!D17,"*")</f>
        <v>1812338.98</v>
      </c>
      <c r="E21" s="42" t="str">
        <f>IF('Town Data'!G17&gt;9,'Town Data'!F17,"*")</f>
        <v>*</v>
      </c>
      <c r="F21" s="41">
        <f>IF('Town Data'!I17&gt;9,'Town Data'!H17,"*")</f>
        <v>5298912.9800000004</v>
      </c>
      <c r="G21" s="41">
        <f>IF('Town Data'!K17&gt;9,'Town Data'!J17,"*")</f>
        <v>1751207.65</v>
      </c>
      <c r="H21" s="42" t="str">
        <f>IF('Town Data'!M17&gt;9,'Town Data'!L17,"*")</f>
        <v>*</v>
      </c>
      <c r="I21" s="19">
        <f t="shared" si="0"/>
        <v>0.25583270665448821</v>
      </c>
      <c r="J21" s="19">
        <f t="shared" si="1"/>
        <v>3.4908098991002057E-2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814145.31</v>
      </c>
      <c r="D22" s="38">
        <f>IF('Town Data'!E18&gt;9,'Town Data'!D18,"*")</f>
        <v>393856.79</v>
      </c>
      <c r="E22" s="39" t="str">
        <f>IF('Town Data'!G18&gt;9,'Town Data'!F18,"*")</f>
        <v>*</v>
      </c>
      <c r="F22" s="38">
        <f>IF('Town Data'!I18&gt;9,'Town Data'!H18,"*")</f>
        <v>914259.21</v>
      </c>
      <c r="G22" s="38">
        <f>IF('Town Data'!K18&gt;9,'Town Data'!J18,"*")</f>
        <v>464152.8</v>
      </c>
      <c r="H22" s="39" t="str">
        <f>IF('Town Data'!M18&gt;9,'Town Data'!L18,"*")</f>
        <v>*</v>
      </c>
      <c r="I22" s="8">
        <f t="shared" si="0"/>
        <v>-0.10950275250713626</v>
      </c>
      <c r="J22" s="8">
        <f t="shared" si="1"/>
        <v>-0.15145014745144275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89961443.849999994</v>
      </c>
      <c r="D23" s="41">
        <f>IF('Town Data'!E19&gt;9,'Town Data'!D19,"*")</f>
        <v>28648594.739999998</v>
      </c>
      <c r="E23" s="42">
        <f>IF('Town Data'!G19&gt;9,'Town Data'!F19,"*")</f>
        <v>590092.83333333337</v>
      </c>
      <c r="F23" s="41">
        <f>IF('Town Data'!I19&gt;9,'Town Data'!H19,"*")</f>
        <v>92075706.150000006</v>
      </c>
      <c r="G23" s="41">
        <f>IF('Town Data'!K19&gt;9,'Town Data'!J19,"*")</f>
        <v>28872144.760000002</v>
      </c>
      <c r="H23" s="42">
        <f>IF('Town Data'!M19&gt;9,'Town Data'!L19,"*")</f>
        <v>1857504.3333333367</v>
      </c>
      <c r="I23" s="19">
        <f t="shared" si="0"/>
        <v>-2.296221651078819E-2</v>
      </c>
      <c r="J23" s="19">
        <f t="shared" si="1"/>
        <v>-7.742757659961361E-3</v>
      </c>
      <c r="K23" s="19">
        <f t="shared" si="2"/>
        <v>-0.68231953877900375</v>
      </c>
    </row>
    <row r="24" spans="2:11" x14ac:dyDescent="0.3">
      <c r="B24" t="str">
        <f>'Town Data'!A20</f>
        <v>CAMBRIDGE</v>
      </c>
      <c r="C24" s="37">
        <f>IF('Town Data'!C20&gt;9,'Town Data'!B20,"*")</f>
        <v>6125722.6500000004</v>
      </c>
      <c r="D24" s="38">
        <f>IF('Town Data'!E20&gt;9,'Town Data'!D20,"*")</f>
        <v>3676533.78</v>
      </c>
      <c r="E24" s="39" t="str">
        <f>IF('Town Data'!G20&gt;9,'Town Data'!F20,"*")</f>
        <v>*</v>
      </c>
      <c r="F24" s="38">
        <f>IF('Town Data'!I20&gt;9,'Town Data'!H20,"*")</f>
        <v>8242700.6200000001</v>
      </c>
      <c r="G24" s="38">
        <f>IF('Town Data'!K20&gt;9,'Town Data'!J20,"*")</f>
        <v>3391126.93</v>
      </c>
      <c r="H24" s="39" t="str">
        <f>IF('Town Data'!M20&gt;9,'Town Data'!L20,"*")</f>
        <v>*</v>
      </c>
      <c r="I24" s="8">
        <f t="shared" si="0"/>
        <v>-0.25683062719315403</v>
      </c>
      <c r="J24" s="8">
        <f t="shared" si="1"/>
        <v>8.4162833149981686E-2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5122301.78</v>
      </c>
      <c r="D25" s="41">
        <f>IF('Town Data'!E21&gt;9,'Town Data'!D21,"*")</f>
        <v>1254774.8700000001</v>
      </c>
      <c r="E25" s="42" t="str">
        <f>IF('Town Data'!G21&gt;9,'Town Data'!F21,"*")</f>
        <v>*</v>
      </c>
      <c r="F25" s="41">
        <f>IF('Town Data'!I21&gt;9,'Town Data'!H21,"*")</f>
        <v>4670904.22</v>
      </c>
      <c r="G25" s="41">
        <f>IF('Town Data'!K21&gt;9,'Town Data'!J21,"*")</f>
        <v>1178815.05</v>
      </c>
      <c r="H25" s="42" t="str">
        <f>IF('Town Data'!M21&gt;9,'Town Data'!L21,"*")</f>
        <v>*</v>
      </c>
      <c r="I25" s="19">
        <f t="shared" si="0"/>
        <v>9.6640294628006856E-2</v>
      </c>
      <c r="J25" s="19">
        <f t="shared" si="1"/>
        <v>6.4437436559704644E-2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1552399.64</v>
      </c>
      <c r="D26" s="38">
        <f>IF('Town Data'!E22&gt;9,'Town Data'!D22,"*")</f>
        <v>475780</v>
      </c>
      <c r="E26" s="39" t="str">
        <f>IF('Town Data'!G22&gt;9,'Town Data'!F22,"*")</f>
        <v>*</v>
      </c>
      <c r="F26" s="38">
        <f>IF('Town Data'!I22&gt;9,'Town Data'!H22,"*")</f>
        <v>1940952.65</v>
      </c>
      <c r="G26" s="38">
        <f>IF('Town Data'!K22&gt;9,'Town Data'!J22,"*")</f>
        <v>657381.93999999994</v>
      </c>
      <c r="H26" s="39" t="str">
        <f>IF('Town Data'!M22&gt;9,'Town Data'!L22,"*")</f>
        <v>*</v>
      </c>
      <c r="I26" s="8">
        <f t="shared" si="0"/>
        <v>-0.20018675365419142</v>
      </c>
      <c r="J26" s="8">
        <f t="shared" si="1"/>
        <v>-0.27625027240632738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3447336.38</v>
      </c>
      <c r="D27" s="41">
        <f>IF('Town Data'!E23&gt;9,'Town Data'!D23,"*")</f>
        <v>912782.33</v>
      </c>
      <c r="E27" s="42" t="str">
        <f>IF('Town Data'!G23&gt;9,'Town Data'!F23,"*")</f>
        <v>*</v>
      </c>
      <c r="F27" s="41">
        <f>IF('Town Data'!I23&gt;9,'Town Data'!H23,"*")</f>
        <v>3302294.38</v>
      </c>
      <c r="G27" s="41">
        <f>IF('Town Data'!K23&gt;9,'Town Data'!J23,"*")</f>
        <v>904531.94</v>
      </c>
      <c r="H27" s="42" t="str">
        <f>IF('Town Data'!M23&gt;9,'Town Data'!L23,"*")</f>
        <v>*</v>
      </c>
      <c r="I27" s="19">
        <f t="shared" si="0"/>
        <v>4.3921583998819631E-2</v>
      </c>
      <c r="J27" s="19">
        <f t="shared" si="1"/>
        <v>9.121170447557678E-3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6722221.75</v>
      </c>
      <c r="D28" s="38">
        <f>IF('Town Data'!E24&gt;9,'Town Data'!D24,"*")</f>
        <v>1958998.05</v>
      </c>
      <c r="E28" s="39" t="str">
        <f>IF('Town Data'!G24&gt;9,'Town Data'!F24,"*")</f>
        <v>*</v>
      </c>
      <c r="F28" s="38">
        <f>IF('Town Data'!I24&gt;9,'Town Data'!H24,"*")</f>
        <v>6584338.6799999997</v>
      </c>
      <c r="G28" s="38">
        <f>IF('Town Data'!K24&gt;9,'Town Data'!J24,"*")</f>
        <v>1769880.47</v>
      </c>
      <c r="H28" s="39" t="str">
        <f>IF('Town Data'!M24&gt;9,'Town Data'!L24,"*")</f>
        <v>*</v>
      </c>
      <c r="I28" s="8">
        <f t="shared" si="0"/>
        <v>2.094106586874421E-2</v>
      </c>
      <c r="J28" s="8">
        <f t="shared" si="1"/>
        <v>0.10685330631395694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133491541.89</v>
      </c>
      <c r="D29" s="41">
        <f>IF('Town Data'!E25&gt;9,'Town Data'!D25,"*")</f>
        <v>35598621.990000002</v>
      </c>
      <c r="E29" s="42">
        <f>IF('Town Data'!G25&gt;9,'Town Data'!F25,"*")</f>
        <v>731085.66666666616</v>
      </c>
      <c r="F29" s="41">
        <f>IF('Town Data'!I25&gt;9,'Town Data'!H25,"*")</f>
        <v>121152740.39</v>
      </c>
      <c r="G29" s="41">
        <f>IF('Town Data'!K25&gt;9,'Town Data'!J25,"*")</f>
        <v>34563550.200000003</v>
      </c>
      <c r="H29" s="42">
        <f>IF('Town Data'!M25&gt;9,'Town Data'!L25,"*")</f>
        <v>555685.33333333302</v>
      </c>
      <c r="I29" s="19">
        <f t="shared" si="0"/>
        <v>0.10184500540623719</v>
      </c>
      <c r="J29" s="19">
        <f t="shared" si="1"/>
        <v>2.9946917605703567E-2</v>
      </c>
      <c r="K29" s="19">
        <f t="shared" si="2"/>
        <v>0.31564686489236099</v>
      </c>
    </row>
    <row r="30" spans="2:11" x14ac:dyDescent="0.3">
      <c r="B30" t="str">
        <f>'Town Data'!A26</f>
        <v>CRAFTSBURY</v>
      </c>
      <c r="C30" s="37">
        <f>IF('Town Data'!C26&gt;9,'Town Data'!B26,"*")</f>
        <v>682876.51</v>
      </c>
      <c r="D30" s="38">
        <f>IF('Town Data'!E26&gt;9,'Town Data'!D26,"*")</f>
        <v>354018.73</v>
      </c>
      <c r="E30" s="39" t="str">
        <f>IF('Town Data'!G26&gt;9,'Town Data'!F26,"*")</f>
        <v>*</v>
      </c>
      <c r="F30" s="38">
        <f>IF('Town Data'!I26&gt;9,'Town Data'!H26,"*")</f>
        <v>583682.89</v>
      </c>
      <c r="G30" s="38">
        <f>IF('Town Data'!K26&gt;9,'Town Data'!J26,"*")</f>
        <v>325534.07</v>
      </c>
      <c r="H30" s="39" t="str">
        <f>IF('Town Data'!M26&gt;9,'Town Data'!L26,"*")</f>
        <v>*</v>
      </c>
      <c r="I30" s="8">
        <f t="shared" si="0"/>
        <v>0.16994436825105494</v>
      </c>
      <c r="J30" s="8">
        <f t="shared" si="1"/>
        <v>8.7501317450428384E-2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40">
        <f>IF('Town Data'!C27&gt;9,'Town Data'!B27,"*")</f>
        <v>317954.67</v>
      </c>
      <c r="D31" s="41">
        <f>IF('Town Data'!E27&gt;9,'Town Data'!D27,"*")</f>
        <v>98664.16</v>
      </c>
      <c r="E31" s="42" t="str">
        <f>IF('Town Data'!G27&gt;9,'Town Data'!F27,"*")</f>
        <v>*</v>
      </c>
      <c r="F31" s="41">
        <f>IF('Town Data'!I27&gt;9,'Town Data'!H27,"*")</f>
        <v>277209.48</v>
      </c>
      <c r="G31" s="41">
        <f>IF('Town Data'!K27&gt;9,'Town Data'!J27,"*")</f>
        <v>134540.07999999999</v>
      </c>
      <c r="H31" s="42" t="str">
        <f>IF('Town Data'!M27&gt;9,'Town Data'!L27,"*")</f>
        <v>*</v>
      </c>
      <c r="I31" s="19">
        <f t="shared" si="0"/>
        <v>0.14698339320863055</v>
      </c>
      <c r="J31" s="19">
        <f t="shared" si="1"/>
        <v>-0.26665600317764038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7">
        <f>IF('Town Data'!C28&gt;9,'Town Data'!B28,"*")</f>
        <v>822596.8</v>
      </c>
      <c r="D32" s="38">
        <f>IF('Town Data'!E28&gt;9,'Town Data'!D28,"*")</f>
        <v>537671.32999999996</v>
      </c>
      <c r="E32" s="39" t="str">
        <f>IF('Town Data'!G28&gt;9,'Town Data'!F28,"*")</f>
        <v>*</v>
      </c>
      <c r="F32" s="38">
        <f>IF('Town Data'!I28&gt;9,'Town Data'!H28,"*")</f>
        <v>809385.82</v>
      </c>
      <c r="G32" s="38">
        <f>IF('Town Data'!K28&gt;9,'Town Data'!J28,"*")</f>
        <v>592909.56000000006</v>
      </c>
      <c r="H32" s="39" t="str">
        <f>IF('Town Data'!M28&gt;9,'Town Data'!L28,"*")</f>
        <v>*</v>
      </c>
      <c r="I32" s="8">
        <f t="shared" si="0"/>
        <v>1.6322228130955022E-2</v>
      </c>
      <c r="J32" s="8">
        <f t="shared" si="1"/>
        <v>-9.316468096753254E-2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40">
        <f>IF('Town Data'!C29&gt;9,'Town Data'!B29,"*")</f>
        <v>29895002.18</v>
      </c>
      <c r="D33" s="41">
        <f>IF('Town Data'!E29&gt;9,'Town Data'!D29,"*")</f>
        <v>11295040.9</v>
      </c>
      <c r="E33" s="42">
        <f>IF('Town Data'!G29&gt;9,'Town Data'!F29,"*")</f>
        <v>112548.49999999994</v>
      </c>
      <c r="F33" s="41">
        <f>IF('Town Data'!I29&gt;9,'Town Data'!H29,"*")</f>
        <v>25797334.739999998</v>
      </c>
      <c r="G33" s="41">
        <f>IF('Town Data'!K29&gt;9,'Town Data'!J29,"*")</f>
        <v>10009360.33</v>
      </c>
      <c r="H33" s="42">
        <f>IF('Town Data'!M29&gt;9,'Town Data'!L29,"*")</f>
        <v>91275.499999999927</v>
      </c>
      <c r="I33" s="19">
        <f t="shared" si="0"/>
        <v>0.15884072836587931</v>
      </c>
      <c r="J33" s="19">
        <f t="shared" si="1"/>
        <v>0.12844782559646351</v>
      </c>
      <c r="K33" s="19">
        <f t="shared" si="2"/>
        <v>0.23306363701102739</v>
      </c>
    </row>
    <row r="34" spans="2:11" x14ac:dyDescent="0.3">
      <c r="B34" t="str">
        <f>'Town Data'!A30</f>
        <v>DORSET</v>
      </c>
      <c r="C34" s="37">
        <f>IF('Town Data'!C30&gt;9,'Town Data'!B30,"*")</f>
        <v>3796645.49</v>
      </c>
      <c r="D34" s="38">
        <f>IF('Town Data'!E30&gt;9,'Town Data'!D30,"*")</f>
        <v>1089502.74</v>
      </c>
      <c r="E34" s="39" t="str">
        <f>IF('Town Data'!G30&gt;9,'Town Data'!F30,"*")</f>
        <v>*</v>
      </c>
      <c r="F34" s="38">
        <f>IF('Town Data'!I30&gt;9,'Town Data'!H30,"*")</f>
        <v>3120747.98</v>
      </c>
      <c r="G34" s="38">
        <f>IF('Town Data'!K30&gt;9,'Town Data'!J30,"*")</f>
        <v>889434.59</v>
      </c>
      <c r="H34" s="39" t="str">
        <f>IF('Town Data'!M30&gt;9,'Town Data'!L30,"*")</f>
        <v>*</v>
      </c>
      <c r="I34" s="8">
        <f t="shared" si="0"/>
        <v>0.21658189457515895</v>
      </c>
      <c r="J34" s="8">
        <f t="shared" si="1"/>
        <v>0.22493857586537086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40">
        <f>IF('Town Data'!C31&gt;9,'Town Data'!B31,"*")</f>
        <v>12362902.91</v>
      </c>
      <c r="D35" s="41">
        <f>IF('Town Data'!E31&gt;9,'Town Data'!D31,"*")</f>
        <v>9918346.6699999999</v>
      </c>
      <c r="E35" s="42" t="str">
        <f>IF('Town Data'!G31&gt;9,'Town Data'!F31,"*")</f>
        <v>*</v>
      </c>
      <c r="F35" s="41">
        <f>IF('Town Data'!I31&gt;9,'Town Data'!H31,"*")</f>
        <v>6698413.75</v>
      </c>
      <c r="G35" s="41">
        <f>IF('Town Data'!K31&gt;9,'Town Data'!J31,"*")</f>
        <v>5066779.82</v>
      </c>
      <c r="H35" s="42" t="str">
        <f>IF('Town Data'!M31&gt;9,'Town Data'!L31,"*")</f>
        <v>*</v>
      </c>
      <c r="I35" s="19">
        <f t="shared" si="0"/>
        <v>0.84564635321310211</v>
      </c>
      <c r="J35" s="19">
        <f t="shared" si="1"/>
        <v>0.95752470451735539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7">
        <f>IF('Town Data'!C32&gt;9,'Town Data'!B32,"*")</f>
        <v>1437365.96</v>
      </c>
      <c r="D36" s="38" t="str">
        <f>IF('Town Data'!E32&gt;9,'Town Data'!D32,"*")</f>
        <v>*</v>
      </c>
      <c r="E36" s="39" t="str">
        <f>IF('Town Data'!G32&gt;9,'Town Data'!F32,"*")</f>
        <v>*</v>
      </c>
      <c r="F36" s="38">
        <f>IF('Town Data'!I32&gt;9,'Town Data'!H32,"*")</f>
        <v>1404503.69</v>
      </c>
      <c r="G36" s="38">
        <f>IF('Town Data'!K32&gt;9,'Town Data'!J32,"*")</f>
        <v>317002.63</v>
      </c>
      <c r="H36" s="39" t="str">
        <f>IF('Town Data'!M32&gt;9,'Town Data'!L32,"*")</f>
        <v>*</v>
      </c>
      <c r="I36" s="8">
        <f t="shared" si="0"/>
        <v>2.3397781176352779E-2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40">
        <f>IF('Town Data'!C33&gt;9,'Town Data'!B33,"*")</f>
        <v>5452108.6699999999</v>
      </c>
      <c r="D37" s="41">
        <f>IF('Town Data'!E33&gt;9,'Town Data'!D33,"*")</f>
        <v>1485456.69</v>
      </c>
      <c r="E37" s="42" t="str">
        <f>IF('Town Data'!G33&gt;9,'Town Data'!F33,"*")</f>
        <v>*</v>
      </c>
      <c r="F37" s="41">
        <f>IF('Town Data'!I33&gt;9,'Town Data'!H33,"*")</f>
        <v>5590327.6100000003</v>
      </c>
      <c r="G37" s="41">
        <f>IF('Town Data'!K33&gt;9,'Town Data'!J33,"*")</f>
        <v>1766941.79</v>
      </c>
      <c r="H37" s="42" t="str">
        <f>IF('Town Data'!M33&gt;9,'Town Data'!L33,"*")</f>
        <v>*</v>
      </c>
      <c r="I37" s="19">
        <f t="shared" si="0"/>
        <v>-2.4724658310320457E-2</v>
      </c>
      <c r="J37" s="19">
        <f t="shared" si="1"/>
        <v>-0.15930637986665089</v>
      </c>
      <c r="K37" s="19" t="str">
        <f t="shared" si="2"/>
        <v/>
      </c>
    </row>
    <row r="38" spans="2:11" x14ac:dyDescent="0.3">
      <c r="B38" t="str">
        <f>'Town Data'!A34</f>
        <v>ENOSBURG</v>
      </c>
      <c r="C38" s="37">
        <f>IF('Town Data'!C34&gt;9,'Town Data'!B34,"*")</f>
        <v>8622939.9700000007</v>
      </c>
      <c r="D38" s="38">
        <f>IF('Town Data'!E34&gt;9,'Town Data'!D34,"*")</f>
        <v>2491577.6800000002</v>
      </c>
      <c r="E38" s="39" t="str">
        <f>IF('Town Data'!G34&gt;9,'Town Data'!F34,"*")</f>
        <v>*</v>
      </c>
      <c r="F38" s="38">
        <f>IF('Town Data'!I34&gt;9,'Town Data'!H34,"*")</f>
        <v>7459909.5700000003</v>
      </c>
      <c r="G38" s="38">
        <f>IF('Town Data'!K34&gt;9,'Town Data'!J34,"*")</f>
        <v>2190908.44</v>
      </c>
      <c r="H38" s="39" t="str">
        <f>IF('Town Data'!M34&gt;9,'Town Data'!L34,"*")</f>
        <v>*</v>
      </c>
      <c r="I38" s="8">
        <f t="shared" si="0"/>
        <v>0.15590408825827098</v>
      </c>
      <c r="J38" s="8">
        <f t="shared" si="1"/>
        <v>0.13723496359345816</v>
      </c>
      <c r="K38" s="8" t="str">
        <f t="shared" si="2"/>
        <v/>
      </c>
    </row>
    <row r="39" spans="2:11" x14ac:dyDescent="0.3">
      <c r="B39" s="24" t="str">
        <f>'Town Data'!A35</f>
        <v>ESSEX</v>
      </c>
      <c r="C39" s="40">
        <f>IF('Town Data'!C35&gt;9,'Town Data'!B35,"*")</f>
        <v>47846567.399999999</v>
      </c>
      <c r="D39" s="41">
        <f>IF('Town Data'!E35&gt;9,'Town Data'!D35,"*")</f>
        <v>8638735.7599999998</v>
      </c>
      <c r="E39" s="42">
        <f>IF('Town Data'!G35&gt;9,'Town Data'!F35,"*")</f>
        <v>58106.666666666693</v>
      </c>
      <c r="F39" s="41">
        <f>IF('Town Data'!I35&gt;9,'Town Data'!H35,"*")</f>
        <v>42969269.789999999</v>
      </c>
      <c r="G39" s="41">
        <f>IF('Town Data'!K35&gt;9,'Town Data'!J35,"*")</f>
        <v>8517810.5099999998</v>
      </c>
      <c r="H39" s="42">
        <f>IF('Town Data'!M35&gt;9,'Town Data'!L35,"*")</f>
        <v>64214.333333333307</v>
      </c>
      <c r="I39" s="19">
        <f t="shared" si="0"/>
        <v>0.11350664402342406</v>
      </c>
      <c r="J39" s="19">
        <f t="shared" si="1"/>
        <v>1.4196752775614399E-2</v>
      </c>
      <c r="K39" s="19">
        <f t="shared" si="2"/>
        <v>-9.5113759648675772E-2</v>
      </c>
    </row>
    <row r="40" spans="2:11" x14ac:dyDescent="0.3">
      <c r="B40" t="str">
        <f>'Town Data'!A36</f>
        <v>FAIR HAVEN</v>
      </c>
      <c r="C40" s="37">
        <f>IF('Town Data'!C36&gt;9,'Town Data'!B36,"*")</f>
        <v>8093072.0099999998</v>
      </c>
      <c r="D40" s="38">
        <f>IF('Town Data'!E36&gt;9,'Town Data'!D36,"*")</f>
        <v>1594393.53</v>
      </c>
      <c r="E40" s="39" t="str">
        <f>IF('Town Data'!G36&gt;9,'Town Data'!F36,"*")</f>
        <v>*</v>
      </c>
      <c r="F40" s="38">
        <f>IF('Town Data'!I36&gt;9,'Town Data'!H36,"*")</f>
        <v>7330859.5599999996</v>
      </c>
      <c r="G40" s="38">
        <f>IF('Town Data'!K36&gt;9,'Town Data'!J36,"*")</f>
        <v>1466365.52</v>
      </c>
      <c r="H40" s="39" t="str">
        <f>IF('Town Data'!M36&gt;9,'Town Data'!L36,"*")</f>
        <v>*</v>
      </c>
      <c r="I40" s="8">
        <f t="shared" si="0"/>
        <v>0.10397313490479693</v>
      </c>
      <c r="J40" s="8">
        <f t="shared" si="1"/>
        <v>8.7309752073275709E-2</v>
      </c>
      <c r="K40" s="8" t="str">
        <f t="shared" si="2"/>
        <v/>
      </c>
    </row>
    <row r="41" spans="2:11" x14ac:dyDescent="0.3">
      <c r="B41" s="24" t="str">
        <f>'Town Data'!A37</f>
        <v>FAIRFAX</v>
      </c>
      <c r="C41" s="40">
        <f>IF('Town Data'!C37&gt;9,'Town Data'!B37,"*")</f>
        <v>5113164.49</v>
      </c>
      <c r="D41" s="41">
        <f>IF('Town Data'!E37&gt;9,'Town Data'!D37,"*")</f>
        <v>1417473.04</v>
      </c>
      <c r="E41" s="42" t="str">
        <f>IF('Town Data'!G37&gt;9,'Town Data'!F37,"*")</f>
        <v>*</v>
      </c>
      <c r="F41" s="41">
        <f>IF('Town Data'!I37&gt;9,'Town Data'!H37,"*")</f>
        <v>4438758.4400000004</v>
      </c>
      <c r="G41" s="41">
        <f>IF('Town Data'!K37&gt;9,'Town Data'!J37,"*")</f>
        <v>1369449.53</v>
      </c>
      <c r="H41" s="42" t="str">
        <f>IF('Town Data'!M37&gt;9,'Town Data'!L37,"*")</f>
        <v>*</v>
      </c>
      <c r="I41" s="19">
        <f t="shared" si="0"/>
        <v>0.15193574039140542</v>
      </c>
      <c r="J41" s="19">
        <f t="shared" si="1"/>
        <v>3.5067747257542241E-2</v>
      </c>
      <c r="K41" s="19" t="str">
        <f t="shared" si="2"/>
        <v/>
      </c>
    </row>
    <row r="42" spans="2:11" x14ac:dyDescent="0.3">
      <c r="B42" t="str">
        <f>'Town Data'!A38</f>
        <v>FAIRFIELD</v>
      </c>
      <c r="C42" s="37">
        <f>IF('Town Data'!C38&gt;9,'Town Data'!B38,"*")</f>
        <v>666273.93999999994</v>
      </c>
      <c r="D42" s="38" t="str">
        <f>IF('Town Data'!E38&gt;9,'Town Data'!D38,"*")</f>
        <v>*</v>
      </c>
      <c r="E42" s="39" t="str">
        <f>IF('Town Data'!G38&gt;9,'Town Data'!F38,"*")</f>
        <v>*</v>
      </c>
      <c r="F42" s="38" t="str">
        <f>IF('Town Data'!I38&gt;9,'Town Data'!H38,"*")</f>
        <v>*</v>
      </c>
      <c r="G42" s="38" t="str">
        <f>IF('Town Data'!K38&gt;9,'Town Data'!J38,"*")</f>
        <v>*</v>
      </c>
      <c r="H42" s="39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FAIRLEE</v>
      </c>
      <c r="C43" s="40">
        <f>IF('Town Data'!C39&gt;9,'Town Data'!B39,"*")</f>
        <v>1507921.47</v>
      </c>
      <c r="D43" s="41">
        <f>IF('Town Data'!E39&gt;9,'Town Data'!D39,"*")</f>
        <v>526043.16</v>
      </c>
      <c r="E43" s="42" t="str">
        <f>IF('Town Data'!G39&gt;9,'Town Data'!F39,"*")</f>
        <v>*</v>
      </c>
      <c r="F43" s="41">
        <f>IF('Town Data'!I39&gt;9,'Town Data'!H39,"*")</f>
        <v>1214879.24</v>
      </c>
      <c r="G43" s="41">
        <f>IF('Town Data'!K39&gt;9,'Town Data'!J39,"*")</f>
        <v>389870.93</v>
      </c>
      <c r="H43" s="42" t="str">
        <f>IF('Town Data'!M39&gt;9,'Town Data'!L39,"*")</f>
        <v>*</v>
      </c>
      <c r="I43" s="19">
        <f t="shared" si="0"/>
        <v>0.2412109947652081</v>
      </c>
      <c r="J43" s="19">
        <f t="shared" si="1"/>
        <v>0.34927515626774236</v>
      </c>
      <c r="K43" s="19" t="str">
        <f t="shared" si="2"/>
        <v/>
      </c>
    </row>
    <row r="44" spans="2:11" x14ac:dyDescent="0.3">
      <c r="B44" t="str">
        <f>'Town Data'!A40</f>
        <v>FERRISBURGH</v>
      </c>
      <c r="C44" s="37">
        <f>IF('Town Data'!C40&gt;9,'Town Data'!B40,"*")</f>
        <v>5990663.1200000001</v>
      </c>
      <c r="D44" s="38">
        <f>IF('Town Data'!E40&gt;9,'Town Data'!D40,"*")</f>
        <v>1020107.9</v>
      </c>
      <c r="E44" s="39" t="str">
        <f>IF('Town Data'!G40&gt;9,'Town Data'!F40,"*")</f>
        <v>*</v>
      </c>
      <c r="F44" s="38">
        <f>IF('Town Data'!I40&gt;9,'Town Data'!H40,"*")</f>
        <v>5959698.8200000003</v>
      </c>
      <c r="G44" s="38">
        <f>IF('Town Data'!K40&gt;9,'Town Data'!J40,"*")</f>
        <v>646388.02</v>
      </c>
      <c r="H44" s="39" t="str">
        <f>IF('Town Data'!M40&gt;9,'Town Data'!L40,"*")</f>
        <v>*</v>
      </c>
      <c r="I44" s="8">
        <f t="shared" si="0"/>
        <v>5.1956149018952957E-3</v>
      </c>
      <c r="J44" s="8">
        <f t="shared" si="1"/>
        <v>0.5781664703501157</v>
      </c>
      <c r="K44" s="8" t="str">
        <f t="shared" si="2"/>
        <v/>
      </c>
    </row>
    <row r="45" spans="2:11" x14ac:dyDescent="0.3">
      <c r="B45" s="24" t="str">
        <f>'Town Data'!A41</f>
        <v>GEORGIA</v>
      </c>
      <c r="C45" s="40">
        <f>IF('Town Data'!C41&gt;9,'Town Data'!B41,"*")</f>
        <v>1545002.74</v>
      </c>
      <c r="D45" s="41">
        <f>IF('Town Data'!E41&gt;9,'Town Data'!D41,"*")</f>
        <v>801346.96</v>
      </c>
      <c r="E45" s="42" t="str">
        <f>IF('Town Data'!G41&gt;9,'Town Data'!F41,"*")</f>
        <v>*</v>
      </c>
      <c r="F45" s="41">
        <f>IF('Town Data'!I41&gt;9,'Town Data'!H41,"*")</f>
        <v>1325900.8500000001</v>
      </c>
      <c r="G45" s="41">
        <f>IF('Town Data'!K41&gt;9,'Town Data'!J41,"*")</f>
        <v>643442.22</v>
      </c>
      <c r="H45" s="42" t="str">
        <f>IF('Town Data'!M41&gt;9,'Town Data'!L41,"*")</f>
        <v>*</v>
      </c>
      <c r="I45" s="19">
        <f t="shared" si="0"/>
        <v>0.16524756734261078</v>
      </c>
      <c r="J45" s="19">
        <f t="shared" si="1"/>
        <v>0.24540624642256145</v>
      </c>
      <c r="K45" s="19" t="str">
        <f t="shared" si="2"/>
        <v/>
      </c>
    </row>
    <row r="46" spans="2:11" x14ac:dyDescent="0.3">
      <c r="B46" t="str">
        <f>'Town Data'!A42</f>
        <v>GRAND ISLE</v>
      </c>
      <c r="C46" s="37">
        <f>IF('Town Data'!C42&gt;9,'Town Data'!B42,"*")</f>
        <v>332976.03999999998</v>
      </c>
      <c r="D46" s="38">
        <f>IF('Town Data'!E42&gt;9,'Town Data'!D42,"*")</f>
        <v>225269.13</v>
      </c>
      <c r="E46" s="39" t="str">
        <f>IF('Town Data'!G42&gt;9,'Town Data'!F42,"*")</f>
        <v>*</v>
      </c>
      <c r="F46" s="38">
        <f>IF('Town Data'!I42&gt;9,'Town Data'!H42,"*")</f>
        <v>284961.93</v>
      </c>
      <c r="G46" s="38">
        <f>IF('Town Data'!K42&gt;9,'Town Data'!J42,"*")</f>
        <v>197630.66</v>
      </c>
      <c r="H46" s="39" t="str">
        <f>IF('Town Data'!M42&gt;9,'Town Data'!L42,"*")</f>
        <v>*</v>
      </c>
      <c r="I46" s="8">
        <f t="shared" si="0"/>
        <v>0.16849306853024187</v>
      </c>
      <c r="J46" s="8">
        <f t="shared" si="1"/>
        <v>0.13984910033696188</v>
      </c>
      <c r="K46" s="8" t="str">
        <f t="shared" si="2"/>
        <v/>
      </c>
    </row>
    <row r="47" spans="2:11" x14ac:dyDescent="0.3">
      <c r="B47" s="24" t="str">
        <f>'Town Data'!A43</f>
        <v>HARDWICK</v>
      </c>
      <c r="C47" s="40">
        <f>IF('Town Data'!C43&gt;9,'Town Data'!B43,"*")</f>
        <v>10260603.199999999</v>
      </c>
      <c r="D47" s="41">
        <f>IF('Town Data'!E43&gt;9,'Town Data'!D43,"*")</f>
        <v>1673323.57</v>
      </c>
      <c r="E47" s="42" t="str">
        <f>IF('Town Data'!G43&gt;9,'Town Data'!F43,"*")</f>
        <v>*</v>
      </c>
      <c r="F47" s="41">
        <f>IF('Town Data'!I43&gt;9,'Town Data'!H43,"*")</f>
        <v>10051200.060000001</v>
      </c>
      <c r="G47" s="41">
        <f>IF('Town Data'!K43&gt;9,'Town Data'!J43,"*")</f>
        <v>1621510.81</v>
      </c>
      <c r="H47" s="42" t="str">
        <f>IF('Town Data'!M43&gt;9,'Town Data'!L43,"*")</f>
        <v>*</v>
      </c>
      <c r="I47" s="19">
        <f t="shared" si="0"/>
        <v>2.0833645609477473E-2</v>
      </c>
      <c r="J47" s="19">
        <f t="shared" si="1"/>
        <v>3.1953385497319013E-2</v>
      </c>
      <c r="K47" s="19" t="str">
        <f t="shared" si="2"/>
        <v/>
      </c>
    </row>
    <row r="48" spans="2:11" x14ac:dyDescent="0.3">
      <c r="B48" t="str">
        <f>'Town Data'!A44</f>
        <v>HARTFORD</v>
      </c>
      <c r="C48" s="37">
        <f>IF('Town Data'!C44&gt;9,'Town Data'!B44,"*")</f>
        <v>58125148.789999999</v>
      </c>
      <c r="D48" s="38">
        <f>IF('Town Data'!E44&gt;9,'Town Data'!D44,"*")</f>
        <v>9365613.8000000007</v>
      </c>
      <c r="E48" s="39">
        <f>IF('Town Data'!G44&gt;9,'Town Data'!F44,"*")</f>
        <v>150684.16666666663</v>
      </c>
      <c r="F48" s="38">
        <f>IF('Town Data'!I44&gt;9,'Town Data'!H44,"*")</f>
        <v>49012748.159999996</v>
      </c>
      <c r="G48" s="38">
        <f>IF('Town Data'!K44&gt;9,'Town Data'!J44,"*")</f>
        <v>8341651.46</v>
      </c>
      <c r="H48" s="39">
        <f>IF('Town Data'!M44&gt;9,'Town Data'!L44,"*")</f>
        <v>267434.5</v>
      </c>
      <c r="I48" s="8">
        <f t="shared" si="0"/>
        <v>0.1859189898973419</v>
      </c>
      <c r="J48" s="8">
        <f t="shared" si="1"/>
        <v>0.12275295184773889</v>
      </c>
      <c r="K48" s="8">
        <f t="shared" si="2"/>
        <v>-0.43655673943837975</v>
      </c>
    </row>
    <row r="49" spans="2:11" x14ac:dyDescent="0.3">
      <c r="B49" s="24" t="str">
        <f>'Town Data'!A45</f>
        <v>HARTLAND</v>
      </c>
      <c r="C49" s="40">
        <f>IF('Town Data'!C45&gt;9,'Town Data'!B45,"*")</f>
        <v>602587.87</v>
      </c>
      <c r="D49" s="41">
        <f>IF('Town Data'!E45&gt;9,'Town Data'!D45,"*")</f>
        <v>238197.14</v>
      </c>
      <c r="E49" s="42" t="str">
        <f>IF('Town Data'!G45&gt;9,'Town Data'!F45,"*")</f>
        <v>*</v>
      </c>
      <c r="F49" s="41">
        <f>IF('Town Data'!I45&gt;9,'Town Data'!H45,"*")</f>
        <v>699300.96</v>
      </c>
      <c r="G49" s="41">
        <f>IF('Town Data'!K45&gt;9,'Town Data'!J45,"*")</f>
        <v>266007.8</v>
      </c>
      <c r="H49" s="42" t="str">
        <f>IF('Town Data'!M45&gt;9,'Town Data'!L45,"*")</f>
        <v>*</v>
      </c>
      <c r="I49" s="19">
        <f t="shared" si="0"/>
        <v>-0.13829966714188405</v>
      </c>
      <c r="J49" s="19">
        <f t="shared" si="1"/>
        <v>-0.10454828768178968</v>
      </c>
      <c r="K49" s="19" t="str">
        <f t="shared" si="2"/>
        <v/>
      </c>
    </row>
    <row r="50" spans="2:11" x14ac:dyDescent="0.3">
      <c r="B50" t="str">
        <f>'Town Data'!A46</f>
        <v>HIGHGATE</v>
      </c>
      <c r="C50" s="37">
        <f>IF('Town Data'!C46&gt;9,'Town Data'!B46,"*")</f>
        <v>2439786.5499999998</v>
      </c>
      <c r="D50" s="38">
        <f>IF('Town Data'!E46&gt;9,'Town Data'!D46,"*")</f>
        <v>551567.47</v>
      </c>
      <c r="E50" s="39" t="str">
        <f>IF('Town Data'!G46&gt;9,'Town Data'!F46,"*")</f>
        <v>*</v>
      </c>
      <c r="F50" s="38">
        <f>IF('Town Data'!I46&gt;9,'Town Data'!H46,"*")</f>
        <v>2427720.5499999998</v>
      </c>
      <c r="G50" s="38">
        <f>IF('Town Data'!K46&gt;9,'Town Data'!J46,"*")</f>
        <v>591317.35</v>
      </c>
      <c r="H50" s="39" t="str">
        <f>IF('Town Data'!M46&gt;9,'Town Data'!L46,"*")</f>
        <v>*</v>
      </c>
      <c r="I50" s="8">
        <f t="shared" si="0"/>
        <v>4.970094272176425E-3</v>
      </c>
      <c r="J50" s="8">
        <f t="shared" si="1"/>
        <v>-6.722258360929205E-2</v>
      </c>
      <c r="K50" s="8" t="str">
        <f t="shared" si="2"/>
        <v/>
      </c>
    </row>
    <row r="51" spans="2:11" x14ac:dyDescent="0.3">
      <c r="B51" s="24" t="str">
        <f>'Town Data'!A47</f>
        <v>HINESBURG</v>
      </c>
      <c r="C51" s="40">
        <f>IF('Town Data'!C47&gt;9,'Town Data'!B47,"*")</f>
        <v>6917249.5800000001</v>
      </c>
      <c r="D51" s="41">
        <f>IF('Town Data'!E47&gt;9,'Town Data'!D47,"*")</f>
        <v>1817219.22</v>
      </c>
      <c r="E51" s="42" t="str">
        <f>IF('Town Data'!G47&gt;9,'Town Data'!F47,"*")</f>
        <v>*</v>
      </c>
      <c r="F51" s="41">
        <f>IF('Town Data'!I47&gt;9,'Town Data'!H47,"*")</f>
        <v>7021170.25</v>
      </c>
      <c r="G51" s="41">
        <f>IF('Town Data'!K47&gt;9,'Town Data'!J47,"*")</f>
        <v>1732240.55</v>
      </c>
      <c r="H51" s="42" t="str">
        <f>IF('Town Data'!M47&gt;9,'Town Data'!L47,"*")</f>
        <v>*</v>
      </c>
      <c r="I51" s="19">
        <f t="shared" si="0"/>
        <v>-1.4801046876765298E-2</v>
      </c>
      <c r="J51" s="19">
        <f t="shared" si="1"/>
        <v>4.9057083902117361E-2</v>
      </c>
      <c r="K51" s="19" t="str">
        <f t="shared" si="2"/>
        <v/>
      </c>
    </row>
    <row r="52" spans="2:11" x14ac:dyDescent="0.3">
      <c r="B52" t="str">
        <f>'Town Data'!A48</f>
        <v>HUNTINGTON</v>
      </c>
      <c r="C52" s="37">
        <f>IF('Town Data'!C48&gt;9,'Town Data'!B48,"*")</f>
        <v>204607.55</v>
      </c>
      <c r="D52" s="38" t="str">
        <f>IF('Town Data'!E48&gt;9,'Town Data'!D48,"*")</f>
        <v>*</v>
      </c>
      <c r="E52" s="39" t="str">
        <f>IF('Town Data'!G48&gt;9,'Town Data'!F48,"*")</f>
        <v>*</v>
      </c>
      <c r="F52" s="38">
        <f>IF('Town Data'!I48&gt;9,'Town Data'!H48,"*")</f>
        <v>235397.8</v>
      </c>
      <c r="G52" s="38">
        <f>IF('Town Data'!K48&gt;9,'Town Data'!J48,"*")</f>
        <v>121014.79</v>
      </c>
      <c r="H52" s="39" t="str">
        <f>IF('Town Data'!M48&gt;9,'Town Data'!L48,"*")</f>
        <v>*</v>
      </c>
      <c r="I52" s="8">
        <f t="shared" si="0"/>
        <v>-0.13080092507236687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HYDE PARK</v>
      </c>
      <c r="C53" s="40">
        <f>IF('Town Data'!C49&gt;9,'Town Data'!B49,"*")</f>
        <v>2796735.9</v>
      </c>
      <c r="D53" s="41">
        <f>IF('Town Data'!E49&gt;9,'Town Data'!D49,"*")</f>
        <v>412115.01</v>
      </c>
      <c r="E53" s="42" t="str">
        <f>IF('Town Data'!G49&gt;9,'Town Data'!F49,"*")</f>
        <v>*</v>
      </c>
      <c r="F53" s="41">
        <f>IF('Town Data'!I49&gt;9,'Town Data'!H49,"*")</f>
        <v>2759468.13</v>
      </c>
      <c r="G53" s="41">
        <f>IF('Town Data'!K49&gt;9,'Town Data'!J49,"*")</f>
        <v>498809.27</v>
      </c>
      <c r="H53" s="42" t="str">
        <f>IF('Town Data'!M49&gt;9,'Town Data'!L49,"*")</f>
        <v>*</v>
      </c>
      <c r="I53" s="19">
        <f t="shared" si="0"/>
        <v>1.3505417799480083E-2</v>
      </c>
      <c r="J53" s="19">
        <f t="shared" si="1"/>
        <v>-0.1738024235195148</v>
      </c>
      <c r="K53" s="19" t="str">
        <f t="shared" si="2"/>
        <v/>
      </c>
    </row>
    <row r="54" spans="2:11" x14ac:dyDescent="0.3">
      <c r="B54" t="str">
        <f>'Town Data'!A50</f>
        <v>IRASBURG</v>
      </c>
      <c r="C54" s="37">
        <f>IF('Town Data'!C50&gt;9,'Town Data'!B50,"*")</f>
        <v>945959.78</v>
      </c>
      <c r="D54" s="38" t="str">
        <f>IF('Town Data'!E50&gt;9,'Town Data'!D50,"*")</f>
        <v>*</v>
      </c>
      <c r="E54" s="39" t="str">
        <f>IF('Town Data'!G50&gt;9,'Town Data'!F50,"*")</f>
        <v>*</v>
      </c>
      <c r="F54" s="38">
        <f>IF('Town Data'!I50&gt;9,'Town Data'!H50,"*")</f>
        <v>1263404.54</v>
      </c>
      <c r="G54" s="38" t="str">
        <f>IF('Town Data'!K50&gt;9,'Town Data'!J50,"*")</f>
        <v>*</v>
      </c>
      <c r="H54" s="39" t="str">
        <f>IF('Town Data'!M50&gt;9,'Town Data'!L50,"*")</f>
        <v>*</v>
      </c>
      <c r="I54" s="8">
        <f t="shared" si="0"/>
        <v>-0.25126137349482691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JAMAICA</v>
      </c>
      <c r="C55" s="40">
        <f>IF('Town Data'!C51&gt;9,'Town Data'!B51,"*")</f>
        <v>3450192.9</v>
      </c>
      <c r="D55" s="41">
        <f>IF('Town Data'!E51&gt;9,'Town Data'!D51,"*")</f>
        <v>772626.95</v>
      </c>
      <c r="E55" s="42" t="str">
        <f>IF('Town Data'!G51&gt;9,'Town Data'!F51,"*")</f>
        <v>*</v>
      </c>
      <c r="F55" s="41">
        <f>IF('Town Data'!I51&gt;9,'Town Data'!H51,"*")</f>
        <v>2724905.62</v>
      </c>
      <c r="G55" s="41">
        <f>IF('Town Data'!K51&gt;9,'Town Data'!J51,"*")</f>
        <v>655256.22</v>
      </c>
      <c r="H55" s="42" t="str">
        <f>IF('Town Data'!M51&gt;9,'Town Data'!L51,"*")</f>
        <v>*</v>
      </c>
      <c r="I55" s="19">
        <f t="shared" si="0"/>
        <v>0.26616968847530204</v>
      </c>
      <c r="J55" s="19">
        <f t="shared" si="1"/>
        <v>0.17912188609213048</v>
      </c>
      <c r="K55" s="19" t="str">
        <f t="shared" si="2"/>
        <v/>
      </c>
    </row>
    <row r="56" spans="2:11" x14ac:dyDescent="0.3">
      <c r="B56" t="str">
        <f>'Town Data'!A52</f>
        <v>JERICHO</v>
      </c>
      <c r="C56" s="37">
        <f>IF('Town Data'!C52&gt;9,'Town Data'!B52,"*")</f>
        <v>3870705.59</v>
      </c>
      <c r="D56" s="38">
        <f>IF('Town Data'!E52&gt;9,'Town Data'!D52,"*")</f>
        <v>1275070.9099999999</v>
      </c>
      <c r="E56" s="39" t="str">
        <f>IF('Town Data'!G52&gt;9,'Town Data'!F52,"*")</f>
        <v>*</v>
      </c>
      <c r="F56" s="38">
        <f>IF('Town Data'!I52&gt;9,'Town Data'!H52,"*")</f>
        <v>4988779.04</v>
      </c>
      <c r="G56" s="38">
        <f>IF('Town Data'!K52&gt;9,'Town Data'!J52,"*")</f>
        <v>1211864.96</v>
      </c>
      <c r="H56" s="39" t="str">
        <f>IF('Town Data'!M52&gt;9,'Town Data'!L52,"*")</f>
        <v>*</v>
      </c>
      <c r="I56" s="8">
        <f t="shared" si="0"/>
        <v>-0.2241176530440202</v>
      </c>
      <c r="J56" s="8">
        <f t="shared" si="1"/>
        <v>5.2155934931892044E-2</v>
      </c>
      <c r="K56" s="8" t="str">
        <f t="shared" si="2"/>
        <v/>
      </c>
    </row>
    <row r="57" spans="2:11" x14ac:dyDescent="0.3">
      <c r="B57" s="24" t="str">
        <f>'Town Data'!A53</f>
        <v>JOHNSON</v>
      </c>
      <c r="C57" s="40">
        <f>IF('Town Data'!C53&gt;9,'Town Data'!B53,"*")</f>
        <v>11423979.99</v>
      </c>
      <c r="D57" s="41">
        <f>IF('Town Data'!E53&gt;9,'Town Data'!D53,"*")</f>
        <v>3188078.01</v>
      </c>
      <c r="E57" s="42" t="str">
        <f>IF('Town Data'!G53&gt;9,'Town Data'!F53,"*")</f>
        <v>*</v>
      </c>
      <c r="F57" s="41">
        <f>IF('Town Data'!I53&gt;9,'Town Data'!H53,"*")</f>
        <v>11305166.210000001</v>
      </c>
      <c r="G57" s="41">
        <f>IF('Town Data'!K53&gt;9,'Town Data'!J53,"*")</f>
        <v>3167761.05</v>
      </c>
      <c r="H57" s="42" t="str">
        <f>IF('Town Data'!M53&gt;9,'Town Data'!L53,"*")</f>
        <v>*</v>
      </c>
      <c r="I57" s="19">
        <f t="shared" si="0"/>
        <v>1.0509688915046859E-2</v>
      </c>
      <c r="J57" s="19">
        <f t="shared" si="1"/>
        <v>6.4136655761961479E-3</v>
      </c>
      <c r="K57" s="19" t="str">
        <f t="shared" si="2"/>
        <v/>
      </c>
    </row>
    <row r="58" spans="2:11" x14ac:dyDescent="0.3">
      <c r="B58" t="str">
        <f>'Town Data'!A54</f>
        <v>KILLINGTON</v>
      </c>
      <c r="C58" s="37">
        <f>IF('Town Data'!C54&gt;9,'Town Data'!B54,"*")</f>
        <v>13885879.16</v>
      </c>
      <c r="D58" s="38">
        <f>IF('Town Data'!E54&gt;9,'Town Data'!D54,"*")</f>
        <v>12206288.92</v>
      </c>
      <c r="E58" s="39" t="str">
        <f>IF('Town Data'!G54&gt;9,'Town Data'!F54,"*")</f>
        <v>*</v>
      </c>
      <c r="F58" s="38">
        <f>IF('Town Data'!I54&gt;9,'Town Data'!H54,"*")</f>
        <v>14120754.6</v>
      </c>
      <c r="G58" s="38">
        <f>IF('Town Data'!K54&gt;9,'Town Data'!J54,"*")</f>
        <v>12235244.220000001</v>
      </c>
      <c r="H58" s="39" t="str">
        <f>IF('Town Data'!M54&gt;9,'Town Data'!L54,"*")</f>
        <v>*</v>
      </c>
      <c r="I58" s="8">
        <f t="shared" si="0"/>
        <v>-1.6633349042125517E-2</v>
      </c>
      <c r="J58" s="8">
        <f t="shared" si="1"/>
        <v>-2.3665485935025123E-3</v>
      </c>
      <c r="K58" s="8" t="str">
        <f t="shared" si="2"/>
        <v/>
      </c>
    </row>
    <row r="59" spans="2:11" x14ac:dyDescent="0.3">
      <c r="B59" s="24" t="str">
        <f>'Town Data'!A55</f>
        <v>LONDONDERRY</v>
      </c>
      <c r="C59" s="40">
        <f>IF('Town Data'!C55&gt;9,'Town Data'!B55,"*")</f>
        <v>6081226.21</v>
      </c>
      <c r="D59" s="41">
        <f>IF('Town Data'!E55&gt;9,'Town Data'!D55,"*")</f>
        <v>2890126.99</v>
      </c>
      <c r="E59" s="42" t="str">
        <f>IF('Town Data'!G55&gt;9,'Town Data'!F55,"*")</f>
        <v>*</v>
      </c>
      <c r="F59" s="41">
        <f>IF('Town Data'!I55&gt;9,'Town Data'!H55,"*")</f>
        <v>6935429.4699999997</v>
      </c>
      <c r="G59" s="41">
        <f>IF('Town Data'!K55&gt;9,'Town Data'!J55,"*")</f>
        <v>3266601.03</v>
      </c>
      <c r="H59" s="42" t="str">
        <f>IF('Town Data'!M55&gt;9,'Town Data'!L55,"*")</f>
        <v>*</v>
      </c>
      <c r="I59" s="19">
        <f t="shared" si="0"/>
        <v>-0.12316515706705036</v>
      </c>
      <c r="J59" s="19">
        <f t="shared" si="1"/>
        <v>-0.11524947079319313</v>
      </c>
      <c r="K59" s="19" t="str">
        <f t="shared" si="2"/>
        <v/>
      </c>
    </row>
    <row r="60" spans="2:11" x14ac:dyDescent="0.3">
      <c r="B60" t="str">
        <f>'Town Data'!A56</f>
        <v>LUDLOW</v>
      </c>
      <c r="C60" s="37">
        <f>IF('Town Data'!C56&gt;9,'Town Data'!B56,"*")</f>
        <v>10527778.140000001</v>
      </c>
      <c r="D60" s="38">
        <f>IF('Town Data'!E56&gt;9,'Town Data'!D56,"*")</f>
        <v>5283156.3</v>
      </c>
      <c r="E60" s="39" t="str">
        <f>IF('Town Data'!G56&gt;9,'Town Data'!F56,"*")</f>
        <v>*</v>
      </c>
      <c r="F60" s="38">
        <f>IF('Town Data'!I56&gt;9,'Town Data'!H56,"*")</f>
        <v>10340867.640000001</v>
      </c>
      <c r="G60" s="38">
        <f>IF('Town Data'!K56&gt;9,'Town Data'!J56,"*")</f>
        <v>5300202.17</v>
      </c>
      <c r="H60" s="39" t="str">
        <f>IF('Town Data'!M56&gt;9,'Town Data'!L56,"*")</f>
        <v>*</v>
      </c>
      <c r="I60" s="8">
        <f t="shared" si="0"/>
        <v>1.8074933990741997E-2</v>
      </c>
      <c r="J60" s="8">
        <f t="shared" si="1"/>
        <v>-3.2160792085408531E-3</v>
      </c>
      <c r="K60" s="8" t="str">
        <f t="shared" si="2"/>
        <v/>
      </c>
    </row>
    <row r="61" spans="2:11" x14ac:dyDescent="0.3">
      <c r="B61" s="24" t="str">
        <f>'Town Data'!A57</f>
        <v>LYNDON</v>
      </c>
      <c r="C61" s="40">
        <f>IF('Town Data'!C57&gt;9,'Town Data'!B57,"*")</f>
        <v>7901829.8300000001</v>
      </c>
      <c r="D61" s="41">
        <f>IF('Town Data'!E57&gt;9,'Town Data'!D57,"*")</f>
        <v>3356856.61</v>
      </c>
      <c r="E61" s="42">
        <f>IF('Town Data'!G57&gt;9,'Town Data'!F57,"*")</f>
        <v>24003.166666666631</v>
      </c>
      <c r="F61" s="41">
        <f>IF('Town Data'!I57&gt;9,'Town Data'!H57,"*")</f>
        <v>8120836.9400000004</v>
      </c>
      <c r="G61" s="41">
        <f>IF('Town Data'!K57&gt;9,'Town Data'!J57,"*")</f>
        <v>3483052.07</v>
      </c>
      <c r="H61" s="42">
        <f>IF('Town Data'!M57&gt;9,'Town Data'!L57,"*")</f>
        <v>33749.166666666664</v>
      </c>
      <c r="I61" s="19">
        <f t="shared" si="0"/>
        <v>-2.6968539279647243E-2</v>
      </c>
      <c r="J61" s="19">
        <f t="shared" si="1"/>
        <v>-3.6231287234244527E-2</v>
      </c>
      <c r="K61" s="19">
        <f t="shared" si="2"/>
        <v>-0.28877750067903013</v>
      </c>
    </row>
    <row r="62" spans="2:11" x14ac:dyDescent="0.3">
      <c r="B62" t="str">
        <f>'Town Data'!A58</f>
        <v>MANCHESTER</v>
      </c>
      <c r="C62" s="37">
        <f>IF('Town Data'!C58&gt;9,'Town Data'!B58,"*")</f>
        <v>26614630.32</v>
      </c>
      <c r="D62" s="38">
        <f>IF('Town Data'!E58&gt;9,'Town Data'!D58,"*")</f>
        <v>12229785.92</v>
      </c>
      <c r="E62" s="39">
        <f>IF('Town Data'!G58&gt;9,'Town Data'!F58,"*")</f>
        <v>335537.33333333331</v>
      </c>
      <c r="F62" s="38">
        <f>IF('Town Data'!I58&gt;9,'Town Data'!H58,"*")</f>
        <v>26997199.600000001</v>
      </c>
      <c r="G62" s="38">
        <f>IF('Town Data'!K58&gt;9,'Town Data'!J58,"*")</f>
        <v>11488820.779999999</v>
      </c>
      <c r="H62" s="39">
        <f>IF('Town Data'!M58&gt;9,'Town Data'!L58,"*")</f>
        <v>396069.33333333308</v>
      </c>
      <c r="I62" s="8">
        <f t="shared" si="0"/>
        <v>-1.4170702356847455E-2</v>
      </c>
      <c r="J62" s="8">
        <f t="shared" si="1"/>
        <v>6.449444674860709E-2</v>
      </c>
      <c r="K62" s="8">
        <f t="shared" si="2"/>
        <v>-0.15283182742415422</v>
      </c>
    </row>
    <row r="63" spans="2:11" x14ac:dyDescent="0.3">
      <c r="B63" s="24" t="str">
        <f>'Town Data'!A59</f>
        <v>MENDON</v>
      </c>
      <c r="C63" s="40">
        <f>IF('Town Data'!C59&gt;9,'Town Data'!B59,"*")</f>
        <v>3030262.08</v>
      </c>
      <c r="D63" s="41">
        <f>IF('Town Data'!E59&gt;9,'Town Data'!D59,"*")</f>
        <v>606079.30000000005</v>
      </c>
      <c r="E63" s="42" t="str">
        <f>IF('Town Data'!G59&gt;9,'Town Data'!F59,"*")</f>
        <v>*</v>
      </c>
      <c r="F63" s="41">
        <f>IF('Town Data'!I59&gt;9,'Town Data'!H59,"*")</f>
        <v>2412862.38</v>
      </c>
      <c r="G63" s="41">
        <f>IF('Town Data'!K59&gt;9,'Town Data'!J59,"*")</f>
        <v>443844.87</v>
      </c>
      <c r="H63" s="42" t="str">
        <f>IF('Town Data'!M59&gt;9,'Town Data'!L59,"*")</f>
        <v>*</v>
      </c>
      <c r="I63" s="19">
        <f t="shared" si="0"/>
        <v>0.25587853875031208</v>
      </c>
      <c r="J63" s="19">
        <f t="shared" si="1"/>
        <v>0.36552057028393736</v>
      </c>
      <c r="K63" s="19" t="str">
        <f t="shared" si="2"/>
        <v/>
      </c>
    </row>
    <row r="64" spans="2:11" x14ac:dyDescent="0.3">
      <c r="B64" t="str">
        <f>'Town Data'!A60</f>
        <v>MIDDLEBURY</v>
      </c>
      <c r="C64" s="37">
        <f>IF('Town Data'!C60&gt;9,'Town Data'!B60,"*")</f>
        <v>38861782.840000004</v>
      </c>
      <c r="D64" s="38">
        <f>IF('Town Data'!E60&gt;9,'Town Data'!D60,"*")</f>
        <v>11163816.560000001</v>
      </c>
      <c r="E64" s="39">
        <f>IF('Town Data'!G60&gt;9,'Town Data'!F60,"*")</f>
        <v>106060.1666666667</v>
      </c>
      <c r="F64" s="38">
        <f>IF('Town Data'!I60&gt;9,'Town Data'!H60,"*")</f>
        <v>37149411.82</v>
      </c>
      <c r="G64" s="38">
        <f>IF('Town Data'!K60&gt;9,'Town Data'!J60,"*")</f>
        <v>11309609</v>
      </c>
      <c r="H64" s="39">
        <f>IF('Town Data'!M60&gt;9,'Town Data'!L60,"*")</f>
        <v>75315.166666666701</v>
      </c>
      <c r="I64" s="8">
        <f t="shared" si="0"/>
        <v>4.6094162359742126E-2</v>
      </c>
      <c r="J64" s="8">
        <f t="shared" si="1"/>
        <v>-1.2891023907192501E-2</v>
      </c>
      <c r="K64" s="8">
        <f t="shared" si="2"/>
        <v>0.40821791095640303</v>
      </c>
    </row>
    <row r="65" spans="2:11" x14ac:dyDescent="0.3">
      <c r="B65" s="24" t="str">
        <f>'Town Data'!A61</f>
        <v>MILTON</v>
      </c>
      <c r="C65" s="40">
        <f>IF('Town Data'!C61&gt;9,'Town Data'!B61,"*")</f>
        <v>17476749.27</v>
      </c>
      <c r="D65" s="41">
        <f>IF('Town Data'!E61&gt;9,'Town Data'!D61,"*")</f>
        <v>4614337.74</v>
      </c>
      <c r="E65" s="42">
        <f>IF('Town Data'!G61&gt;9,'Town Data'!F61,"*")</f>
        <v>1110416.66666667</v>
      </c>
      <c r="F65" s="41">
        <f>IF('Town Data'!I61&gt;9,'Town Data'!H61,"*")</f>
        <v>16885983.149999999</v>
      </c>
      <c r="G65" s="41">
        <f>IF('Town Data'!K61&gt;9,'Town Data'!J61,"*")</f>
        <v>4277060.4400000004</v>
      </c>
      <c r="H65" s="42">
        <f>IF('Town Data'!M61&gt;9,'Town Data'!L61,"*")</f>
        <v>1600965.3333333367</v>
      </c>
      <c r="I65" s="19">
        <f t="shared" si="0"/>
        <v>3.498559217737944E-2</v>
      </c>
      <c r="J65" s="19">
        <f t="shared" si="1"/>
        <v>7.885726767985532E-2</v>
      </c>
      <c r="K65" s="19">
        <f t="shared" si="2"/>
        <v>-0.30640805047621206</v>
      </c>
    </row>
    <row r="66" spans="2:11" x14ac:dyDescent="0.3">
      <c r="B66" t="str">
        <f>'Town Data'!A62</f>
        <v>MONTPELIER</v>
      </c>
      <c r="C66" s="37">
        <f>IF('Town Data'!C62&gt;9,'Town Data'!B62,"*")</f>
        <v>21061377.079999998</v>
      </c>
      <c r="D66" s="38">
        <f>IF('Town Data'!E62&gt;9,'Town Data'!D62,"*")</f>
        <v>7597735.6200000001</v>
      </c>
      <c r="E66" s="39">
        <f>IF('Town Data'!G62&gt;9,'Town Data'!F62,"*")</f>
        <v>559409.16666666628</v>
      </c>
      <c r="F66" s="38">
        <f>IF('Town Data'!I62&gt;9,'Town Data'!H62,"*")</f>
        <v>18829761.899999999</v>
      </c>
      <c r="G66" s="38">
        <f>IF('Town Data'!K62&gt;9,'Town Data'!J62,"*")</f>
        <v>6574584.3399999999</v>
      </c>
      <c r="H66" s="39">
        <f>IF('Town Data'!M62&gt;9,'Town Data'!L62,"*")</f>
        <v>501634.83333333401</v>
      </c>
      <c r="I66" s="8">
        <f t="shared" si="0"/>
        <v>0.11851531590529564</v>
      </c>
      <c r="J66" s="8">
        <f t="shared" si="1"/>
        <v>0.1556222001404883</v>
      </c>
      <c r="K66" s="8">
        <f t="shared" si="2"/>
        <v>0.11517209231549017</v>
      </c>
    </row>
    <row r="67" spans="2:11" x14ac:dyDescent="0.3">
      <c r="B67" s="24" t="str">
        <f>'Town Data'!A63</f>
        <v>MORETOWN</v>
      </c>
      <c r="C67" s="40">
        <f>IF('Town Data'!C63&gt;9,'Town Data'!B63,"*")</f>
        <v>437678.33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>
        <f>IF('Town Data'!I63&gt;9,'Town Data'!H63,"*")</f>
        <v>467866.13</v>
      </c>
      <c r="G67" s="41" t="str">
        <f>IF('Town Data'!K63&gt;9,'Town Data'!J63,"*")</f>
        <v>*</v>
      </c>
      <c r="H67" s="42" t="str">
        <f>IF('Town Data'!M63&gt;9,'Town Data'!L63,"*")</f>
        <v>*</v>
      </c>
      <c r="I67" s="19">
        <f t="shared" si="0"/>
        <v>-6.4522302565479542E-2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MORRISTOWN</v>
      </c>
      <c r="C68" s="37">
        <f>IF('Town Data'!C64&gt;9,'Town Data'!B64,"*")</f>
        <v>36158901.560000002</v>
      </c>
      <c r="D68" s="38">
        <f>IF('Town Data'!E64&gt;9,'Town Data'!D64,"*")</f>
        <v>10854435.390000001</v>
      </c>
      <c r="E68" s="39">
        <f>IF('Town Data'!G64&gt;9,'Town Data'!F64,"*")</f>
        <v>219181.33333333334</v>
      </c>
      <c r="F68" s="38">
        <f>IF('Town Data'!I64&gt;9,'Town Data'!H64,"*")</f>
        <v>33988683.93</v>
      </c>
      <c r="G68" s="38">
        <f>IF('Town Data'!K64&gt;9,'Town Data'!J64,"*")</f>
        <v>9992873.2799999993</v>
      </c>
      <c r="H68" s="39">
        <f>IF('Town Data'!M64&gt;9,'Town Data'!L64,"*")</f>
        <v>304483.16666666663</v>
      </c>
      <c r="I68" s="8">
        <f t="shared" si="0"/>
        <v>6.3851181601193657E-2</v>
      </c>
      <c r="J68" s="8">
        <f t="shared" si="1"/>
        <v>8.62176559092723E-2</v>
      </c>
      <c r="K68" s="8">
        <f t="shared" si="2"/>
        <v>-0.28015287106731118</v>
      </c>
    </row>
    <row r="69" spans="2:11" x14ac:dyDescent="0.3">
      <c r="B69" s="24" t="str">
        <f>'Town Data'!A65</f>
        <v>NEW HAVEN</v>
      </c>
      <c r="C69" s="40">
        <f>IF('Town Data'!C65&gt;9,'Town Data'!B65,"*")</f>
        <v>13299178.33</v>
      </c>
      <c r="D69" s="41">
        <f>IF('Town Data'!E65&gt;9,'Town Data'!D65,"*")</f>
        <v>635023.28</v>
      </c>
      <c r="E69" s="42" t="str">
        <f>IF('Town Data'!G65&gt;9,'Town Data'!F65,"*")</f>
        <v>*</v>
      </c>
      <c r="F69" s="41">
        <f>IF('Town Data'!I65&gt;9,'Town Data'!H65,"*")</f>
        <v>12276940.48</v>
      </c>
      <c r="G69" s="41">
        <f>IF('Town Data'!K65&gt;9,'Town Data'!J65,"*")</f>
        <v>614226.76</v>
      </c>
      <c r="H69" s="42" t="str">
        <f>IF('Town Data'!M65&gt;9,'Town Data'!L65,"*")</f>
        <v>*</v>
      </c>
      <c r="I69" s="19">
        <f t="shared" si="0"/>
        <v>8.326486975035001E-2</v>
      </c>
      <c r="J69" s="19">
        <f t="shared" si="1"/>
        <v>3.3858049427869311E-2</v>
      </c>
      <c r="K69" s="19" t="str">
        <f t="shared" si="2"/>
        <v/>
      </c>
    </row>
    <row r="70" spans="2:11" x14ac:dyDescent="0.3">
      <c r="B70" t="str">
        <f>'Town Data'!A66</f>
        <v>NEWBURY</v>
      </c>
      <c r="C70" s="37">
        <f>IF('Town Data'!C66&gt;9,'Town Data'!B66,"*")</f>
        <v>3806629.61</v>
      </c>
      <c r="D70" s="38">
        <f>IF('Town Data'!E66&gt;9,'Town Data'!D66,"*")</f>
        <v>354639.77</v>
      </c>
      <c r="E70" s="39" t="str">
        <f>IF('Town Data'!G66&gt;9,'Town Data'!F66,"*")</f>
        <v>*</v>
      </c>
      <c r="F70" s="38">
        <f>IF('Town Data'!I66&gt;9,'Town Data'!H66,"*")</f>
        <v>3532183.73</v>
      </c>
      <c r="G70" s="38">
        <f>IF('Town Data'!K66&gt;9,'Town Data'!J66,"*")</f>
        <v>341614.17</v>
      </c>
      <c r="H70" s="39" t="str">
        <f>IF('Town Data'!M66&gt;9,'Town Data'!L66,"*")</f>
        <v>*</v>
      </c>
      <c r="I70" s="8">
        <f t="shared" ref="I70:I133" si="3">IFERROR((C70-F70)/F70,"")</f>
        <v>7.7698642250413147E-2</v>
      </c>
      <c r="J70" s="8">
        <f t="shared" ref="J70:J133" si="4">IFERROR((D70-G70)/G70,"")</f>
        <v>3.8129565878371019E-2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NEWFANE</v>
      </c>
      <c r="C71" s="40">
        <f>IF('Town Data'!C67&gt;9,'Town Data'!B67,"*")</f>
        <v>1065587.58</v>
      </c>
      <c r="D71" s="41" t="str">
        <f>IF('Town Data'!E67&gt;9,'Town Data'!D67,"*")</f>
        <v>*</v>
      </c>
      <c r="E71" s="42" t="str">
        <f>IF('Town Data'!G67&gt;9,'Town Data'!F67,"*")</f>
        <v>*</v>
      </c>
      <c r="F71" s="41" t="str">
        <f>IF('Town Data'!I67&gt;9,'Town Data'!H67,"*")</f>
        <v>*</v>
      </c>
      <c r="G71" s="41" t="str">
        <f>IF('Town Data'!K67&gt;9,'Town Data'!J67,"*")</f>
        <v>*</v>
      </c>
      <c r="H71" s="42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NEWPORT</v>
      </c>
      <c r="C72" s="37">
        <f>IF('Town Data'!C68&gt;9,'Town Data'!B68,"*")</f>
        <v>20730000.879999999</v>
      </c>
      <c r="D72" s="38">
        <f>IF('Town Data'!E68&gt;9,'Town Data'!D68,"*")</f>
        <v>4803977.71</v>
      </c>
      <c r="E72" s="39">
        <f>IF('Town Data'!G68&gt;9,'Town Data'!F68,"*")</f>
        <v>100135.83333333327</v>
      </c>
      <c r="F72" s="38">
        <f>IF('Town Data'!I68&gt;9,'Town Data'!H68,"*")</f>
        <v>20977028.73</v>
      </c>
      <c r="G72" s="38">
        <f>IF('Town Data'!K68&gt;9,'Town Data'!J68,"*")</f>
        <v>4709462.88</v>
      </c>
      <c r="H72" s="39">
        <f>IF('Town Data'!M68&gt;9,'Town Data'!L68,"*")</f>
        <v>47906.166666666628</v>
      </c>
      <c r="I72" s="8">
        <f t="shared" si="3"/>
        <v>-1.1776112488548872E-2</v>
      </c>
      <c r="J72" s="8">
        <f t="shared" si="4"/>
        <v>2.0069131535441698E-2</v>
      </c>
      <c r="K72" s="8">
        <f t="shared" si="5"/>
        <v>1.0902493415948542</v>
      </c>
    </row>
    <row r="73" spans="2:11" x14ac:dyDescent="0.3">
      <c r="B73" s="24" t="str">
        <f>'Town Data'!A69</f>
        <v>NEWPORT TOWN</v>
      </c>
      <c r="C73" s="40">
        <f>IF('Town Data'!C69&gt;9,'Town Data'!B69,"*")</f>
        <v>397877.72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>
        <f>IF('Town Data'!I69&gt;9,'Town Data'!H69,"*")</f>
        <v>399669.02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>
        <f t="shared" si="3"/>
        <v>-4.4819585966409071E-3</v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NORTHFIELD</v>
      </c>
      <c r="C74" s="37">
        <f>IF('Town Data'!C70&gt;9,'Town Data'!B70,"*")</f>
        <v>8836430.2599999998</v>
      </c>
      <c r="D74" s="38">
        <f>IF('Town Data'!E70&gt;9,'Town Data'!D70,"*")</f>
        <v>1857313.59</v>
      </c>
      <c r="E74" s="39" t="str">
        <f>IF('Town Data'!G70&gt;9,'Town Data'!F70,"*")</f>
        <v>*</v>
      </c>
      <c r="F74" s="38">
        <f>IF('Town Data'!I70&gt;9,'Town Data'!H70,"*")</f>
        <v>7048873.04</v>
      </c>
      <c r="G74" s="38">
        <f>IF('Town Data'!K70&gt;9,'Town Data'!J70,"*")</f>
        <v>1659719.57</v>
      </c>
      <c r="H74" s="39" t="str">
        <f>IF('Town Data'!M70&gt;9,'Town Data'!L70,"*")</f>
        <v>*</v>
      </c>
      <c r="I74" s="8">
        <f t="shared" si="3"/>
        <v>0.25359475335365095</v>
      </c>
      <c r="J74" s="8">
        <f t="shared" si="4"/>
        <v>0.11905265417819952</v>
      </c>
      <c r="K74" s="8" t="str">
        <f t="shared" si="5"/>
        <v/>
      </c>
    </row>
    <row r="75" spans="2:11" x14ac:dyDescent="0.3">
      <c r="B75" s="24" t="str">
        <f>'Town Data'!A71</f>
        <v>NORWICH</v>
      </c>
      <c r="C75" s="40">
        <f>IF('Town Data'!C71&gt;9,'Town Data'!B71,"*")</f>
        <v>3042904.61</v>
      </c>
      <c r="D75" s="41">
        <f>IF('Town Data'!E71&gt;9,'Town Data'!D71,"*")</f>
        <v>605390.84</v>
      </c>
      <c r="E75" s="42" t="str">
        <f>IF('Town Data'!G71&gt;9,'Town Data'!F71,"*")</f>
        <v>*</v>
      </c>
      <c r="F75" s="41">
        <f>IF('Town Data'!I71&gt;9,'Town Data'!H71,"*")</f>
        <v>2443021.37</v>
      </c>
      <c r="G75" s="41">
        <f>IF('Town Data'!K71&gt;9,'Town Data'!J71,"*")</f>
        <v>722606.78</v>
      </c>
      <c r="H75" s="42" t="str">
        <f>IF('Town Data'!M71&gt;9,'Town Data'!L71,"*")</f>
        <v>*</v>
      </c>
      <c r="I75" s="19">
        <f t="shared" si="3"/>
        <v>0.24554973090554658</v>
      </c>
      <c r="J75" s="19">
        <f t="shared" si="4"/>
        <v>-0.16221262136510822</v>
      </c>
      <c r="K75" s="19" t="str">
        <f t="shared" si="5"/>
        <v/>
      </c>
    </row>
    <row r="76" spans="2:11" x14ac:dyDescent="0.3">
      <c r="B76" t="str">
        <f>'Town Data'!A72</f>
        <v>ORWELL</v>
      </c>
      <c r="C76" s="37">
        <f>IF('Town Data'!C72&gt;9,'Town Data'!B72,"*")</f>
        <v>2485148.66</v>
      </c>
      <c r="D76" s="38">
        <f>IF('Town Data'!E72&gt;9,'Town Data'!D72,"*")</f>
        <v>525619.51</v>
      </c>
      <c r="E76" s="39" t="str">
        <f>IF('Town Data'!G72&gt;9,'Town Data'!F72,"*")</f>
        <v>*</v>
      </c>
      <c r="F76" s="38" t="str">
        <f>IF('Town Data'!I72&gt;9,'Town Data'!H72,"*")</f>
        <v>*</v>
      </c>
      <c r="G76" s="38" t="str">
        <f>IF('Town Data'!K72&gt;9,'Town Data'!J72,"*")</f>
        <v>*</v>
      </c>
      <c r="H76" s="39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PITTSFORD</v>
      </c>
      <c r="C77" s="40">
        <f>IF('Town Data'!C73&gt;9,'Town Data'!B73,"*")</f>
        <v>2181015.2200000002</v>
      </c>
      <c r="D77" s="41">
        <f>IF('Town Data'!E73&gt;9,'Town Data'!D73,"*")</f>
        <v>722193.87</v>
      </c>
      <c r="E77" s="42" t="str">
        <f>IF('Town Data'!G73&gt;9,'Town Data'!F73,"*")</f>
        <v>*</v>
      </c>
      <c r="F77" s="41">
        <f>IF('Town Data'!I73&gt;9,'Town Data'!H73,"*")</f>
        <v>2445657.34</v>
      </c>
      <c r="G77" s="41">
        <f>IF('Town Data'!K73&gt;9,'Town Data'!J73,"*")</f>
        <v>720651.79</v>
      </c>
      <c r="H77" s="42" t="str">
        <f>IF('Town Data'!M73&gt;9,'Town Data'!L73,"*")</f>
        <v>*</v>
      </c>
      <c r="I77" s="19">
        <f t="shared" si="3"/>
        <v>-0.1082089938241306</v>
      </c>
      <c r="J77" s="19">
        <f t="shared" si="4"/>
        <v>2.1398406573026872E-3</v>
      </c>
      <c r="K77" s="19" t="str">
        <f t="shared" si="5"/>
        <v/>
      </c>
    </row>
    <row r="78" spans="2:11" x14ac:dyDescent="0.3">
      <c r="B78" t="str">
        <f>'Town Data'!A74</f>
        <v>POULTNEY</v>
      </c>
      <c r="C78" s="37">
        <f>IF('Town Data'!C74&gt;9,'Town Data'!B74,"*")</f>
        <v>2600456.79</v>
      </c>
      <c r="D78" s="38">
        <f>IF('Town Data'!E74&gt;9,'Town Data'!D74,"*")</f>
        <v>685986.61</v>
      </c>
      <c r="E78" s="39" t="str">
        <f>IF('Town Data'!G74&gt;9,'Town Data'!F74,"*")</f>
        <v>*</v>
      </c>
      <c r="F78" s="38">
        <f>IF('Town Data'!I74&gt;9,'Town Data'!H74,"*")</f>
        <v>2088275.69</v>
      </c>
      <c r="G78" s="38">
        <f>IF('Town Data'!K74&gt;9,'Town Data'!J74,"*")</f>
        <v>676525.38</v>
      </c>
      <c r="H78" s="39" t="str">
        <f>IF('Town Data'!M74&gt;9,'Town Data'!L74,"*")</f>
        <v>*</v>
      </c>
      <c r="I78" s="8">
        <f t="shared" si="3"/>
        <v>0.24526507800318267</v>
      </c>
      <c r="J78" s="8">
        <f t="shared" si="4"/>
        <v>1.3985033347898908E-2</v>
      </c>
      <c r="K78" s="8" t="str">
        <f t="shared" si="5"/>
        <v/>
      </c>
    </row>
    <row r="79" spans="2:11" x14ac:dyDescent="0.3">
      <c r="B79" s="24" t="str">
        <f>'Town Data'!A75</f>
        <v>POWNAL</v>
      </c>
      <c r="C79" s="40" t="str">
        <f>IF('Town Data'!C75&gt;9,'Town Data'!B75,"*")</f>
        <v>*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1050855.27</v>
      </c>
      <c r="G79" s="41">
        <f>IF('Town Data'!K75&gt;9,'Town Data'!J75,"*")</f>
        <v>713215.8</v>
      </c>
      <c r="H79" s="4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PUTNEY</v>
      </c>
      <c r="C80" s="37">
        <f>IF('Town Data'!C76&gt;9,'Town Data'!B76,"*")</f>
        <v>867032.96</v>
      </c>
      <c r="D80" s="38">
        <f>IF('Town Data'!E76&gt;9,'Town Data'!D76,"*")</f>
        <v>249898.49</v>
      </c>
      <c r="E80" s="39" t="str">
        <f>IF('Town Data'!G76&gt;9,'Town Data'!F76,"*")</f>
        <v>*</v>
      </c>
      <c r="F80" s="38">
        <f>IF('Town Data'!I76&gt;9,'Town Data'!H76,"*")</f>
        <v>823818.71</v>
      </c>
      <c r="G80" s="38">
        <f>IF('Town Data'!K76&gt;9,'Town Data'!J76,"*")</f>
        <v>206110.65</v>
      </c>
      <c r="H80" s="39" t="str">
        <f>IF('Town Data'!M76&gt;9,'Town Data'!L76,"*")</f>
        <v>*</v>
      </c>
      <c r="I80" s="8">
        <f t="shared" si="3"/>
        <v>5.2456019116147536E-2</v>
      </c>
      <c r="J80" s="8">
        <f t="shared" si="4"/>
        <v>0.21244821652835502</v>
      </c>
      <c r="K80" s="8" t="str">
        <f t="shared" si="5"/>
        <v/>
      </c>
    </row>
    <row r="81" spans="2:11" x14ac:dyDescent="0.3">
      <c r="B81" s="24" t="str">
        <f>'Town Data'!A77</f>
        <v>RANDOLPH</v>
      </c>
      <c r="C81" s="40">
        <f>IF('Town Data'!C77&gt;9,'Town Data'!B77,"*")</f>
        <v>8538526.1999999993</v>
      </c>
      <c r="D81" s="41">
        <f>IF('Town Data'!E77&gt;9,'Town Data'!D77,"*")</f>
        <v>1893617.48</v>
      </c>
      <c r="E81" s="42">
        <f>IF('Town Data'!G77&gt;9,'Town Data'!F77,"*")</f>
        <v>36493.166666666672</v>
      </c>
      <c r="F81" s="41">
        <f>IF('Town Data'!I77&gt;9,'Town Data'!H77,"*")</f>
        <v>7964945.04</v>
      </c>
      <c r="G81" s="41">
        <f>IF('Town Data'!K77&gt;9,'Town Data'!J77,"*")</f>
        <v>1781960.46</v>
      </c>
      <c r="H81" s="42">
        <f>IF('Town Data'!M77&gt;9,'Town Data'!L77,"*")</f>
        <v>20154.999999999964</v>
      </c>
      <c r="I81" s="19">
        <f t="shared" si="3"/>
        <v>7.2013197469596002E-2</v>
      </c>
      <c r="J81" s="19">
        <f t="shared" si="4"/>
        <v>6.2659650708523584E-2</v>
      </c>
      <c r="K81" s="19">
        <f t="shared" si="5"/>
        <v>0.81062598197304581</v>
      </c>
    </row>
    <row r="82" spans="2:11" x14ac:dyDescent="0.3">
      <c r="B82" t="str">
        <f>'Town Data'!A78</f>
        <v>RICHFORD</v>
      </c>
      <c r="C82" s="37">
        <f>IF('Town Data'!C78&gt;9,'Town Data'!B78,"*")</f>
        <v>7044233.04</v>
      </c>
      <c r="D82" s="38">
        <f>IF('Town Data'!E78&gt;9,'Town Data'!D78,"*")</f>
        <v>362754.53</v>
      </c>
      <c r="E82" s="39" t="str">
        <f>IF('Town Data'!G78&gt;9,'Town Data'!F78,"*")</f>
        <v>*</v>
      </c>
      <c r="F82" s="38">
        <f>IF('Town Data'!I78&gt;9,'Town Data'!H78,"*")</f>
        <v>6246050.7599999998</v>
      </c>
      <c r="G82" s="38">
        <f>IF('Town Data'!K78&gt;9,'Town Data'!J78,"*")</f>
        <v>336811.43</v>
      </c>
      <c r="H82" s="39" t="str">
        <f>IF('Town Data'!M78&gt;9,'Town Data'!L78,"*")</f>
        <v>*</v>
      </c>
      <c r="I82" s="8">
        <f t="shared" si="3"/>
        <v>0.12778991248543747</v>
      </c>
      <c r="J82" s="8">
        <f t="shared" si="4"/>
        <v>7.7025592629086356E-2</v>
      </c>
      <c r="K82" s="8" t="str">
        <f t="shared" si="5"/>
        <v/>
      </c>
    </row>
    <row r="83" spans="2:11" x14ac:dyDescent="0.3">
      <c r="B83" s="24" t="str">
        <f>'Town Data'!A79</f>
        <v>RICHMOND</v>
      </c>
      <c r="C83" s="40">
        <f>IF('Town Data'!C79&gt;9,'Town Data'!B79,"*")</f>
        <v>13873044.140000001</v>
      </c>
      <c r="D83" s="41">
        <f>IF('Town Data'!E79&gt;9,'Town Data'!D79,"*")</f>
        <v>3430459.31</v>
      </c>
      <c r="E83" s="42" t="str">
        <f>IF('Town Data'!G79&gt;9,'Town Data'!F79,"*")</f>
        <v>*</v>
      </c>
      <c r="F83" s="41">
        <f>IF('Town Data'!I79&gt;9,'Town Data'!H79,"*")</f>
        <v>17226818.379999999</v>
      </c>
      <c r="G83" s="41">
        <f>IF('Town Data'!K79&gt;9,'Town Data'!J79,"*")</f>
        <v>3203247.32</v>
      </c>
      <c r="H83" s="42" t="str">
        <f>IF('Town Data'!M79&gt;9,'Town Data'!L79,"*")</f>
        <v>*</v>
      </c>
      <c r="I83" s="19">
        <f t="shared" si="3"/>
        <v>-0.19468332259737903</v>
      </c>
      <c r="J83" s="19">
        <f t="shared" si="4"/>
        <v>7.0931766205302005E-2</v>
      </c>
      <c r="K83" s="19" t="str">
        <f t="shared" si="5"/>
        <v/>
      </c>
    </row>
    <row r="84" spans="2:11" x14ac:dyDescent="0.3">
      <c r="B84" t="str">
        <f>'Town Data'!A80</f>
        <v>ROCHESTER</v>
      </c>
      <c r="C84" s="37">
        <f>IF('Town Data'!C80&gt;9,'Town Data'!B80,"*")</f>
        <v>1949198.42</v>
      </c>
      <c r="D84" s="38">
        <f>IF('Town Data'!E80&gt;9,'Town Data'!D80,"*")</f>
        <v>367988.88</v>
      </c>
      <c r="E84" s="46" t="str">
        <f>IF('Town Data'!G80&gt;9,'Town Data'!F80,"*")</f>
        <v>*</v>
      </c>
      <c r="F84" s="38">
        <f>IF('Town Data'!I80&gt;9,'Town Data'!H80,"*")</f>
        <v>2286166.5099999998</v>
      </c>
      <c r="G84" s="38">
        <f>IF('Town Data'!K80&gt;9,'Town Data'!J80,"*")</f>
        <v>237777.06</v>
      </c>
      <c r="H84" s="39" t="str">
        <f>IF('Town Data'!M80&gt;9,'Town Data'!L80,"*")</f>
        <v>*</v>
      </c>
      <c r="I84" s="8">
        <f t="shared" si="3"/>
        <v>-0.14739437767374167</v>
      </c>
      <c r="J84" s="8">
        <f t="shared" si="4"/>
        <v>0.54762145683860342</v>
      </c>
      <c r="K84" s="8" t="str">
        <f t="shared" si="5"/>
        <v/>
      </c>
    </row>
    <row r="85" spans="2:11" x14ac:dyDescent="0.3">
      <c r="B85" s="24" t="str">
        <f>'Town Data'!A81</f>
        <v>ROCKINGHAM</v>
      </c>
      <c r="C85" s="40">
        <f>IF('Town Data'!C81&gt;9,'Town Data'!B81,"*")</f>
        <v>12150737.789999999</v>
      </c>
      <c r="D85" s="41">
        <f>IF('Town Data'!E81&gt;9,'Town Data'!D81,"*")</f>
        <v>1801421.08</v>
      </c>
      <c r="E85" s="42">
        <f>IF('Town Data'!G81&gt;9,'Town Data'!F81,"*")</f>
        <v>69864.166666666628</v>
      </c>
      <c r="F85" s="41">
        <f>IF('Town Data'!I81&gt;9,'Town Data'!H81,"*")</f>
        <v>10557719.539999999</v>
      </c>
      <c r="G85" s="41">
        <f>IF('Town Data'!K81&gt;9,'Town Data'!J81,"*")</f>
        <v>1649522.77</v>
      </c>
      <c r="H85" s="42">
        <f>IF('Town Data'!M81&gt;9,'Town Data'!L81,"*")</f>
        <v>43974.833333333336</v>
      </c>
      <c r="I85" s="19">
        <f t="shared" si="3"/>
        <v>0.15088658530514443</v>
      </c>
      <c r="J85" s="19">
        <f t="shared" si="4"/>
        <v>9.208621594232376E-2</v>
      </c>
      <c r="K85" s="19">
        <f t="shared" si="5"/>
        <v>0.58873067550000091</v>
      </c>
    </row>
    <row r="86" spans="2:11" x14ac:dyDescent="0.3">
      <c r="B86" t="str">
        <f>'Town Data'!A82</f>
        <v>ROYALTON</v>
      </c>
      <c r="C86" s="37">
        <f>IF('Town Data'!C82&gt;9,'Town Data'!B82,"*")</f>
        <v>8225994.1600000001</v>
      </c>
      <c r="D86" s="38">
        <f>IF('Town Data'!E82&gt;9,'Town Data'!D82,"*")</f>
        <v>1235632.3500000001</v>
      </c>
      <c r="E86" s="39" t="str">
        <f>IF('Town Data'!G82&gt;9,'Town Data'!F82,"*")</f>
        <v>*</v>
      </c>
      <c r="F86" s="38">
        <f>IF('Town Data'!I82&gt;9,'Town Data'!H82,"*")</f>
        <v>6422387.5499999998</v>
      </c>
      <c r="G86" s="38">
        <f>IF('Town Data'!K82&gt;9,'Town Data'!J82,"*")</f>
        <v>1124662.28</v>
      </c>
      <c r="H86" s="39" t="str">
        <f>IF('Town Data'!M82&gt;9,'Town Data'!L82,"*")</f>
        <v>*</v>
      </c>
      <c r="I86" s="8">
        <f t="shared" si="3"/>
        <v>0.28083117002180918</v>
      </c>
      <c r="J86" s="8">
        <f t="shared" si="4"/>
        <v>9.866968242235355E-2</v>
      </c>
      <c r="K86" s="8" t="str">
        <f t="shared" si="5"/>
        <v/>
      </c>
    </row>
    <row r="87" spans="2:11" x14ac:dyDescent="0.3">
      <c r="B87" s="24" t="str">
        <f>'Town Data'!A83</f>
        <v>RUTLAND</v>
      </c>
      <c r="C87" s="40">
        <f>IF('Town Data'!C83&gt;9,'Town Data'!B83,"*")</f>
        <v>62897706.729999997</v>
      </c>
      <c r="D87" s="41">
        <f>IF('Town Data'!E83&gt;9,'Town Data'!D83,"*")</f>
        <v>20843817.969999999</v>
      </c>
      <c r="E87" s="42">
        <f>IF('Town Data'!G83&gt;9,'Town Data'!F83,"*")</f>
        <v>814287.66666666733</v>
      </c>
      <c r="F87" s="41">
        <f>IF('Town Data'!I83&gt;9,'Town Data'!H83,"*")</f>
        <v>48808723.310000002</v>
      </c>
      <c r="G87" s="41">
        <f>IF('Town Data'!K83&gt;9,'Town Data'!J83,"*")</f>
        <v>19679979.34</v>
      </c>
      <c r="H87" s="42">
        <f>IF('Town Data'!M83&gt;9,'Town Data'!L83,"*")</f>
        <v>425451.8333333336</v>
      </c>
      <c r="I87" s="19">
        <f t="shared" si="3"/>
        <v>0.28865707735308499</v>
      </c>
      <c r="J87" s="19">
        <f t="shared" si="4"/>
        <v>5.9138203851386711E-2</v>
      </c>
      <c r="K87" s="19">
        <f t="shared" si="5"/>
        <v>0.91393620351069937</v>
      </c>
    </row>
    <row r="88" spans="2:11" x14ac:dyDescent="0.3">
      <c r="B88" t="str">
        <f>'Town Data'!A84</f>
        <v>RUTLAND TOWN</v>
      </c>
      <c r="C88" s="37">
        <f>IF('Town Data'!C84&gt;9,'Town Data'!B84,"*")</f>
        <v>28351886.07</v>
      </c>
      <c r="D88" s="38">
        <f>IF('Town Data'!E84&gt;9,'Town Data'!D84,"*")</f>
        <v>12351566.83</v>
      </c>
      <c r="E88" s="39">
        <f>IF('Town Data'!G84&gt;9,'Town Data'!F84,"*")</f>
        <v>1614777.0000000033</v>
      </c>
      <c r="F88" s="38">
        <f>IF('Town Data'!I84&gt;9,'Town Data'!H84,"*")</f>
        <v>27489495.109999999</v>
      </c>
      <c r="G88" s="38">
        <f>IF('Town Data'!K84&gt;9,'Town Data'!J84,"*")</f>
        <v>12868339.09</v>
      </c>
      <c r="H88" s="39">
        <f>IF('Town Data'!M84&gt;9,'Town Data'!L84,"*")</f>
        <v>1963402.16666667</v>
      </c>
      <c r="I88" s="8">
        <f t="shared" si="3"/>
        <v>3.1371655119496335E-2</v>
      </c>
      <c r="J88" s="8">
        <f t="shared" si="4"/>
        <v>-4.0158427314181053E-2</v>
      </c>
      <c r="K88" s="8">
        <f t="shared" si="5"/>
        <v>-0.17756177139120649</v>
      </c>
    </row>
    <row r="89" spans="2:11" x14ac:dyDescent="0.3">
      <c r="B89" s="24" t="str">
        <f>'Town Data'!A85</f>
        <v>SHAFTSBURY</v>
      </c>
      <c r="C89" s="40">
        <f>IF('Town Data'!C85&gt;9,'Town Data'!B85,"*")</f>
        <v>6742813.04</v>
      </c>
      <c r="D89" s="41" t="str">
        <f>IF('Town Data'!E85&gt;9,'Town Data'!D85,"*")</f>
        <v>*</v>
      </c>
      <c r="E89" s="42" t="str">
        <f>IF('Town Data'!G85&gt;9,'Town Data'!F85,"*")</f>
        <v>*</v>
      </c>
      <c r="F89" s="41">
        <f>IF('Town Data'!I85&gt;9,'Town Data'!H85,"*")</f>
        <v>5434273.3499999996</v>
      </c>
      <c r="G89" s="41" t="str">
        <f>IF('Town Data'!K85&gt;9,'Town Data'!J85,"*")</f>
        <v>*</v>
      </c>
      <c r="H89" s="42" t="str">
        <f>IF('Town Data'!M85&gt;9,'Town Data'!L85,"*")</f>
        <v>*</v>
      </c>
      <c r="I89" s="19">
        <f t="shared" si="3"/>
        <v>0.24079386621212209</v>
      </c>
      <c r="J89" s="19" t="str">
        <f t="shared" si="4"/>
        <v/>
      </c>
      <c r="K89" s="19" t="str">
        <f t="shared" si="5"/>
        <v/>
      </c>
    </row>
    <row r="90" spans="2:11" x14ac:dyDescent="0.3">
      <c r="B90" t="str">
        <f>'Town Data'!A86</f>
        <v>SHELBURNE</v>
      </c>
      <c r="C90" s="37">
        <f>IF('Town Data'!C86&gt;9,'Town Data'!B86,"*")</f>
        <v>26614645.02</v>
      </c>
      <c r="D90" s="38">
        <f>IF('Town Data'!E86&gt;9,'Town Data'!D86,"*")</f>
        <v>6182302.0899999999</v>
      </c>
      <c r="E90" s="39">
        <f>IF('Town Data'!G86&gt;9,'Town Data'!F86,"*")</f>
        <v>17335.166666666672</v>
      </c>
      <c r="F90" s="38">
        <f>IF('Town Data'!I86&gt;9,'Town Data'!H86,"*")</f>
        <v>28292013.440000001</v>
      </c>
      <c r="G90" s="38">
        <f>IF('Town Data'!K86&gt;9,'Town Data'!J86,"*")</f>
        <v>5979235.0800000001</v>
      </c>
      <c r="H90" s="39">
        <f>IF('Town Data'!M86&gt;9,'Town Data'!L86,"*")</f>
        <v>41415.333333333307</v>
      </c>
      <c r="I90" s="8">
        <f t="shared" si="3"/>
        <v>-5.9287700522172582E-2</v>
      </c>
      <c r="J90" s="8">
        <f t="shared" si="4"/>
        <v>3.3962038167597818E-2</v>
      </c>
      <c r="K90" s="8">
        <f t="shared" si="5"/>
        <v>-0.58143119295590961</v>
      </c>
    </row>
    <row r="91" spans="2:11" x14ac:dyDescent="0.3">
      <c r="B91" s="24" t="str">
        <f>'Town Data'!A87</f>
        <v>SOUTH BURLINGTON</v>
      </c>
      <c r="C91" s="40">
        <f>IF('Town Data'!C87&gt;9,'Town Data'!B87,"*")</f>
        <v>150610945.68000001</v>
      </c>
      <c r="D91" s="41">
        <f>IF('Town Data'!E87&gt;9,'Town Data'!D87,"*")</f>
        <v>39987267.909999996</v>
      </c>
      <c r="E91" s="42">
        <f>IF('Town Data'!G87&gt;9,'Town Data'!F87,"*")</f>
        <v>1129509.8333333335</v>
      </c>
      <c r="F91" s="41">
        <f>IF('Town Data'!I87&gt;9,'Town Data'!H87,"*")</f>
        <v>133503728.3</v>
      </c>
      <c r="G91" s="41">
        <f>IF('Town Data'!K87&gt;9,'Town Data'!J87,"*")</f>
        <v>38116502.759999998</v>
      </c>
      <c r="H91" s="42">
        <f>IF('Town Data'!M87&gt;9,'Town Data'!L87,"*")</f>
        <v>872001.00000000012</v>
      </c>
      <c r="I91" s="19">
        <f t="shared" si="3"/>
        <v>0.12814037179214874</v>
      </c>
      <c r="J91" s="19">
        <f t="shared" si="4"/>
        <v>4.9080188751293476E-2</v>
      </c>
      <c r="K91" s="19">
        <f t="shared" si="5"/>
        <v>0.29530795645112029</v>
      </c>
    </row>
    <row r="92" spans="2:11" x14ac:dyDescent="0.3">
      <c r="B92" t="str">
        <f>'Town Data'!A88</f>
        <v>SOUTH HERO</v>
      </c>
      <c r="C92" s="37">
        <f>IF('Town Data'!C88&gt;9,'Town Data'!B88,"*")</f>
        <v>1636397.25</v>
      </c>
      <c r="D92" s="38">
        <f>IF('Town Data'!E88&gt;9,'Town Data'!D88,"*")</f>
        <v>449727.22</v>
      </c>
      <c r="E92" s="39" t="str">
        <f>IF('Town Data'!G88&gt;9,'Town Data'!F88,"*")</f>
        <v>*</v>
      </c>
      <c r="F92" s="38">
        <f>IF('Town Data'!I88&gt;9,'Town Data'!H88,"*")</f>
        <v>1642537.28</v>
      </c>
      <c r="G92" s="38">
        <f>IF('Town Data'!K88&gt;9,'Town Data'!J88,"*")</f>
        <v>499611.22</v>
      </c>
      <c r="H92" s="39" t="str">
        <f>IF('Town Data'!M88&gt;9,'Town Data'!L88,"*")</f>
        <v>*</v>
      </c>
      <c r="I92" s="8">
        <f t="shared" si="3"/>
        <v>-3.7381373773142171E-3</v>
      </c>
      <c r="J92" s="8">
        <f t="shared" si="4"/>
        <v>-9.9845635972706945E-2</v>
      </c>
      <c r="K92" s="8" t="str">
        <f t="shared" si="5"/>
        <v/>
      </c>
    </row>
    <row r="93" spans="2:11" x14ac:dyDescent="0.3">
      <c r="B93" s="24" t="str">
        <f>'Town Data'!A89</f>
        <v>SPRINGFIELD</v>
      </c>
      <c r="C93" s="40">
        <f>IF('Town Data'!C89&gt;9,'Town Data'!B89,"*")</f>
        <v>13319016.949999999</v>
      </c>
      <c r="D93" s="41">
        <f>IF('Town Data'!E89&gt;9,'Town Data'!D89,"*")</f>
        <v>5442976.0899999999</v>
      </c>
      <c r="E93" s="42">
        <f>IF('Town Data'!G89&gt;9,'Town Data'!F89,"*")</f>
        <v>265827.66666666634</v>
      </c>
      <c r="F93" s="41">
        <f>IF('Town Data'!I89&gt;9,'Town Data'!H89,"*")</f>
        <v>12209324.220000001</v>
      </c>
      <c r="G93" s="41">
        <f>IF('Town Data'!K89&gt;9,'Town Data'!J89,"*")</f>
        <v>5347008.0199999996</v>
      </c>
      <c r="H93" s="42">
        <f>IF('Town Data'!M89&gt;9,'Town Data'!L89,"*")</f>
        <v>279501.66666666698</v>
      </c>
      <c r="I93" s="19">
        <f t="shared" si="3"/>
        <v>9.0888955850825834E-2</v>
      </c>
      <c r="J93" s="19">
        <f t="shared" si="4"/>
        <v>1.7947994400053343E-2</v>
      </c>
      <c r="K93" s="19">
        <f t="shared" si="5"/>
        <v>-4.8922785195081572E-2</v>
      </c>
    </row>
    <row r="94" spans="2:11" x14ac:dyDescent="0.3">
      <c r="B94" t="str">
        <f>'Town Data'!A90</f>
        <v>ST ALBANS</v>
      </c>
      <c r="C94" s="37">
        <f>IF('Town Data'!C90&gt;9,'Town Data'!B90,"*")</f>
        <v>75826936.120000005</v>
      </c>
      <c r="D94" s="38">
        <f>IF('Town Data'!E90&gt;9,'Town Data'!D90,"*")</f>
        <v>6099376.3700000001</v>
      </c>
      <c r="E94" s="39">
        <f>IF('Town Data'!G90&gt;9,'Town Data'!F90,"*")</f>
        <v>191499.66666666666</v>
      </c>
      <c r="F94" s="38">
        <f>IF('Town Data'!I90&gt;9,'Town Data'!H90,"*")</f>
        <v>64104598.32</v>
      </c>
      <c r="G94" s="38">
        <f>IF('Town Data'!K90&gt;9,'Town Data'!J90,"*")</f>
        <v>5381645.7599999998</v>
      </c>
      <c r="H94" s="39">
        <f>IF('Town Data'!M90&gt;9,'Town Data'!L90,"*")</f>
        <v>192917.49999999994</v>
      </c>
      <c r="I94" s="8">
        <f t="shared" si="3"/>
        <v>0.18286266675416873</v>
      </c>
      <c r="J94" s="8">
        <f t="shared" si="4"/>
        <v>0.13336637935827281</v>
      </c>
      <c r="K94" s="8">
        <f t="shared" si="5"/>
        <v>-7.3494282962058149E-3</v>
      </c>
    </row>
    <row r="95" spans="2:11" x14ac:dyDescent="0.3">
      <c r="B95" s="24" t="str">
        <f>'Town Data'!A91</f>
        <v>ST ALBANS TOWN</v>
      </c>
      <c r="C95" s="40">
        <f>IF('Town Data'!C91&gt;9,'Town Data'!B91,"*")</f>
        <v>27512189.920000002</v>
      </c>
      <c r="D95" s="41">
        <f>IF('Town Data'!E91&gt;9,'Town Data'!D91,"*")</f>
        <v>10221584.91</v>
      </c>
      <c r="E95" s="42">
        <f>IF('Town Data'!G91&gt;9,'Town Data'!F91,"*")</f>
        <v>82843.666666666628</v>
      </c>
      <c r="F95" s="41">
        <f>IF('Town Data'!I91&gt;9,'Town Data'!H91,"*")</f>
        <v>34307902.789999999</v>
      </c>
      <c r="G95" s="41">
        <f>IF('Town Data'!K91&gt;9,'Town Data'!J91,"*")</f>
        <v>10128558.82</v>
      </c>
      <c r="H95" s="42">
        <f>IF('Town Data'!M91&gt;9,'Town Data'!L91,"*")</f>
        <v>102178.66666666666</v>
      </c>
      <c r="I95" s="19">
        <f t="shared" si="3"/>
        <v>-0.19808010159049413</v>
      </c>
      <c r="J95" s="19">
        <f t="shared" si="4"/>
        <v>9.1845337182925937E-3</v>
      </c>
      <c r="K95" s="19">
        <f t="shared" si="5"/>
        <v>-0.18922736644309346</v>
      </c>
    </row>
    <row r="96" spans="2:11" x14ac:dyDescent="0.3">
      <c r="B96" t="str">
        <f>'Town Data'!A92</f>
        <v>ST JOHNSBURY</v>
      </c>
      <c r="C96" s="37">
        <f>IF('Town Data'!C92&gt;9,'Town Data'!B92,"*")</f>
        <v>24538009.129999999</v>
      </c>
      <c r="D96" s="38">
        <f>IF('Town Data'!E92&gt;9,'Town Data'!D92,"*")</f>
        <v>8429054.7899999991</v>
      </c>
      <c r="E96" s="39">
        <f>IF('Town Data'!G92&gt;9,'Town Data'!F92,"*")</f>
        <v>184404.83333333328</v>
      </c>
      <c r="F96" s="38">
        <f>IF('Town Data'!I92&gt;9,'Town Data'!H92,"*")</f>
        <v>24446042.039999999</v>
      </c>
      <c r="G96" s="38">
        <f>IF('Town Data'!K92&gt;9,'Town Data'!J92,"*")</f>
        <v>8010647.8399999999</v>
      </c>
      <c r="H96" s="39">
        <f>IF('Town Data'!M92&gt;9,'Town Data'!L92,"*")</f>
        <v>73927.833333333358</v>
      </c>
      <c r="I96" s="8">
        <f t="shared" si="3"/>
        <v>3.7620441726115865E-3</v>
      </c>
      <c r="J96" s="8">
        <f t="shared" si="4"/>
        <v>5.2231349867952657E-2</v>
      </c>
      <c r="K96" s="8">
        <f t="shared" si="5"/>
        <v>1.4943897990607944</v>
      </c>
    </row>
    <row r="97" spans="2:11" x14ac:dyDescent="0.3">
      <c r="B97" s="24" t="str">
        <f>'Town Data'!A93</f>
        <v>STOWE</v>
      </c>
      <c r="C97" s="40">
        <f>IF('Town Data'!C93&gt;9,'Town Data'!B93,"*")</f>
        <v>33838556.100000001</v>
      </c>
      <c r="D97" s="41">
        <f>IF('Town Data'!E93&gt;9,'Town Data'!D93,"*")</f>
        <v>18303781.52</v>
      </c>
      <c r="E97" s="42">
        <f>IF('Town Data'!G93&gt;9,'Town Data'!F93,"*")</f>
        <v>2641905.6666666698</v>
      </c>
      <c r="F97" s="41">
        <f>IF('Town Data'!I93&gt;9,'Town Data'!H93,"*")</f>
        <v>31297244.510000002</v>
      </c>
      <c r="G97" s="41">
        <f>IF('Town Data'!K93&gt;9,'Town Data'!J93,"*")</f>
        <v>17831595.16</v>
      </c>
      <c r="H97" s="42">
        <f>IF('Town Data'!M93&gt;9,'Town Data'!L93,"*")</f>
        <v>382258.49999999971</v>
      </c>
      <c r="I97" s="19">
        <f t="shared" si="3"/>
        <v>8.1199211936629365E-2</v>
      </c>
      <c r="J97" s="19">
        <f t="shared" si="4"/>
        <v>2.6480320788081383E-2</v>
      </c>
      <c r="K97" s="19">
        <f t="shared" si="5"/>
        <v>5.9113065286100168</v>
      </c>
    </row>
    <row r="98" spans="2:11" x14ac:dyDescent="0.3">
      <c r="B98" t="str">
        <f>'Town Data'!A94</f>
        <v>SWANTON</v>
      </c>
      <c r="C98" s="37">
        <f>IF('Town Data'!C94&gt;9,'Town Data'!B94,"*")</f>
        <v>13969890.529999999</v>
      </c>
      <c r="D98" s="38">
        <f>IF('Town Data'!E94&gt;9,'Town Data'!D94,"*")</f>
        <v>2615520.17</v>
      </c>
      <c r="E98" s="39" t="str">
        <f>IF('Town Data'!G94&gt;9,'Town Data'!F94,"*")</f>
        <v>*</v>
      </c>
      <c r="F98" s="38">
        <f>IF('Town Data'!I94&gt;9,'Town Data'!H94,"*")</f>
        <v>12167373.109999999</v>
      </c>
      <c r="G98" s="38">
        <f>IF('Town Data'!K94&gt;9,'Town Data'!J94,"*")</f>
        <v>2006517.84</v>
      </c>
      <c r="H98" s="39" t="str">
        <f>IF('Town Data'!M94&gt;9,'Town Data'!L94,"*")</f>
        <v>*</v>
      </c>
      <c r="I98" s="8">
        <f t="shared" si="3"/>
        <v>0.14814351493163014</v>
      </c>
      <c r="J98" s="8">
        <f t="shared" si="4"/>
        <v>0.30351204353109557</v>
      </c>
      <c r="K98" s="8" t="str">
        <f t="shared" si="5"/>
        <v/>
      </c>
    </row>
    <row r="99" spans="2:11" x14ac:dyDescent="0.3">
      <c r="B99" s="24" t="str">
        <f>'Town Data'!A95</f>
        <v>THETFORD</v>
      </c>
      <c r="C99" s="40">
        <f>IF('Town Data'!C95&gt;9,'Town Data'!B95,"*")</f>
        <v>1123790.74</v>
      </c>
      <c r="D99" s="41">
        <f>IF('Town Data'!E95&gt;9,'Town Data'!D95,"*")</f>
        <v>409071.22</v>
      </c>
      <c r="E99" s="42" t="str">
        <f>IF('Town Data'!G95&gt;9,'Town Data'!F95,"*")</f>
        <v>*</v>
      </c>
      <c r="F99" s="41">
        <f>IF('Town Data'!I95&gt;9,'Town Data'!H95,"*")</f>
        <v>1104517.01</v>
      </c>
      <c r="G99" s="41">
        <f>IF('Town Data'!K95&gt;9,'Town Data'!J95,"*")</f>
        <v>476042.07</v>
      </c>
      <c r="H99" s="42" t="str">
        <f>IF('Town Data'!M95&gt;9,'Town Data'!L95,"*")</f>
        <v>*</v>
      </c>
      <c r="I99" s="19">
        <f t="shared" si="3"/>
        <v>1.7449916864566876E-2</v>
      </c>
      <c r="J99" s="19">
        <f t="shared" si="4"/>
        <v>-0.14068262916342675</v>
      </c>
      <c r="K99" s="19" t="str">
        <f t="shared" si="5"/>
        <v/>
      </c>
    </row>
    <row r="100" spans="2:11" x14ac:dyDescent="0.3">
      <c r="B100" s="24" t="str">
        <f>'Town Data'!A96</f>
        <v>TROY</v>
      </c>
      <c r="C100" s="40">
        <f>IF('Town Data'!C96&gt;9,'Town Data'!B96,"*")</f>
        <v>2686117.64</v>
      </c>
      <c r="D100" s="41">
        <f>IF('Town Data'!E96&gt;9,'Town Data'!D96,"*")</f>
        <v>366328.62</v>
      </c>
      <c r="E100" s="42" t="str">
        <f>IF('Town Data'!G96&gt;9,'Town Data'!F96,"*")</f>
        <v>*</v>
      </c>
      <c r="F100" s="41">
        <f>IF('Town Data'!I96&gt;9,'Town Data'!H96,"*")</f>
        <v>2088396.22</v>
      </c>
      <c r="G100" s="41">
        <f>IF('Town Data'!K96&gt;9,'Town Data'!J96,"*")</f>
        <v>289963.71999999997</v>
      </c>
      <c r="H100" s="42" t="str">
        <f>IF('Town Data'!M96&gt;9,'Town Data'!L96,"*")</f>
        <v>*</v>
      </c>
      <c r="I100" s="19">
        <f t="shared" si="3"/>
        <v>0.28621073638986005</v>
      </c>
      <c r="J100" s="19">
        <f t="shared" si="4"/>
        <v>0.2633601886470488</v>
      </c>
      <c r="K100" s="19" t="str">
        <f t="shared" si="5"/>
        <v/>
      </c>
    </row>
    <row r="101" spans="2:11" x14ac:dyDescent="0.3">
      <c r="B101" s="24" t="str">
        <f>'Town Data'!A97</f>
        <v>VERGENNES</v>
      </c>
      <c r="C101" s="40">
        <f>IF('Town Data'!C97&gt;9,'Town Data'!B97,"*")</f>
        <v>8662727.3300000001</v>
      </c>
      <c r="D101" s="41">
        <f>IF('Town Data'!E97&gt;9,'Town Data'!D97,"*")</f>
        <v>1658159.45</v>
      </c>
      <c r="E101" s="42" t="str">
        <f>IF('Town Data'!G97&gt;9,'Town Data'!F97,"*")</f>
        <v>*</v>
      </c>
      <c r="F101" s="41">
        <f>IF('Town Data'!I97&gt;9,'Town Data'!H97,"*")</f>
        <v>9104253.3200000003</v>
      </c>
      <c r="G101" s="41">
        <f>IF('Town Data'!K97&gt;9,'Town Data'!J97,"*")</f>
        <v>1595622.55</v>
      </c>
      <c r="H101" s="42" t="str">
        <f>IF('Town Data'!M97&gt;9,'Town Data'!L97,"*")</f>
        <v>*</v>
      </c>
      <c r="I101" s="19">
        <f t="shared" si="3"/>
        <v>-4.8496672322382195E-2</v>
      </c>
      <c r="J101" s="19">
        <f t="shared" si="4"/>
        <v>3.9192790299936477E-2</v>
      </c>
      <c r="K101" s="19" t="str">
        <f t="shared" si="5"/>
        <v/>
      </c>
    </row>
    <row r="102" spans="2:11" x14ac:dyDescent="0.3">
      <c r="B102" s="24" t="str">
        <f>'Town Data'!A98</f>
        <v>VERNON</v>
      </c>
      <c r="C102" s="40">
        <f>IF('Town Data'!C98&gt;9,'Town Data'!B98,"*")</f>
        <v>1234294.21</v>
      </c>
      <c r="D102" s="41" t="str">
        <f>IF('Town Data'!E98&gt;9,'Town Data'!D98,"*")</f>
        <v>*</v>
      </c>
      <c r="E102" s="42" t="str">
        <f>IF('Town Data'!G98&gt;9,'Town Data'!F98,"*")</f>
        <v>*</v>
      </c>
      <c r="F102" s="41">
        <f>IF('Town Data'!I98&gt;9,'Town Data'!H98,"*")</f>
        <v>2108141.2000000002</v>
      </c>
      <c r="G102" s="41">
        <f>IF('Town Data'!K98&gt;9,'Town Data'!J98,"*")</f>
        <v>312246.34999999998</v>
      </c>
      <c r="H102" s="42" t="str">
        <f>IF('Town Data'!M98&gt;9,'Town Data'!L98,"*")</f>
        <v>*</v>
      </c>
      <c r="I102" s="19">
        <f t="shared" si="3"/>
        <v>-0.41451065516863866</v>
      </c>
      <c r="J102" s="19" t="str">
        <f t="shared" si="4"/>
        <v/>
      </c>
      <c r="K102" s="19" t="str">
        <f t="shared" si="5"/>
        <v/>
      </c>
    </row>
    <row r="103" spans="2:11" x14ac:dyDescent="0.3">
      <c r="B103" s="24" t="str">
        <f>'Town Data'!A99</f>
        <v>WAITSFIELD</v>
      </c>
      <c r="C103" s="40">
        <f>IF('Town Data'!C99&gt;9,'Town Data'!B99,"*")</f>
        <v>11216477.26</v>
      </c>
      <c r="D103" s="41">
        <f>IF('Town Data'!E99&gt;9,'Town Data'!D99,"*")</f>
        <v>3820523.65</v>
      </c>
      <c r="E103" s="42" t="str">
        <f>IF('Town Data'!G99&gt;9,'Town Data'!F99,"*")</f>
        <v>*</v>
      </c>
      <c r="F103" s="41">
        <f>IF('Town Data'!I99&gt;9,'Town Data'!H99,"*")</f>
        <v>10008478.189999999</v>
      </c>
      <c r="G103" s="41">
        <f>IF('Town Data'!K99&gt;9,'Town Data'!J99,"*")</f>
        <v>3664086.42</v>
      </c>
      <c r="H103" s="42" t="str">
        <f>IF('Town Data'!M99&gt;9,'Town Data'!L99,"*")</f>
        <v>*</v>
      </c>
      <c r="I103" s="19">
        <f t="shared" si="3"/>
        <v>0.12069757730071053</v>
      </c>
      <c r="J103" s="19">
        <f t="shared" si="4"/>
        <v>4.2694743537189821E-2</v>
      </c>
      <c r="K103" s="19" t="str">
        <f t="shared" si="5"/>
        <v/>
      </c>
    </row>
    <row r="104" spans="2:11" x14ac:dyDescent="0.3">
      <c r="B104" s="24" t="str">
        <f>'Town Data'!A100</f>
        <v>WARREN</v>
      </c>
      <c r="C104" s="40">
        <f>IF('Town Data'!C100&gt;9,'Town Data'!B100,"*")</f>
        <v>10890340.109999999</v>
      </c>
      <c r="D104" s="41">
        <f>IF('Town Data'!E100&gt;9,'Town Data'!D100,"*")</f>
        <v>6251154.9000000004</v>
      </c>
      <c r="E104" s="42" t="str">
        <f>IF('Town Data'!G100&gt;9,'Town Data'!F100,"*")</f>
        <v>*</v>
      </c>
      <c r="F104" s="41">
        <f>IF('Town Data'!I100&gt;9,'Town Data'!H100,"*")</f>
        <v>12706791.880000001</v>
      </c>
      <c r="G104" s="41">
        <f>IF('Town Data'!K100&gt;9,'Town Data'!J100,"*")</f>
        <v>5938747.6600000001</v>
      </c>
      <c r="H104" s="42" t="str">
        <f>IF('Town Data'!M100&gt;9,'Town Data'!L100,"*")</f>
        <v>*</v>
      </c>
      <c r="I104" s="19">
        <f t="shared" si="3"/>
        <v>-0.14295124899771328</v>
      </c>
      <c r="J104" s="19">
        <f t="shared" si="4"/>
        <v>5.2604902226137056E-2</v>
      </c>
      <c r="K104" s="19" t="str">
        <f t="shared" si="5"/>
        <v/>
      </c>
    </row>
    <row r="105" spans="2:11" x14ac:dyDescent="0.3">
      <c r="B105" s="24" t="str">
        <f>'Town Data'!A101</f>
        <v>WATERBURY</v>
      </c>
      <c r="C105" s="40">
        <f>IF('Town Data'!C101&gt;9,'Town Data'!B101,"*")</f>
        <v>10560229.59</v>
      </c>
      <c r="D105" s="41">
        <f>IF('Town Data'!E101&gt;9,'Town Data'!D101,"*")</f>
        <v>4319042.32</v>
      </c>
      <c r="E105" s="42" t="str">
        <f>IF('Town Data'!G101&gt;9,'Town Data'!F101,"*")</f>
        <v>*</v>
      </c>
      <c r="F105" s="41">
        <f>IF('Town Data'!I101&gt;9,'Town Data'!H101,"*")</f>
        <v>10614111.1</v>
      </c>
      <c r="G105" s="41">
        <f>IF('Town Data'!K101&gt;9,'Town Data'!J101,"*")</f>
        <v>4499530.59</v>
      </c>
      <c r="H105" s="42">
        <f>IF('Town Data'!M101&gt;9,'Town Data'!L101,"*")</f>
        <v>540900.83333333372</v>
      </c>
      <c r="I105" s="19">
        <f t="shared" si="3"/>
        <v>-5.0764034305237089E-3</v>
      </c>
      <c r="J105" s="19">
        <f t="shared" si="4"/>
        <v>-4.0112688732715021E-2</v>
      </c>
      <c r="K105" s="19" t="str">
        <f t="shared" si="5"/>
        <v/>
      </c>
    </row>
    <row r="106" spans="2:11" x14ac:dyDescent="0.3">
      <c r="B106" s="24" t="str">
        <f>'Town Data'!A102</f>
        <v>WEATHERSFIELD</v>
      </c>
      <c r="C106" s="40">
        <f>IF('Town Data'!C102&gt;9,'Town Data'!B102,"*")</f>
        <v>1692459.95</v>
      </c>
      <c r="D106" s="41">
        <f>IF('Town Data'!E102&gt;9,'Town Data'!D102,"*")</f>
        <v>327777.81</v>
      </c>
      <c r="E106" s="42" t="str">
        <f>IF('Town Data'!G102&gt;9,'Town Data'!F102,"*")</f>
        <v>*</v>
      </c>
      <c r="F106" s="41">
        <f>IF('Town Data'!I102&gt;9,'Town Data'!H102,"*")</f>
        <v>1308166.77</v>
      </c>
      <c r="G106" s="41">
        <f>IF('Town Data'!K102&gt;9,'Town Data'!J102,"*")</f>
        <v>274614.24</v>
      </c>
      <c r="H106" s="42" t="str">
        <f>IF('Town Data'!M102&gt;9,'Town Data'!L102,"*")</f>
        <v>*</v>
      </c>
      <c r="I106" s="19">
        <f t="shared" si="3"/>
        <v>0.29376467038678861</v>
      </c>
      <c r="J106" s="19">
        <f t="shared" si="4"/>
        <v>0.19359363884407454</v>
      </c>
      <c r="K106" s="19" t="str">
        <f t="shared" si="5"/>
        <v/>
      </c>
    </row>
    <row r="107" spans="2:11" x14ac:dyDescent="0.3">
      <c r="B107" s="24" t="str">
        <f>'Town Data'!A103</f>
        <v>WEST RUTLAND</v>
      </c>
      <c r="C107" s="40">
        <f>IF('Town Data'!C103&gt;9,'Town Data'!B103,"*")</f>
        <v>5817797.2800000003</v>
      </c>
      <c r="D107" s="41">
        <f>IF('Town Data'!E103&gt;9,'Town Data'!D103,"*")</f>
        <v>963759.72</v>
      </c>
      <c r="E107" s="42" t="str">
        <f>IF('Town Data'!G103&gt;9,'Town Data'!F103,"*")</f>
        <v>*</v>
      </c>
      <c r="F107" s="41">
        <f>IF('Town Data'!I103&gt;9,'Town Data'!H103,"*")</f>
        <v>4204066.58</v>
      </c>
      <c r="G107" s="41">
        <f>IF('Town Data'!K103&gt;9,'Town Data'!J103,"*")</f>
        <v>962448.8</v>
      </c>
      <c r="H107" s="42" t="str">
        <f>IF('Town Data'!M103&gt;9,'Town Data'!L103,"*")</f>
        <v>*</v>
      </c>
      <c r="I107" s="19">
        <f t="shared" si="3"/>
        <v>0.38384993893222313</v>
      </c>
      <c r="J107" s="19">
        <f t="shared" si="4"/>
        <v>1.3620672600972907E-3</v>
      </c>
      <c r="K107" s="19" t="str">
        <f t="shared" si="5"/>
        <v/>
      </c>
    </row>
    <row r="108" spans="2:11" x14ac:dyDescent="0.3">
      <c r="B108" s="24" t="str">
        <f>'Town Data'!A104</f>
        <v>WESTMINSTER</v>
      </c>
      <c r="C108" s="40">
        <f>IF('Town Data'!C104&gt;9,'Town Data'!B104,"*")</f>
        <v>7651141.4400000004</v>
      </c>
      <c r="D108" s="41">
        <f>IF('Town Data'!E104&gt;9,'Town Data'!D104,"*")</f>
        <v>597961.79</v>
      </c>
      <c r="E108" s="42" t="str">
        <f>IF('Town Data'!G104&gt;9,'Town Data'!F104,"*")</f>
        <v>*</v>
      </c>
      <c r="F108" s="41">
        <f>IF('Town Data'!I104&gt;9,'Town Data'!H104,"*")</f>
        <v>10145311.380000001</v>
      </c>
      <c r="G108" s="41">
        <f>IF('Town Data'!K104&gt;9,'Town Data'!J104,"*")</f>
        <v>802758.78</v>
      </c>
      <c r="H108" s="42" t="str">
        <f>IF('Town Data'!M104&gt;9,'Town Data'!L104,"*")</f>
        <v>*</v>
      </c>
      <c r="I108" s="19">
        <f t="shared" si="3"/>
        <v>-0.24584459230269581</v>
      </c>
      <c r="J108" s="19">
        <f t="shared" si="4"/>
        <v>-0.25511647471485766</v>
      </c>
      <c r="K108" s="19" t="str">
        <f t="shared" si="5"/>
        <v/>
      </c>
    </row>
    <row r="109" spans="2:11" x14ac:dyDescent="0.3">
      <c r="B109" s="24" t="str">
        <f>'Town Data'!A105</f>
        <v>WHITINGHAM</v>
      </c>
      <c r="C109" s="40">
        <f>IF('Town Data'!C105&gt;9,'Town Data'!B105,"*")</f>
        <v>274292.71999999997</v>
      </c>
      <c r="D109" s="41">
        <f>IF('Town Data'!E105&gt;9,'Town Data'!D105,"*")</f>
        <v>130929.31</v>
      </c>
      <c r="E109" s="42" t="str">
        <f>IF('Town Data'!G105&gt;9,'Town Data'!F105,"*")</f>
        <v>*</v>
      </c>
      <c r="F109" s="41">
        <f>IF('Town Data'!I105&gt;9,'Town Data'!H105,"*")</f>
        <v>242676.43</v>
      </c>
      <c r="G109" s="41">
        <f>IF('Town Data'!K105&gt;9,'Town Data'!J105,"*")</f>
        <v>91785.62</v>
      </c>
      <c r="H109" s="42" t="str">
        <f>IF('Town Data'!M105&gt;9,'Town Data'!L105,"*")</f>
        <v>*</v>
      </c>
      <c r="I109" s="19">
        <f t="shared" si="3"/>
        <v>0.13028166765103633</v>
      </c>
      <c r="J109" s="19">
        <f t="shared" si="4"/>
        <v>0.42646865598336653</v>
      </c>
      <c r="K109" s="19" t="str">
        <f t="shared" si="5"/>
        <v/>
      </c>
    </row>
    <row r="110" spans="2:11" x14ac:dyDescent="0.3">
      <c r="B110" s="24" t="str">
        <f>'Town Data'!A106</f>
        <v>WILLIAMSTOWN</v>
      </c>
      <c r="C110" s="40">
        <f>IF('Town Data'!C106&gt;9,'Town Data'!B106,"*")</f>
        <v>1906845.07</v>
      </c>
      <c r="D110" s="41">
        <f>IF('Town Data'!E106&gt;9,'Town Data'!D106,"*")</f>
        <v>692734.48</v>
      </c>
      <c r="E110" s="42" t="str">
        <f>IF('Town Data'!G106&gt;9,'Town Data'!F106,"*")</f>
        <v>*</v>
      </c>
      <c r="F110" s="41">
        <f>IF('Town Data'!I106&gt;9,'Town Data'!H106,"*")</f>
        <v>1442057.94</v>
      </c>
      <c r="G110" s="41">
        <f>IF('Town Data'!K106&gt;9,'Town Data'!J106,"*")</f>
        <v>518711.43</v>
      </c>
      <c r="H110" s="42" t="str">
        <f>IF('Town Data'!M106&gt;9,'Town Data'!L106,"*")</f>
        <v>*</v>
      </c>
      <c r="I110" s="19">
        <f t="shared" si="3"/>
        <v>0.32230822154066857</v>
      </c>
      <c r="J110" s="19">
        <f t="shared" si="4"/>
        <v>0.33549106484890834</v>
      </c>
      <c r="K110" s="19" t="str">
        <f t="shared" si="5"/>
        <v/>
      </c>
    </row>
    <row r="111" spans="2:11" x14ac:dyDescent="0.3">
      <c r="B111" s="24" t="str">
        <f>'Town Data'!A107</f>
        <v>WILLISTON</v>
      </c>
      <c r="C111" s="40">
        <f>IF('Town Data'!C107&gt;9,'Town Data'!B107,"*")</f>
        <v>102382694.06</v>
      </c>
      <c r="D111" s="41">
        <f>IF('Town Data'!E107&gt;9,'Town Data'!D107,"*")</f>
        <v>47688435.740000002</v>
      </c>
      <c r="E111" s="42">
        <f>IF('Town Data'!G107&gt;9,'Town Data'!F107,"*")</f>
        <v>2385870.3333333344</v>
      </c>
      <c r="F111" s="41">
        <f>IF('Town Data'!I107&gt;9,'Town Data'!H107,"*")</f>
        <v>83932371.040000007</v>
      </c>
      <c r="G111" s="41">
        <f>IF('Town Data'!K107&gt;9,'Town Data'!J107,"*")</f>
        <v>44987544.630000003</v>
      </c>
      <c r="H111" s="42">
        <f>IF('Town Data'!M107&gt;9,'Town Data'!L107,"*")</f>
        <v>2747701.6666666679</v>
      </c>
      <c r="I111" s="19">
        <f t="shared" si="3"/>
        <v>0.21982368413263395</v>
      </c>
      <c r="J111" s="19">
        <f t="shared" si="4"/>
        <v>6.0036419684903336E-2</v>
      </c>
      <c r="K111" s="19">
        <f t="shared" si="5"/>
        <v>-0.13168508711219862</v>
      </c>
    </row>
    <row r="112" spans="2:11" x14ac:dyDescent="0.3">
      <c r="B112" s="24" t="str">
        <f>'Town Data'!A108</f>
        <v>WILMINGTON</v>
      </c>
      <c r="C112" s="40">
        <f>IF('Town Data'!C108&gt;9,'Town Data'!B108,"*")</f>
        <v>7817544.5700000003</v>
      </c>
      <c r="D112" s="41">
        <f>IF('Town Data'!E108&gt;9,'Town Data'!D108,"*")</f>
        <v>3023065.98</v>
      </c>
      <c r="E112" s="42" t="str">
        <f>IF('Town Data'!G108&gt;9,'Town Data'!F108,"*")</f>
        <v>*</v>
      </c>
      <c r="F112" s="41">
        <f>IF('Town Data'!I108&gt;9,'Town Data'!H108,"*")</f>
        <v>7931583.6900000004</v>
      </c>
      <c r="G112" s="41">
        <f>IF('Town Data'!K108&gt;9,'Town Data'!J108,"*")</f>
        <v>3183507.11</v>
      </c>
      <c r="H112" s="42" t="str">
        <f>IF('Town Data'!M108&gt;9,'Town Data'!L108,"*")</f>
        <v>*</v>
      </c>
      <c r="I112" s="19">
        <f t="shared" si="3"/>
        <v>-1.4377849929740841E-2</v>
      </c>
      <c r="J112" s="19">
        <f t="shared" si="4"/>
        <v>-5.0397603792378495E-2</v>
      </c>
      <c r="K112" s="19" t="str">
        <f t="shared" si="5"/>
        <v/>
      </c>
    </row>
    <row r="113" spans="2:11" x14ac:dyDescent="0.3">
      <c r="B113" s="24" t="str">
        <f>'Town Data'!A109</f>
        <v>WINDSOR</v>
      </c>
      <c r="C113" s="40">
        <f>IF('Town Data'!C109&gt;9,'Town Data'!B109,"*")</f>
        <v>3730020.06</v>
      </c>
      <c r="D113" s="41">
        <f>IF('Town Data'!E109&gt;9,'Town Data'!D109,"*")</f>
        <v>1310649.43</v>
      </c>
      <c r="E113" s="42">
        <f>IF('Town Data'!G109&gt;9,'Town Data'!F109,"*")</f>
        <v>18946.166666666708</v>
      </c>
      <c r="F113" s="41">
        <f>IF('Town Data'!I109&gt;9,'Town Data'!H109,"*")</f>
        <v>3192166.07</v>
      </c>
      <c r="G113" s="41">
        <f>IF('Town Data'!K109&gt;9,'Town Data'!J109,"*")</f>
        <v>1295419.3700000001</v>
      </c>
      <c r="H113" s="42">
        <f>IF('Town Data'!M109&gt;9,'Town Data'!L109,"*")</f>
        <v>17705.833333333339</v>
      </c>
      <c r="I113" s="19">
        <f t="shared" si="3"/>
        <v>0.16849185731743596</v>
      </c>
      <c r="J113" s="19">
        <f t="shared" si="4"/>
        <v>1.1756856777585332E-2</v>
      </c>
      <c r="K113" s="19">
        <f t="shared" si="5"/>
        <v>7.0052242669555315E-2</v>
      </c>
    </row>
    <row r="114" spans="2:11" x14ac:dyDescent="0.3">
      <c r="B114" s="24" t="str">
        <f>'Town Data'!A110</f>
        <v>WINHALL</v>
      </c>
      <c r="C114" s="40">
        <f>IF('Town Data'!C110&gt;9,'Town Data'!B110,"*")</f>
        <v>2612795.96</v>
      </c>
      <c r="D114" s="41">
        <f>IF('Town Data'!E110&gt;9,'Town Data'!D110,"*")</f>
        <v>1244335.42</v>
      </c>
      <c r="E114" s="42" t="str">
        <f>IF('Town Data'!G110&gt;9,'Town Data'!F110,"*")</f>
        <v>*</v>
      </c>
      <c r="F114" s="41">
        <f>IF('Town Data'!I110&gt;9,'Town Data'!H110,"*")</f>
        <v>2183922.34</v>
      </c>
      <c r="G114" s="41">
        <f>IF('Town Data'!K110&gt;9,'Town Data'!J110,"*")</f>
        <v>928123.32</v>
      </c>
      <c r="H114" s="42" t="str">
        <f>IF('Town Data'!M110&gt;9,'Town Data'!L110,"*")</f>
        <v>*</v>
      </c>
      <c r="I114" s="19">
        <f t="shared" si="3"/>
        <v>0.19637768804544586</v>
      </c>
      <c r="J114" s="19">
        <f t="shared" si="4"/>
        <v>0.34070052242626553</v>
      </c>
      <c r="K114" s="19" t="str">
        <f t="shared" si="5"/>
        <v/>
      </c>
    </row>
    <row r="115" spans="2:11" x14ac:dyDescent="0.3">
      <c r="B115" s="24" t="str">
        <f>'Town Data'!A111</f>
        <v>WINOOSKI</v>
      </c>
      <c r="C115" s="40">
        <f>IF('Town Data'!C111&gt;9,'Town Data'!B111,"*")</f>
        <v>5342721.22</v>
      </c>
      <c r="D115" s="41">
        <f>IF('Town Data'!E111&gt;9,'Town Data'!D111,"*")</f>
        <v>1714837.53</v>
      </c>
      <c r="E115" s="42" t="str">
        <f>IF('Town Data'!G111&gt;9,'Town Data'!F111,"*")</f>
        <v>*</v>
      </c>
      <c r="F115" s="41">
        <f>IF('Town Data'!I111&gt;9,'Town Data'!H111,"*")</f>
        <v>5310367.93</v>
      </c>
      <c r="G115" s="41">
        <f>IF('Town Data'!K111&gt;9,'Town Data'!J111,"*")</f>
        <v>1502128.13</v>
      </c>
      <c r="H115" s="42" t="str">
        <f>IF('Town Data'!M111&gt;9,'Town Data'!L111,"*")</f>
        <v>*</v>
      </c>
      <c r="I115" s="19">
        <f t="shared" si="3"/>
        <v>6.0924761572970785E-3</v>
      </c>
      <c r="J115" s="19">
        <f t="shared" si="4"/>
        <v>0.14160536358506259</v>
      </c>
      <c r="K115" s="19" t="str">
        <f t="shared" si="5"/>
        <v/>
      </c>
    </row>
    <row r="116" spans="2:11" x14ac:dyDescent="0.3">
      <c r="B116" s="24" t="str">
        <f>'Town Data'!A112</f>
        <v>WOLCOTT</v>
      </c>
      <c r="C116" s="40">
        <f>IF('Town Data'!C112&gt;9,'Town Data'!B112,"*")</f>
        <v>474701.42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>
        <f>IF('Town Data'!I112&gt;9,'Town Data'!H112,"*")</f>
        <v>400140.79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>
        <f t="shared" si="3"/>
        <v>0.18633598939013443</v>
      </c>
      <c r="J116" s="19" t="str">
        <f t="shared" si="4"/>
        <v/>
      </c>
      <c r="K116" s="19" t="str">
        <f t="shared" si="5"/>
        <v/>
      </c>
    </row>
    <row r="117" spans="2:11" x14ac:dyDescent="0.3">
      <c r="B117" s="24" t="str">
        <f>'Town Data'!A113</f>
        <v>WOODSTOCK</v>
      </c>
      <c r="C117" s="40">
        <f>IF('Town Data'!C113&gt;9,'Town Data'!B113,"*")</f>
        <v>10420047.73</v>
      </c>
      <c r="D117" s="41">
        <f>IF('Town Data'!E113&gt;9,'Town Data'!D113,"*")</f>
        <v>3453296.91</v>
      </c>
      <c r="E117" s="42">
        <f>IF('Town Data'!G113&gt;9,'Town Data'!F113,"*")</f>
        <v>183863.50000000038</v>
      </c>
      <c r="F117" s="41">
        <f>IF('Town Data'!I113&gt;9,'Town Data'!H113,"*")</f>
        <v>9966509.5399999991</v>
      </c>
      <c r="G117" s="41">
        <f>IF('Town Data'!K113&gt;9,'Town Data'!J113,"*")</f>
        <v>3234302.78</v>
      </c>
      <c r="H117" s="42">
        <f>IF('Town Data'!M113&gt;9,'Town Data'!L113,"*")</f>
        <v>199768.83333333366</v>
      </c>
      <c r="I117" s="19">
        <f t="shared" si="3"/>
        <v>4.5506221428851551E-2</v>
      </c>
      <c r="J117" s="19">
        <f t="shared" si="4"/>
        <v>6.7709841933846521E-2</v>
      </c>
      <c r="K117" s="19">
        <f t="shared" si="5"/>
        <v>-7.9618692605536195E-2</v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A93" sqref="A93:XFD93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0</v>
      </c>
      <c r="C2" s="30">
        <v>0</v>
      </c>
      <c r="D2" s="33">
        <v>0</v>
      </c>
      <c r="E2" s="30">
        <v>0</v>
      </c>
      <c r="F2" s="30">
        <v>0</v>
      </c>
      <c r="G2" s="30">
        <v>0</v>
      </c>
      <c r="H2" s="33">
        <v>387889.7</v>
      </c>
      <c r="I2" s="30">
        <v>10</v>
      </c>
      <c r="J2" s="33">
        <v>89969.22</v>
      </c>
      <c r="K2" s="30">
        <v>10</v>
      </c>
      <c r="L2" s="30">
        <v>0</v>
      </c>
      <c r="M2" s="30">
        <v>0</v>
      </c>
    </row>
    <row r="3" spans="1:13" x14ac:dyDescent="0.3">
      <c r="A3" s="29" t="s">
        <v>53</v>
      </c>
      <c r="B3" s="33">
        <v>1793092.53</v>
      </c>
      <c r="C3" s="30">
        <v>14</v>
      </c>
      <c r="D3" s="33">
        <v>384487.41</v>
      </c>
      <c r="E3" s="30">
        <v>14</v>
      </c>
      <c r="F3" s="30">
        <v>0</v>
      </c>
      <c r="G3" s="30">
        <v>0</v>
      </c>
      <c r="H3" s="33">
        <v>1699617.61</v>
      </c>
      <c r="I3" s="30">
        <v>13</v>
      </c>
      <c r="J3" s="33">
        <v>378895.22</v>
      </c>
      <c r="K3" s="30">
        <v>13</v>
      </c>
      <c r="L3" s="30">
        <v>0</v>
      </c>
      <c r="M3" s="30">
        <v>0</v>
      </c>
    </row>
    <row r="4" spans="1:13" x14ac:dyDescent="0.3">
      <c r="A4" s="29" t="s">
        <v>54</v>
      </c>
      <c r="B4" s="33">
        <v>19269010.309999999</v>
      </c>
      <c r="C4" s="30">
        <v>18</v>
      </c>
      <c r="D4" s="33">
        <v>507420.84</v>
      </c>
      <c r="E4" s="30">
        <v>15</v>
      </c>
      <c r="F4" s="33">
        <v>0</v>
      </c>
      <c r="G4" s="30">
        <v>0</v>
      </c>
      <c r="H4" s="33">
        <v>14646214.67</v>
      </c>
      <c r="I4" s="30">
        <v>15</v>
      </c>
      <c r="J4" s="33">
        <v>629111.79</v>
      </c>
      <c r="K4" s="30">
        <v>13</v>
      </c>
      <c r="L4" s="33">
        <v>0</v>
      </c>
      <c r="M4" s="30">
        <v>0</v>
      </c>
    </row>
    <row r="5" spans="1:13" x14ac:dyDescent="0.3">
      <c r="A5" s="29" t="s">
        <v>55</v>
      </c>
      <c r="B5" s="33">
        <v>51200368.780000001</v>
      </c>
      <c r="C5" s="30">
        <v>159</v>
      </c>
      <c r="D5" s="33">
        <v>17265492.800000001</v>
      </c>
      <c r="E5" s="30">
        <v>149</v>
      </c>
      <c r="F5" s="30">
        <v>164181.00000000003</v>
      </c>
      <c r="G5" s="30">
        <v>44</v>
      </c>
      <c r="H5" s="33">
        <v>42808454.670000002</v>
      </c>
      <c r="I5" s="30">
        <v>164</v>
      </c>
      <c r="J5" s="33">
        <v>12544543.039999999</v>
      </c>
      <c r="K5" s="30">
        <v>153</v>
      </c>
      <c r="L5" s="30">
        <v>474778.5000000007</v>
      </c>
      <c r="M5" s="30">
        <v>38</v>
      </c>
    </row>
    <row r="6" spans="1:13" x14ac:dyDescent="0.3">
      <c r="A6" s="29" t="s">
        <v>56</v>
      </c>
      <c r="B6" s="33">
        <v>13972721.75</v>
      </c>
      <c r="C6" s="30">
        <v>31</v>
      </c>
      <c r="D6" s="33">
        <v>1471889.16</v>
      </c>
      <c r="E6" s="30">
        <v>28</v>
      </c>
      <c r="F6" s="33">
        <v>0</v>
      </c>
      <c r="G6" s="30">
        <v>0</v>
      </c>
      <c r="H6" s="33">
        <v>14239579.859999999</v>
      </c>
      <c r="I6" s="30">
        <v>29</v>
      </c>
      <c r="J6" s="33">
        <v>1295385.8999999999</v>
      </c>
      <c r="K6" s="30">
        <v>26</v>
      </c>
      <c r="L6" s="33">
        <v>0</v>
      </c>
      <c r="M6" s="30">
        <v>0</v>
      </c>
    </row>
    <row r="7" spans="1:13" x14ac:dyDescent="0.3">
      <c r="A7" s="29" t="s">
        <v>57</v>
      </c>
      <c r="B7" s="33">
        <v>21129597.120000001</v>
      </c>
      <c r="C7" s="30">
        <v>40</v>
      </c>
      <c r="D7" s="33">
        <v>1712201.82</v>
      </c>
      <c r="E7" s="30">
        <v>35</v>
      </c>
      <c r="F7" s="33">
        <v>119756.5</v>
      </c>
      <c r="G7" s="30">
        <v>11</v>
      </c>
      <c r="H7" s="33">
        <v>19443920.809999999</v>
      </c>
      <c r="I7" s="30">
        <v>39</v>
      </c>
      <c r="J7" s="33">
        <v>1626303.69</v>
      </c>
      <c r="K7" s="30">
        <v>33</v>
      </c>
      <c r="L7" s="33">
        <v>54609.333333333336</v>
      </c>
      <c r="M7" s="30">
        <v>12</v>
      </c>
    </row>
    <row r="8" spans="1:13" x14ac:dyDescent="0.3">
      <c r="A8" s="29" t="s">
        <v>58</v>
      </c>
      <c r="B8" s="33">
        <v>51792054.490000002</v>
      </c>
      <c r="C8" s="30">
        <v>175</v>
      </c>
      <c r="D8" s="33">
        <v>16500275.880000001</v>
      </c>
      <c r="E8" s="30">
        <v>166</v>
      </c>
      <c r="F8" s="33">
        <v>202288.66666666663</v>
      </c>
      <c r="G8" s="30">
        <v>33</v>
      </c>
      <c r="H8" s="33">
        <v>47973537.109999999</v>
      </c>
      <c r="I8" s="30">
        <v>172</v>
      </c>
      <c r="J8" s="33">
        <v>15890977.08</v>
      </c>
      <c r="K8" s="30">
        <v>164</v>
      </c>
      <c r="L8" s="33">
        <v>142431.66666666672</v>
      </c>
      <c r="M8" s="30">
        <v>33</v>
      </c>
    </row>
    <row r="9" spans="1:13" x14ac:dyDescent="0.3">
      <c r="A9" s="29" t="s">
        <v>59</v>
      </c>
      <c r="B9" s="33">
        <v>21605747.469999999</v>
      </c>
      <c r="C9" s="30">
        <v>44</v>
      </c>
      <c r="D9" s="33">
        <v>8660753.8399999999</v>
      </c>
      <c r="E9" s="30">
        <v>43</v>
      </c>
      <c r="F9" s="30">
        <v>119131.33333333336</v>
      </c>
      <c r="G9" s="30">
        <v>22</v>
      </c>
      <c r="H9" s="33">
        <v>20719559.18</v>
      </c>
      <c r="I9" s="30">
        <v>44</v>
      </c>
      <c r="J9" s="33">
        <v>7924911.2599999998</v>
      </c>
      <c r="K9" s="30">
        <v>43</v>
      </c>
      <c r="L9" s="30">
        <v>227143.83333333334</v>
      </c>
      <c r="M9" s="30">
        <v>23</v>
      </c>
    </row>
    <row r="10" spans="1:13" x14ac:dyDescent="0.3">
      <c r="A10" s="29" t="s">
        <v>60</v>
      </c>
      <c r="B10" s="33">
        <v>4393734.5999999996</v>
      </c>
      <c r="C10" s="30">
        <v>24</v>
      </c>
      <c r="D10" s="33">
        <v>665111.80000000005</v>
      </c>
      <c r="E10" s="30">
        <v>21</v>
      </c>
      <c r="F10" s="33">
        <v>0</v>
      </c>
      <c r="G10" s="30">
        <v>0</v>
      </c>
      <c r="H10" s="33">
        <v>4312624.29</v>
      </c>
      <c r="I10" s="30">
        <v>25</v>
      </c>
      <c r="J10" s="33">
        <v>548544.01</v>
      </c>
      <c r="K10" s="30">
        <v>21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10643167.960000001</v>
      </c>
      <c r="C11" s="30">
        <v>30</v>
      </c>
      <c r="D11" s="33">
        <v>2521905.7599999998</v>
      </c>
      <c r="E11" s="30">
        <v>28</v>
      </c>
      <c r="F11" s="30">
        <v>62043.000000000007</v>
      </c>
      <c r="G11" s="30">
        <v>14</v>
      </c>
      <c r="H11" s="33">
        <v>10258322.529999999</v>
      </c>
      <c r="I11" s="30">
        <v>25</v>
      </c>
      <c r="J11" s="33">
        <v>2295335.15</v>
      </c>
      <c r="K11" s="30">
        <v>23</v>
      </c>
      <c r="L11" s="30">
        <v>93165.999999999971</v>
      </c>
      <c r="M11" s="30">
        <v>13</v>
      </c>
    </row>
    <row r="12" spans="1:13" x14ac:dyDescent="0.3">
      <c r="A12" s="29" t="s">
        <v>62</v>
      </c>
      <c r="B12" s="33">
        <v>10492678.960000001</v>
      </c>
      <c r="C12" s="30">
        <v>43</v>
      </c>
      <c r="D12" s="33">
        <v>1363839.41</v>
      </c>
      <c r="E12" s="30">
        <v>38</v>
      </c>
      <c r="F12" s="33">
        <v>0</v>
      </c>
      <c r="G12" s="30">
        <v>0</v>
      </c>
      <c r="H12" s="33">
        <v>11546654.93</v>
      </c>
      <c r="I12" s="30">
        <v>47</v>
      </c>
      <c r="J12" s="33">
        <v>1214169.54</v>
      </c>
      <c r="K12" s="30">
        <v>41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70572416.670000002</v>
      </c>
      <c r="C13" s="30">
        <v>182</v>
      </c>
      <c r="D13" s="33">
        <v>9943957.6300000008</v>
      </c>
      <c r="E13" s="30">
        <v>171</v>
      </c>
      <c r="F13" s="30">
        <v>509332.16666666663</v>
      </c>
      <c r="G13" s="30">
        <v>45</v>
      </c>
      <c r="H13" s="30">
        <v>43664319.990000002</v>
      </c>
      <c r="I13" s="30">
        <v>179</v>
      </c>
      <c r="J13" s="30">
        <v>10046872.619999999</v>
      </c>
      <c r="K13" s="30">
        <v>164</v>
      </c>
      <c r="L13" s="30">
        <v>222230.83333333326</v>
      </c>
      <c r="M13" s="30">
        <v>45</v>
      </c>
    </row>
    <row r="14" spans="1:13" x14ac:dyDescent="0.3">
      <c r="A14" s="29" t="s">
        <v>64</v>
      </c>
      <c r="B14" s="33">
        <v>0</v>
      </c>
      <c r="C14" s="30">
        <v>0</v>
      </c>
      <c r="D14" s="33">
        <v>0</v>
      </c>
      <c r="E14" s="30">
        <v>0</v>
      </c>
      <c r="F14" s="30">
        <v>0</v>
      </c>
      <c r="G14" s="30">
        <v>0</v>
      </c>
      <c r="H14" s="33">
        <v>790866.09</v>
      </c>
      <c r="I14" s="30">
        <v>11</v>
      </c>
      <c r="J14" s="33">
        <v>328801.28999999998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3180564.01</v>
      </c>
      <c r="C15" s="30">
        <v>10</v>
      </c>
      <c r="D15" s="33">
        <v>0</v>
      </c>
      <c r="E15" s="30">
        <v>0</v>
      </c>
      <c r="F15" s="30">
        <v>0</v>
      </c>
      <c r="G15" s="30">
        <v>0</v>
      </c>
      <c r="H15" s="33">
        <v>2304822</v>
      </c>
      <c r="I15" s="30">
        <v>10</v>
      </c>
      <c r="J15" s="33">
        <v>735562.05</v>
      </c>
      <c r="K15" s="30">
        <v>10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735273.29</v>
      </c>
      <c r="C16" s="30">
        <v>13</v>
      </c>
      <c r="D16" s="33">
        <v>319805.32</v>
      </c>
      <c r="E16" s="30">
        <v>11</v>
      </c>
      <c r="F16" s="30">
        <v>0</v>
      </c>
      <c r="G16" s="30">
        <v>0</v>
      </c>
      <c r="H16" s="33">
        <v>678626.49</v>
      </c>
      <c r="I16" s="30">
        <v>13</v>
      </c>
      <c r="J16" s="33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6654548.2300000004</v>
      </c>
      <c r="C17" s="30">
        <v>46</v>
      </c>
      <c r="D17" s="33">
        <v>1812338.98</v>
      </c>
      <c r="E17" s="30">
        <v>44</v>
      </c>
      <c r="F17" s="33">
        <v>0</v>
      </c>
      <c r="G17" s="30">
        <v>0</v>
      </c>
      <c r="H17" s="33">
        <v>5298912.9800000004</v>
      </c>
      <c r="I17" s="30">
        <v>40</v>
      </c>
      <c r="J17" s="33">
        <v>1751207.65</v>
      </c>
      <c r="K17" s="30">
        <v>38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814145.31</v>
      </c>
      <c r="C18" s="30">
        <v>16</v>
      </c>
      <c r="D18" s="33">
        <v>393856.79</v>
      </c>
      <c r="E18" s="30">
        <v>15</v>
      </c>
      <c r="F18" s="30">
        <v>0</v>
      </c>
      <c r="G18" s="30">
        <v>0</v>
      </c>
      <c r="H18" s="33">
        <v>914259.21</v>
      </c>
      <c r="I18" s="30">
        <v>18</v>
      </c>
      <c r="J18" s="33">
        <v>464152.8</v>
      </c>
      <c r="K18" s="30">
        <v>18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89961443.849999994</v>
      </c>
      <c r="C19" s="30">
        <v>343</v>
      </c>
      <c r="D19" s="33">
        <v>28648594.739999998</v>
      </c>
      <c r="E19" s="30">
        <v>327</v>
      </c>
      <c r="F19" s="30">
        <v>590092.83333333337</v>
      </c>
      <c r="G19" s="30">
        <v>58</v>
      </c>
      <c r="H19" s="33">
        <v>92075706.150000006</v>
      </c>
      <c r="I19" s="30">
        <v>341</v>
      </c>
      <c r="J19" s="33">
        <v>28872144.760000002</v>
      </c>
      <c r="K19" s="30">
        <v>319</v>
      </c>
      <c r="L19" s="30">
        <v>1857504.3333333367</v>
      </c>
      <c r="M19" s="30">
        <v>59</v>
      </c>
    </row>
    <row r="20" spans="1:13" x14ac:dyDescent="0.3">
      <c r="A20" s="29" t="s">
        <v>70</v>
      </c>
      <c r="B20" s="33">
        <v>6125722.6500000004</v>
      </c>
      <c r="C20" s="30">
        <v>43</v>
      </c>
      <c r="D20" s="33">
        <v>3676533.78</v>
      </c>
      <c r="E20" s="30">
        <v>39</v>
      </c>
      <c r="F20" s="30">
        <v>0</v>
      </c>
      <c r="G20" s="30">
        <v>0</v>
      </c>
      <c r="H20" s="33">
        <v>8242700.6200000001</v>
      </c>
      <c r="I20" s="30">
        <v>42</v>
      </c>
      <c r="J20" s="33">
        <v>3391126.93</v>
      </c>
      <c r="K20" s="30">
        <v>41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5122301.78</v>
      </c>
      <c r="C21" s="30">
        <v>39</v>
      </c>
      <c r="D21" s="33">
        <v>1254774.8700000001</v>
      </c>
      <c r="E21" s="30">
        <v>34</v>
      </c>
      <c r="F21" s="30">
        <v>0</v>
      </c>
      <c r="G21" s="30">
        <v>0</v>
      </c>
      <c r="H21" s="33">
        <v>4670904.22</v>
      </c>
      <c r="I21" s="30">
        <v>41</v>
      </c>
      <c r="J21" s="33">
        <v>1178815.05</v>
      </c>
      <c r="K21" s="30">
        <v>36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1552399.64</v>
      </c>
      <c r="C22" s="30">
        <v>33</v>
      </c>
      <c r="D22" s="33">
        <v>475780</v>
      </c>
      <c r="E22" s="30">
        <v>28</v>
      </c>
      <c r="F22" s="30">
        <v>0</v>
      </c>
      <c r="G22" s="30">
        <v>0</v>
      </c>
      <c r="H22" s="33">
        <v>1940952.65</v>
      </c>
      <c r="I22" s="30">
        <v>28</v>
      </c>
      <c r="J22" s="33">
        <v>657381.93999999994</v>
      </c>
      <c r="K22" s="30">
        <v>23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3447336.38</v>
      </c>
      <c r="C23" s="30">
        <v>34</v>
      </c>
      <c r="D23" s="33">
        <v>912782.33</v>
      </c>
      <c r="E23" s="30">
        <v>30</v>
      </c>
      <c r="F23" s="33">
        <v>0</v>
      </c>
      <c r="G23" s="30">
        <v>0</v>
      </c>
      <c r="H23" s="33">
        <v>3302294.38</v>
      </c>
      <c r="I23" s="30">
        <v>33</v>
      </c>
      <c r="J23" s="33">
        <v>904531.94</v>
      </c>
      <c r="K23" s="30">
        <v>28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6722221.75</v>
      </c>
      <c r="C24" s="30">
        <v>22</v>
      </c>
      <c r="D24" s="33">
        <v>1958998.05</v>
      </c>
      <c r="E24" s="30">
        <v>22</v>
      </c>
      <c r="F24" s="30">
        <v>0</v>
      </c>
      <c r="G24" s="30">
        <v>0</v>
      </c>
      <c r="H24" s="33">
        <v>6584338.6799999997</v>
      </c>
      <c r="I24" s="30">
        <v>24</v>
      </c>
      <c r="J24" s="33">
        <v>1769880.47</v>
      </c>
      <c r="K24" s="30">
        <v>23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133491541.89</v>
      </c>
      <c r="C25" s="30">
        <v>137</v>
      </c>
      <c r="D25" s="30">
        <v>35598621.990000002</v>
      </c>
      <c r="E25" s="30">
        <v>120</v>
      </c>
      <c r="F25" s="30">
        <v>731085.66666666616</v>
      </c>
      <c r="G25" s="30">
        <v>30</v>
      </c>
      <c r="H25" s="33">
        <v>121152740.39</v>
      </c>
      <c r="I25" s="30">
        <v>130</v>
      </c>
      <c r="J25" s="33">
        <v>34563550.200000003</v>
      </c>
      <c r="K25" s="30">
        <v>118</v>
      </c>
      <c r="L25" s="30">
        <v>555685.33333333302</v>
      </c>
      <c r="M25" s="30">
        <v>33</v>
      </c>
    </row>
    <row r="26" spans="1:13" x14ac:dyDescent="0.3">
      <c r="A26" s="29" t="s">
        <v>76</v>
      </c>
      <c r="B26" s="33">
        <v>682876.51</v>
      </c>
      <c r="C26" s="30">
        <v>14</v>
      </c>
      <c r="D26" s="33">
        <v>354018.73</v>
      </c>
      <c r="E26" s="30">
        <v>14</v>
      </c>
      <c r="F26" s="30">
        <v>0</v>
      </c>
      <c r="G26" s="30">
        <v>0</v>
      </c>
      <c r="H26" s="33">
        <v>583682.89</v>
      </c>
      <c r="I26" s="30">
        <v>14</v>
      </c>
      <c r="J26" s="33">
        <v>325534.07</v>
      </c>
      <c r="K26" s="30">
        <v>13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317954.67</v>
      </c>
      <c r="C27" s="30">
        <v>14</v>
      </c>
      <c r="D27" s="33">
        <v>98664.16</v>
      </c>
      <c r="E27" s="30">
        <v>11</v>
      </c>
      <c r="F27" s="33">
        <v>0</v>
      </c>
      <c r="G27" s="30">
        <v>0</v>
      </c>
      <c r="H27" s="33">
        <v>277209.48</v>
      </c>
      <c r="I27" s="30">
        <v>13</v>
      </c>
      <c r="J27" s="33">
        <v>134540.07999999999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822596.8</v>
      </c>
      <c r="C28" s="30">
        <v>18</v>
      </c>
      <c r="D28" s="33">
        <v>537671.32999999996</v>
      </c>
      <c r="E28" s="30">
        <v>18</v>
      </c>
      <c r="F28" s="30">
        <v>0</v>
      </c>
      <c r="G28" s="30">
        <v>0</v>
      </c>
      <c r="H28" s="33">
        <v>809385.82</v>
      </c>
      <c r="I28" s="30">
        <v>19</v>
      </c>
      <c r="J28" s="33">
        <v>592909.56000000006</v>
      </c>
      <c r="K28" s="30">
        <v>19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29895002.18</v>
      </c>
      <c r="C29" s="30">
        <v>46</v>
      </c>
      <c r="D29" s="33">
        <v>11295040.9</v>
      </c>
      <c r="E29" s="30">
        <v>42</v>
      </c>
      <c r="F29" s="30">
        <v>112548.49999999994</v>
      </c>
      <c r="G29" s="30">
        <v>22</v>
      </c>
      <c r="H29" s="33">
        <v>25797334.739999998</v>
      </c>
      <c r="I29" s="30">
        <v>47</v>
      </c>
      <c r="J29" s="33">
        <v>10009360.33</v>
      </c>
      <c r="K29" s="30">
        <v>42</v>
      </c>
      <c r="L29" s="30">
        <v>91275.499999999927</v>
      </c>
      <c r="M29" s="30">
        <v>21</v>
      </c>
    </row>
    <row r="30" spans="1:13" x14ac:dyDescent="0.3">
      <c r="A30" s="29" t="s">
        <v>80</v>
      </c>
      <c r="B30" s="33">
        <v>3796645.49</v>
      </c>
      <c r="C30" s="30">
        <v>23</v>
      </c>
      <c r="D30" s="33">
        <v>1089502.74</v>
      </c>
      <c r="E30" s="30">
        <v>21</v>
      </c>
      <c r="F30" s="30">
        <v>0</v>
      </c>
      <c r="G30" s="30">
        <v>0</v>
      </c>
      <c r="H30" s="33">
        <v>3120747.98</v>
      </c>
      <c r="I30" s="30">
        <v>28</v>
      </c>
      <c r="J30" s="33">
        <v>889434.59</v>
      </c>
      <c r="K30" s="30">
        <v>23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12362902.91</v>
      </c>
      <c r="C31" s="30">
        <v>28</v>
      </c>
      <c r="D31" s="33">
        <v>9918346.6699999999</v>
      </c>
      <c r="E31" s="30">
        <v>28</v>
      </c>
      <c r="F31" s="30">
        <v>0</v>
      </c>
      <c r="G31" s="30">
        <v>0</v>
      </c>
      <c r="H31" s="33">
        <v>6698413.75</v>
      </c>
      <c r="I31" s="30">
        <v>29</v>
      </c>
      <c r="J31" s="33">
        <v>5066779.82</v>
      </c>
      <c r="K31" s="30">
        <v>28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1437365.96</v>
      </c>
      <c r="C32" s="30">
        <v>12</v>
      </c>
      <c r="D32" s="33">
        <v>0</v>
      </c>
      <c r="E32" s="30">
        <v>0</v>
      </c>
      <c r="F32" s="33">
        <v>0</v>
      </c>
      <c r="G32" s="30">
        <v>0</v>
      </c>
      <c r="H32" s="33">
        <v>1404503.69</v>
      </c>
      <c r="I32" s="30">
        <v>14</v>
      </c>
      <c r="J32" s="33">
        <v>317002.63</v>
      </c>
      <c r="K32" s="30">
        <v>13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5452108.6699999999</v>
      </c>
      <c r="C33" s="30">
        <v>28</v>
      </c>
      <c r="D33" s="33">
        <v>1485456.69</v>
      </c>
      <c r="E33" s="30">
        <v>27</v>
      </c>
      <c r="F33" s="33">
        <v>0</v>
      </c>
      <c r="G33" s="30">
        <v>0</v>
      </c>
      <c r="H33" s="33">
        <v>5590327.6100000003</v>
      </c>
      <c r="I33" s="30">
        <v>26</v>
      </c>
      <c r="J33" s="33">
        <v>1766941.79</v>
      </c>
      <c r="K33" s="30">
        <v>24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8622939.9700000007</v>
      </c>
      <c r="C34" s="30">
        <v>43</v>
      </c>
      <c r="D34" s="33">
        <v>2491577.6800000002</v>
      </c>
      <c r="E34" s="30">
        <v>43</v>
      </c>
      <c r="F34" s="30">
        <v>0</v>
      </c>
      <c r="G34" s="30">
        <v>0</v>
      </c>
      <c r="H34" s="33">
        <v>7459909.5700000003</v>
      </c>
      <c r="I34" s="30">
        <v>40</v>
      </c>
      <c r="J34" s="33">
        <v>2190908.44</v>
      </c>
      <c r="K34" s="30">
        <v>40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47846567.399999999</v>
      </c>
      <c r="C35" s="30">
        <v>115</v>
      </c>
      <c r="D35" s="33">
        <v>8638735.7599999998</v>
      </c>
      <c r="E35" s="30">
        <v>109</v>
      </c>
      <c r="F35" s="30">
        <v>58106.666666666693</v>
      </c>
      <c r="G35" s="30">
        <v>26</v>
      </c>
      <c r="H35" s="33">
        <v>42969269.789999999</v>
      </c>
      <c r="I35" s="30">
        <v>113</v>
      </c>
      <c r="J35" s="33">
        <v>8517810.5099999998</v>
      </c>
      <c r="K35" s="30">
        <v>109</v>
      </c>
      <c r="L35" s="30">
        <v>64214.333333333307</v>
      </c>
      <c r="M35" s="30">
        <v>23</v>
      </c>
    </row>
    <row r="36" spans="1:13" x14ac:dyDescent="0.3">
      <c r="A36" s="29" t="s">
        <v>86</v>
      </c>
      <c r="B36" s="33">
        <v>8093072.0099999998</v>
      </c>
      <c r="C36" s="30">
        <v>33</v>
      </c>
      <c r="D36" s="33">
        <v>1594393.53</v>
      </c>
      <c r="E36" s="30">
        <v>30</v>
      </c>
      <c r="F36" s="30">
        <v>0</v>
      </c>
      <c r="G36" s="30">
        <v>0</v>
      </c>
      <c r="H36" s="33">
        <v>7330859.5599999996</v>
      </c>
      <c r="I36" s="30">
        <v>31</v>
      </c>
      <c r="J36" s="33">
        <v>1466365.52</v>
      </c>
      <c r="K36" s="30">
        <v>30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5113164.49</v>
      </c>
      <c r="C37" s="30">
        <v>27</v>
      </c>
      <c r="D37" s="33">
        <v>1417473.04</v>
      </c>
      <c r="E37" s="30">
        <v>24</v>
      </c>
      <c r="F37" s="30">
        <v>0</v>
      </c>
      <c r="G37" s="30">
        <v>0</v>
      </c>
      <c r="H37" s="33">
        <v>4438758.4400000004</v>
      </c>
      <c r="I37" s="30">
        <v>25</v>
      </c>
      <c r="J37" s="33">
        <v>1369449.53</v>
      </c>
      <c r="K37" s="30">
        <v>23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666273.93999999994</v>
      </c>
      <c r="C38" s="30">
        <v>10</v>
      </c>
      <c r="D38" s="33">
        <v>0</v>
      </c>
      <c r="E38" s="30">
        <v>0</v>
      </c>
      <c r="F38" s="30">
        <v>0</v>
      </c>
      <c r="G38" s="30">
        <v>0</v>
      </c>
      <c r="H38" s="33">
        <v>0</v>
      </c>
      <c r="I38" s="30">
        <v>0</v>
      </c>
      <c r="J38" s="33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1507921.47</v>
      </c>
      <c r="C39" s="30">
        <v>18</v>
      </c>
      <c r="D39" s="33">
        <v>526043.16</v>
      </c>
      <c r="E39" s="30">
        <v>17</v>
      </c>
      <c r="F39" s="30">
        <v>0</v>
      </c>
      <c r="G39" s="30">
        <v>0</v>
      </c>
      <c r="H39" s="33">
        <v>1214879.24</v>
      </c>
      <c r="I39" s="30">
        <v>17</v>
      </c>
      <c r="J39" s="33">
        <v>389870.93</v>
      </c>
      <c r="K39" s="30">
        <v>15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5990663.1200000001</v>
      </c>
      <c r="C40" s="30">
        <v>16</v>
      </c>
      <c r="D40" s="33">
        <v>1020107.9</v>
      </c>
      <c r="E40" s="30">
        <v>16</v>
      </c>
      <c r="F40" s="33">
        <v>0</v>
      </c>
      <c r="G40" s="30">
        <v>0</v>
      </c>
      <c r="H40" s="33">
        <v>5959698.8200000003</v>
      </c>
      <c r="I40" s="30">
        <v>14</v>
      </c>
      <c r="J40" s="33">
        <v>646388.02</v>
      </c>
      <c r="K40" s="30">
        <v>12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1545002.74</v>
      </c>
      <c r="C41" s="30">
        <v>16</v>
      </c>
      <c r="D41" s="33">
        <v>801346.96</v>
      </c>
      <c r="E41" s="30">
        <v>15</v>
      </c>
      <c r="F41" s="30">
        <v>0</v>
      </c>
      <c r="G41" s="30">
        <v>0</v>
      </c>
      <c r="H41" s="33">
        <v>1325900.8500000001</v>
      </c>
      <c r="I41" s="30">
        <v>15</v>
      </c>
      <c r="J41" s="33">
        <v>643442.22</v>
      </c>
      <c r="K41" s="30">
        <v>15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332976.03999999998</v>
      </c>
      <c r="C42" s="30">
        <v>12</v>
      </c>
      <c r="D42" s="33">
        <v>225269.13</v>
      </c>
      <c r="E42" s="30">
        <v>10</v>
      </c>
      <c r="F42" s="30">
        <v>0</v>
      </c>
      <c r="G42" s="30">
        <v>0</v>
      </c>
      <c r="H42" s="33">
        <v>284961.93</v>
      </c>
      <c r="I42" s="30">
        <v>11</v>
      </c>
      <c r="J42" s="33">
        <v>197630.66</v>
      </c>
      <c r="K42" s="30">
        <v>11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10260603.199999999</v>
      </c>
      <c r="C43" s="30">
        <v>38</v>
      </c>
      <c r="D43" s="33">
        <v>1673323.57</v>
      </c>
      <c r="E43" s="30">
        <v>36</v>
      </c>
      <c r="F43" s="30">
        <v>0</v>
      </c>
      <c r="G43" s="30">
        <v>0</v>
      </c>
      <c r="H43" s="33">
        <v>10051200.060000001</v>
      </c>
      <c r="I43" s="30">
        <v>37</v>
      </c>
      <c r="J43" s="33">
        <v>1621510.81</v>
      </c>
      <c r="K43" s="30">
        <v>35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58125148.789999999</v>
      </c>
      <c r="C44" s="30">
        <v>131</v>
      </c>
      <c r="D44" s="33">
        <v>9365613.8000000007</v>
      </c>
      <c r="E44" s="30">
        <v>126</v>
      </c>
      <c r="F44" s="30">
        <v>150684.16666666663</v>
      </c>
      <c r="G44" s="30">
        <v>37</v>
      </c>
      <c r="H44" s="33">
        <v>49012748.159999996</v>
      </c>
      <c r="I44" s="30">
        <v>127</v>
      </c>
      <c r="J44" s="33">
        <v>8341651.46</v>
      </c>
      <c r="K44" s="30">
        <v>124</v>
      </c>
      <c r="L44" s="30">
        <v>267434.5</v>
      </c>
      <c r="M44" s="30">
        <v>43</v>
      </c>
    </row>
    <row r="45" spans="1:13" x14ac:dyDescent="0.3">
      <c r="A45" s="29" t="s">
        <v>95</v>
      </c>
      <c r="B45" s="33">
        <v>602587.87</v>
      </c>
      <c r="C45" s="30">
        <v>15</v>
      </c>
      <c r="D45" s="33">
        <v>238197.14</v>
      </c>
      <c r="E45" s="30">
        <v>15</v>
      </c>
      <c r="F45" s="30">
        <v>0</v>
      </c>
      <c r="G45" s="30">
        <v>0</v>
      </c>
      <c r="H45" s="33">
        <v>699300.96</v>
      </c>
      <c r="I45" s="30">
        <v>17</v>
      </c>
      <c r="J45" s="33">
        <v>266007.8</v>
      </c>
      <c r="K45" s="30">
        <v>17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2439786.5499999998</v>
      </c>
      <c r="C46" s="30">
        <v>13</v>
      </c>
      <c r="D46" s="33">
        <v>551567.47</v>
      </c>
      <c r="E46" s="30">
        <v>13</v>
      </c>
      <c r="F46" s="30">
        <v>0</v>
      </c>
      <c r="G46" s="30">
        <v>0</v>
      </c>
      <c r="H46" s="33">
        <v>2427720.5499999998</v>
      </c>
      <c r="I46" s="30">
        <v>14</v>
      </c>
      <c r="J46" s="33">
        <v>591317.35</v>
      </c>
      <c r="K46" s="30">
        <v>13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6917249.5800000001</v>
      </c>
      <c r="C47" s="30">
        <v>37</v>
      </c>
      <c r="D47" s="33">
        <v>1817219.22</v>
      </c>
      <c r="E47" s="30">
        <v>33</v>
      </c>
      <c r="F47" s="30">
        <v>0</v>
      </c>
      <c r="G47" s="30">
        <v>0</v>
      </c>
      <c r="H47" s="33">
        <v>7021170.25</v>
      </c>
      <c r="I47" s="30">
        <v>35</v>
      </c>
      <c r="J47" s="33">
        <v>1732240.55</v>
      </c>
      <c r="K47" s="30">
        <v>31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204607.55</v>
      </c>
      <c r="C48" s="30">
        <v>10</v>
      </c>
      <c r="D48" s="33">
        <v>0</v>
      </c>
      <c r="E48" s="30">
        <v>0</v>
      </c>
      <c r="F48" s="30">
        <v>0</v>
      </c>
      <c r="G48" s="30">
        <v>0</v>
      </c>
      <c r="H48" s="33">
        <v>235397.8</v>
      </c>
      <c r="I48" s="30">
        <v>10</v>
      </c>
      <c r="J48" s="33">
        <v>121014.79</v>
      </c>
      <c r="K48" s="30">
        <v>10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2796735.9</v>
      </c>
      <c r="C49" s="30">
        <v>18</v>
      </c>
      <c r="D49" s="33">
        <v>412115.01</v>
      </c>
      <c r="E49" s="30">
        <v>17</v>
      </c>
      <c r="F49" s="30">
        <v>0</v>
      </c>
      <c r="G49" s="30">
        <v>0</v>
      </c>
      <c r="H49" s="33">
        <v>2759468.13</v>
      </c>
      <c r="I49" s="30">
        <v>19</v>
      </c>
      <c r="J49" s="33">
        <v>498809.27</v>
      </c>
      <c r="K49" s="30">
        <v>17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945959.78</v>
      </c>
      <c r="C50" s="30">
        <v>10</v>
      </c>
      <c r="D50" s="33">
        <v>0</v>
      </c>
      <c r="E50" s="30">
        <v>0</v>
      </c>
      <c r="F50" s="30">
        <v>0</v>
      </c>
      <c r="G50" s="30">
        <v>0</v>
      </c>
      <c r="H50" s="33">
        <v>1263404.54</v>
      </c>
      <c r="I50" s="30">
        <v>10</v>
      </c>
      <c r="J50" s="33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3450192.9</v>
      </c>
      <c r="C51" s="30">
        <v>11</v>
      </c>
      <c r="D51" s="33">
        <v>772626.95</v>
      </c>
      <c r="E51" s="30">
        <v>10</v>
      </c>
      <c r="F51" s="33">
        <v>0</v>
      </c>
      <c r="G51" s="30">
        <v>0</v>
      </c>
      <c r="H51" s="33">
        <v>2724905.62</v>
      </c>
      <c r="I51" s="30">
        <v>12</v>
      </c>
      <c r="J51" s="33">
        <v>655256.22</v>
      </c>
      <c r="K51" s="30">
        <v>12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3870705.59</v>
      </c>
      <c r="C52" s="30">
        <v>25</v>
      </c>
      <c r="D52" s="33">
        <v>1275070.9099999999</v>
      </c>
      <c r="E52" s="30">
        <v>24</v>
      </c>
      <c r="F52" s="33">
        <v>0</v>
      </c>
      <c r="G52" s="30">
        <v>0</v>
      </c>
      <c r="H52" s="33">
        <v>4988779.04</v>
      </c>
      <c r="I52" s="30">
        <v>24</v>
      </c>
      <c r="J52" s="33">
        <v>1211864.96</v>
      </c>
      <c r="K52" s="30">
        <v>22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11423979.99</v>
      </c>
      <c r="C53" s="30">
        <v>25</v>
      </c>
      <c r="D53" s="33">
        <v>3188078.01</v>
      </c>
      <c r="E53" s="30">
        <v>24</v>
      </c>
      <c r="F53" s="33">
        <v>0</v>
      </c>
      <c r="G53" s="30">
        <v>0</v>
      </c>
      <c r="H53" s="33">
        <v>11305166.210000001</v>
      </c>
      <c r="I53" s="30">
        <v>27</v>
      </c>
      <c r="J53" s="33">
        <v>3167761.05</v>
      </c>
      <c r="K53" s="30">
        <v>26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13885879.16</v>
      </c>
      <c r="C54" s="30">
        <v>31</v>
      </c>
      <c r="D54" s="33">
        <v>12206288.92</v>
      </c>
      <c r="E54" s="30">
        <v>30</v>
      </c>
      <c r="F54" s="33">
        <v>0</v>
      </c>
      <c r="G54" s="30">
        <v>0</v>
      </c>
      <c r="H54" s="33">
        <v>14120754.6</v>
      </c>
      <c r="I54" s="30">
        <v>31</v>
      </c>
      <c r="J54" s="33">
        <v>12235244.220000001</v>
      </c>
      <c r="K54" s="30">
        <v>30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6081226.21</v>
      </c>
      <c r="C55" s="30">
        <v>25</v>
      </c>
      <c r="D55" s="33">
        <v>2890126.99</v>
      </c>
      <c r="E55" s="30">
        <v>25</v>
      </c>
      <c r="F55" s="33">
        <v>0</v>
      </c>
      <c r="G55" s="30">
        <v>0</v>
      </c>
      <c r="H55" s="33">
        <v>6935429.4699999997</v>
      </c>
      <c r="I55" s="30">
        <v>26</v>
      </c>
      <c r="J55" s="33">
        <v>3266601.03</v>
      </c>
      <c r="K55" s="30">
        <v>26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10527778.140000001</v>
      </c>
      <c r="C56" s="30">
        <v>41</v>
      </c>
      <c r="D56" s="33">
        <v>5283156.3</v>
      </c>
      <c r="E56" s="30">
        <v>39</v>
      </c>
      <c r="F56" s="33">
        <v>0</v>
      </c>
      <c r="G56" s="30">
        <v>0</v>
      </c>
      <c r="H56" s="33">
        <v>10340867.640000001</v>
      </c>
      <c r="I56" s="30">
        <v>40</v>
      </c>
      <c r="J56" s="33">
        <v>5300202.17</v>
      </c>
      <c r="K56" s="30">
        <v>38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7901829.8300000001</v>
      </c>
      <c r="C57" s="30">
        <v>68</v>
      </c>
      <c r="D57" s="33">
        <v>3356856.61</v>
      </c>
      <c r="E57" s="30">
        <v>61</v>
      </c>
      <c r="F57" s="30">
        <v>24003.166666666631</v>
      </c>
      <c r="G57" s="30">
        <v>12</v>
      </c>
      <c r="H57" s="33">
        <v>8120836.9400000004</v>
      </c>
      <c r="I57" s="30">
        <v>59</v>
      </c>
      <c r="J57" s="33">
        <v>3483052.07</v>
      </c>
      <c r="K57" s="30">
        <v>53</v>
      </c>
      <c r="L57" s="30">
        <v>33749.166666666664</v>
      </c>
      <c r="M57" s="30">
        <v>13</v>
      </c>
    </row>
    <row r="58" spans="1:13" x14ac:dyDescent="0.3">
      <c r="A58" s="29" t="s">
        <v>108</v>
      </c>
      <c r="B58" s="33">
        <v>26614630.32</v>
      </c>
      <c r="C58" s="30">
        <v>139</v>
      </c>
      <c r="D58" s="33">
        <v>12229785.92</v>
      </c>
      <c r="E58" s="30">
        <v>132</v>
      </c>
      <c r="F58" s="30">
        <v>335537.33333333331</v>
      </c>
      <c r="G58" s="30">
        <v>29</v>
      </c>
      <c r="H58" s="33">
        <v>26997199.600000001</v>
      </c>
      <c r="I58" s="30">
        <v>147</v>
      </c>
      <c r="J58" s="33">
        <v>11488820.779999999</v>
      </c>
      <c r="K58" s="30">
        <v>136</v>
      </c>
      <c r="L58" s="30">
        <v>396069.33333333308</v>
      </c>
      <c r="M58" s="30">
        <v>28</v>
      </c>
    </row>
    <row r="59" spans="1:13" x14ac:dyDescent="0.3">
      <c r="A59" s="29" t="s">
        <v>109</v>
      </c>
      <c r="B59" s="33">
        <v>3030262.08</v>
      </c>
      <c r="C59" s="30">
        <v>13</v>
      </c>
      <c r="D59" s="33">
        <v>606079.30000000005</v>
      </c>
      <c r="E59" s="30">
        <v>12</v>
      </c>
      <c r="F59" s="33">
        <v>0</v>
      </c>
      <c r="G59" s="30">
        <v>0</v>
      </c>
      <c r="H59" s="33">
        <v>2412862.38</v>
      </c>
      <c r="I59" s="30">
        <v>12</v>
      </c>
      <c r="J59" s="33">
        <v>443844.87</v>
      </c>
      <c r="K59" s="30">
        <v>10</v>
      </c>
      <c r="L59" s="33">
        <v>0</v>
      </c>
      <c r="M59" s="30">
        <v>0</v>
      </c>
    </row>
    <row r="60" spans="1:13" x14ac:dyDescent="0.3">
      <c r="A60" s="29" t="s">
        <v>110</v>
      </c>
      <c r="B60" s="33">
        <v>38861782.840000004</v>
      </c>
      <c r="C60" s="30">
        <v>124</v>
      </c>
      <c r="D60" s="33">
        <v>11163816.560000001</v>
      </c>
      <c r="E60" s="30">
        <v>122</v>
      </c>
      <c r="F60" s="30">
        <v>106060.1666666667</v>
      </c>
      <c r="G60" s="30">
        <v>28</v>
      </c>
      <c r="H60" s="33">
        <v>37149411.82</v>
      </c>
      <c r="I60" s="30">
        <v>123</v>
      </c>
      <c r="J60" s="33">
        <v>11309609</v>
      </c>
      <c r="K60" s="30">
        <v>121</v>
      </c>
      <c r="L60" s="30">
        <v>75315.166666666701</v>
      </c>
      <c r="M60" s="30">
        <v>31</v>
      </c>
    </row>
    <row r="61" spans="1:13" x14ac:dyDescent="0.3">
      <c r="A61" s="29" t="s">
        <v>111</v>
      </c>
      <c r="B61" s="33">
        <v>17476749.27</v>
      </c>
      <c r="C61" s="30">
        <v>86</v>
      </c>
      <c r="D61" s="33">
        <v>4614337.74</v>
      </c>
      <c r="E61" s="30">
        <v>76</v>
      </c>
      <c r="F61" s="30">
        <v>1110416.66666667</v>
      </c>
      <c r="G61" s="30">
        <v>18</v>
      </c>
      <c r="H61" s="33">
        <v>16885983.149999999</v>
      </c>
      <c r="I61" s="30">
        <v>80</v>
      </c>
      <c r="J61" s="33">
        <v>4277060.4400000004</v>
      </c>
      <c r="K61" s="30">
        <v>73</v>
      </c>
      <c r="L61" s="30">
        <v>1600965.3333333367</v>
      </c>
      <c r="M61" s="30">
        <v>15</v>
      </c>
    </row>
    <row r="62" spans="1:13" x14ac:dyDescent="0.3">
      <c r="A62" s="29" t="s">
        <v>112</v>
      </c>
      <c r="B62" s="33">
        <v>21061377.079999998</v>
      </c>
      <c r="C62" s="30">
        <v>101</v>
      </c>
      <c r="D62" s="33">
        <v>7597735.6200000001</v>
      </c>
      <c r="E62" s="30">
        <v>97</v>
      </c>
      <c r="F62" s="30">
        <v>559409.16666666628</v>
      </c>
      <c r="G62" s="30">
        <v>27</v>
      </c>
      <c r="H62" s="33">
        <v>18829761.899999999</v>
      </c>
      <c r="I62" s="30">
        <v>98</v>
      </c>
      <c r="J62" s="33">
        <v>6574584.3399999999</v>
      </c>
      <c r="K62" s="30">
        <v>92</v>
      </c>
      <c r="L62" s="30">
        <v>501634.83333333401</v>
      </c>
      <c r="M62" s="30">
        <v>24</v>
      </c>
    </row>
    <row r="63" spans="1:13" x14ac:dyDescent="0.3">
      <c r="A63" s="29" t="s">
        <v>113</v>
      </c>
      <c r="B63" s="33">
        <v>437678.33</v>
      </c>
      <c r="C63" s="30">
        <v>11</v>
      </c>
      <c r="D63" s="33">
        <v>0</v>
      </c>
      <c r="E63" s="30">
        <v>0</v>
      </c>
      <c r="F63" s="30">
        <v>0</v>
      </c>
      <c r="G63" s="30">
        <v>0</v>
      </c>
      <c r="H63" s="33">
        <v>467866.13</v>
      </c>
      <c r="I63" s="30">
        <v>10</v>
      </c>
      <c r="J63" s="33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36158901.560000002</v>
      </c>
      <c r="C64" s="30">
        <v>87</v>
      </c>
      <c r="D64" s="33">
        <v>10854435.390000001</v>
      </c>
      <c r="E64" s="30">
        <v>87</v>
      </c>
      <c r="F64" s="30">
        <v>219181.33333333334</v>
      </c>
      <c r="G64" s="30">
        <v>32</v>
      </c>
      <c r="H64" s="33">
        <v>33988683.93</v>
      </c>
      <c r="I64" s="30">
        <v>89</v>
      </c>
      <c r="J64" s="33">
        <v>9992873.2799999993</v>
      </c>
      <c r="K64" s="30">
        <v>89</v>
      </c>
      <c r="L64" s="30">
        <v>304483.16666666663</v>
      </c>
      <c r="M64" s="30">
        <v>31</v>
      </c>
    </row>
    <row r="65" spans="1:13" x14ac:dyDescent="0.3">
      <c r="A65" s="29" t="s">
        <v>115</v>
      </c>
      <c r="B65" s="33">
        <v>13299178.33</v>
      </c>
      <c r="C65" s="30">
        <v>25</v>
      </c>
      <c r="D65" s="33">
        <v>635023.28</v>
      </c>
      <c r="E65" s="30">
        <v>24</v>
      </c>
      <c r="F65" s="33">
        <v>0</v>
      </c>
      <c r="G65" s="30">
        <v>0</v>
      </c>
      <c r="H65" s="33">
        <v>12276940.48</v>
      </c>
      <c r="I65" s="30">
        <v>22</v>
      </c>
      <c r="J65" s="33">
        <v>614226.76</v>
      </c>
      <c r="K65" s="30">
        <v>21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3806629.61</v>
      </c>
      <c r="C66" s="30">
        <v>16</v>
      </c>
      <c r="D66" s="33">
        <v>354639.77</v>
      </c>
      <c r="E66" s="30">
        <v>13</v>
      </c>
      <c r="F66" s="30">
        <v>0</v>
      </c>
      <c r="G66" s="30">
        <v>0</v>
      </c>
      <c r="H66" s="33">
        <v>3532183.73</v>
      </c>
      <c r="I66" s="30">
        <v>13</v>
      </c>
      <c r="J66" s="33">
        <v>341614.17</v>
      </c>
      <c r="K66" s="30">
        <v>12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1065587.58</v>
      </c>
      <c r="C67" s="30">
        <v>10</v>
      </c>
      <c r="D67" s="33">
        <v>0</v>
      </c>
      <c r="E67" s="30">
        <v>0</v>
      </c>
      <c r="F67" s="30">
        <v>0</v>
      </c>
      <c r="G67" s="30">
        <v>0</v>
      </c>
      <c r="H67" s="33">
        <v>0</v>
      </c>
      <c r="I67" s="30">
        <v>0</v>
      </c>
      <c r="J67" s="33">
        <v>0</v>
      </c>
      <c r="K67" s="30">
        <v>0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20730000.879999999</v>
      </c>
      <c r="C68" s="30">
        <v>85</v>
      </c>
      <c r="D68" s="33">
        <v>4803977.71</v>
      </c>
      <c r="E68" s="30">
        <v>79</v>
      </c>
      <c r="F68" s="30">
        <v>100135.83333333327</v>
      </c>
      <c r="G68" s="30">
        <v>24</v>
      </c>
      <c r="H68" s="33">
        <v>20977028.73</v>
      </c>
      <c r="I68" s="30">
        <v>84</v>
      </c>
      <c r="J68" s="33">
        <v>4709462.88</v>
      </c>
      <c r="K68" s="30">
        <v>78</v>
      </c>
      <c r="L68" s="30">
        <v>47906.166666666628</v>
      </c>
      <c r="M68" s="30">
        <v>24</v>
      </c>
    </row>
    <row r="69" spans="1:13" x14ac:dyDescent="0.3">
      <c r="A69" s="29" t="s">
        <v>119</v>
      </c>
      <c r="B69" s="33">
        <v>397877.72</v>
      </c>
      <c r="C69" s="30">
        <v>10</v>
      </c>
      <c r="D69" s="33">
        <v>0</v>
      </c>
      <c r="E69" s="30">
        <v>0</v>
      </c>
      <c r="F69" s="30">
        <v>0</v>
      </c>
      <c r="G69" s="30">
        <v>0</v>
      </c>
      <c r="H69" s="33">
        <v>399669.02</v>
      </c>
      <c r="I69" s="30">
        <v>10</v>
      </c>
      <c r="J69" s="33">
        <v>0</v>
      </c>
      <c r="K69" s="30">
        <v>0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8836430.2599999998</v>
      </c>
      <c r="C70" s="30">
        <v>41</v>
      </c>
      <c r="D70" s="33">
        <v>1857313.59</v>
      </c>
      <c r="E70" s="30">
        <v>39</v>
      </c>
      <c r="F70" s="30">
        <v>0</v>
      </c>
      <c r="G70" s="30">
        <v>0</v>
      </c>
      <c r="H70" s="33">
        <v>7048873.04</v>
      </c>
      <c r="I70" s="30">
        <v>40</v>
      </c>
      <c r="J70" s="33">
        <v>1659719.57</v>
      </c>
      <c r="K70" s="30">
        <v>36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3042904.61</v>
      </c>
      <c r="C71" s="30">
        <v>16</v>
      </c>
      <c r="D71" s="33">
        <v>605390.84</v>
      </c>
      <c r="E71" s="30">
        <v>15</v>
      </c>
      <c r="F71" s="33">
        <v>0</v>
      </c>
      <c r="G71" s="30">
        <v>0</v>
      </c>
      <c r="H71" s="33">
        <v>2443021.37</v>
      </c>
      <c r="I71" s="30">
        <v>16</v>
      </c>
      <c r="J71" s="33">
        <v>722606.78</v>
      </c>
      <c r="K71" s="30">
        <v>16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2485148.66</v>
      </c>
      <c r="C72" s="30">
        <v>10</v>
      </c>
      <c r="D72" s="33">
        <v>525619.51</v>
      </c>
      <c r="E72" s="30">
        <v>10</v>
      </c>
      <c r="F72" s="33">
        <v>0</v>
      </c>
      <c r="G72" s="30">
        <v>0</v>
      </c>
      <c r="H72" s="33">
        <v>0</v>
      </c>
      <c r="I72" s="30">
        <v>0</v>
      </c>
      <c r="J72" s="33">
        <v>0</v>
      </c>
      <c r="K72" s="30">
        <v>0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2181015.2200000002</v>
      </c>
      <c r="C73" s="30">
        <v>24</v>
      </c>
      <c r="D73" s="30">
        <v>722193.87</v>
      </c>
      <c r="E73" s="30">
        <v>24</v>
      </c>
      <c r="F73" s="30">
        <v>0</v>
      </c>
      <c r="G73" s="30">
        <v>0</v>
      </c>
      <c r="H73" s="33">
        <v>2445657.34</v>
      </c>
      <c r="I73" s="30">
        <v>22</v>
      </c>
      <c r="J73" s="30">
        <v>720651.79</v>
      </c>
      <c r="K73" s="30">
        <v>22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2600456.79</v>
      </c>
      <c r="C74" s="30">
        <v>29</v>
      </c>
      <c r="D74" s="33">
        <v>685986.61</v>
      </c>
      <c r="E74" s="30">
        <v>29</v>
      </c>
      <c r="F74" s="33">
        <v>0</v>
      </c>
      <c r="G74" s="30">
        <v>0</v>
      </c>
      <c r="H74" s="33">
        <v>2088275.69</v>
      </c>
      <c r="I74" s="30">
        <v>29</v>
      </c>
      <c r="J74" s="33">
        <v>676525.38</v>
      </c>
      <c r="K74" s="30">
        <v>28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0</v>
      </c>
      <c r="C75" s="30">
        <v>0</v>
      </c>
      <c r="D75" s="33">
        <v>0</v>
      </c>
      <c r="E75" s="30">
        <v>0</v>
      </c>
      <c r="F75" s="33">
        <v>0</v>
      </c>
      <c r="G75" s="30">
        <v>0</v>
      </c>
      <c r="H75" s="33">
        <v>1050855.27</v>
      </c>
      <c r="I75" s="30">
        <v>10</v>
      </c>
      <c r="J75" s="33">
        <v>713215.8</v>
      </c>
      <c r="K75" s="30">
        <v>10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867032.96</v>
      </c>
      <c r="C76" s="30">
        <v>14</v>
      </c>
      <c r="D76" s="33">
        <v>249898.49</v>
      </c>
      <c r="E76" s="30">
        <v>12</v>
      </c>
      <c r="F76" s="30">
        <v>0</v>
      </c>
      <c r="G76" s="30">
        <v>0</v>
      </c>
      <c r="H76" s="33">
        <v>823818.71</v>
      </c>
      <c r="I76" s="30">
        <v>17</v>
      </c>
      <c r="J76" s="33">
        <v>206110.65</v>
      </c>
      <c r="K76" s="30">
        <v>15</v>
      </c>
      <c r="L76" s="30">
        <v>0</v>
      </c>
      <c r="M76" s="30">
        <v>0</v>
      </c>
    </row>
    <row r="77" spans="1:13" x14ac:dyDescent="0.3">
      <c r="A77" t="s">
        <v>127</v>
      </c>
      <c r="B77" s="31">
        <v>8538526.1999999993</v>
      </c>
      <c r="C77">
        <v>53</v>
      </c>
      <c r="D77" s="31">
        <v>1893617.48</v>
      </c>
      <c r="E77">
        <v>49</v>
      </c>
      <c r="F77" s="31">
        <v>36493.166666666672</v>
      </c>
      <c r="G77">
        <v>10</v>
      </c>
      <c r="H77" s="31">
        <v>7964945.04</v>
      </c>
      <c r="I77">
        <v>53</v>
      </c>
      <c r="J77" s="31">
        <v>1781960.46</v>
      </c>
      <c r="K77">
        <v>52</v>
      </c>
      <c r="L77" s="31">
        <v>20154.999999999964</v>
      </c>
      <c r="M77">
        <v>11</v>
      </c>
    </row>
    <row r="78" spans="1:13" x14ac:dyDescent="0.3">
      <c r="A78" t="s">
        <v>128</v>
      </c>
      <c r="B78" s="31">
        <v>7044233.04</v>
      </c>
      <c r="C78">
        <v>14</v>
      </c>
      <c r="D78" s="31">
        <v>362754.53</v>
      </c>
      <c r="E78">
        <v>12</v>
      </c>
      <c r="F78" s="31">
        <v>0</v>
      </c>
      <c r="G78">
        <v>0</v>
      </c>
      <c r="H78" s="31">
        <v>6246050.7599999998</v>
      </c>
      <c r="I78">
        <v>13</v>
      </c>
      <c r="J78" s="31">
        <v>336811.43</v>
      </c>
      <c r="K78">
        <v>11</v>
      </c>
      <c r="L78" s="31">
        <v>0</v>
      </c>
      <c r="M78">
        <v>0</v>
      </c>
    </row>
    <row r="79" spans="1:13" x14ac:dyDescent="0.3">
      <c r="A79" t="s">
        <v>129</v>
      </c>
      <c r="B79" s="31">
        <v>13873044.140000001</v>
      </c>
      <c r="C79">
        <v>29</v>
      </c>
      <c r="D79" s="31">
        <v>3430459.31</v>
      </c>
      <c r="E79">
        <v>27</v>
      </c>
      <c r="F79" s="31">
        <v>0</v>
      </c>
      <c r="G79">
        <v>0</v>
      </c>
      <c r="H79" s="31">
        <v>17226818.379999999</v>
      </c>
      <c r="I79">
        <v>29</v>
      </c>
      <c r="J79" s="31">
        <v>3203247.32</v>
      </c>
      <c r="K79">
        <v>26</v>
      </c>
      <c r="L79" s="31">
        <v>0</v>
      </c>
      <c r="M79">
        <v>0</v>
      </c>
    </row>
    <row r="80" spans="1:13" x14ac:dyDescent="0.3">
      <c r="A80" t="s">
        <v>130</v>
      </c>
      <c r="B80" s="31">
        <v>1949198.42</v>
      </c>
      <c r="C80">
        <v>14</v>
      </c>
      <c r="D80" s="31">
        <v>367988.88</v>
      </c>
      <c r="E80">
        <v>13</v>
      </c>
      <c r="F80" s="31">
        <v>0</v>
      </c>
      <c r="G80">
        <v>0</v>
      </c>
      <c r="H80" s="31">
        <v>2286166.5099999998</v>
      </c>
      <c r="I80">
        <v>11</v>
      </c>
      <c r="J80" s="31">
        <v>237777.06</v>
      </c>
      <c r="K80">
        <v>11</v>
      </c>
      <c r="L80" s="31">
        <v>0</v>
      </c>
      <c r="M80">
        <v>0</v>
      </c>
    </row>
    <row r="81" spans="1:13" x14ac:dyDescent="0.3">
      <c r="A81" t="s">
        <v>131</v>
      </c>
      <c r="B81" s="31">
        <v>12150737.789999999</v>
      </c>
      <c r="C81">
        <v>45</v>
      </c>
      <c r="D81" s="31">
        <v>1801421.08</v>
      </c>
      <c r="E81">
        <v>40</v>
      </c>
      <c r="F81" s="31">
        <v>69864.166666666628</v>
      </c>
      <c r="G81">
        <v>10</v>
      </c>
      <c r="H81" s="31">
        <v>10557719.539999999</v>
      </c>
      <c r="I81">
        <v>44</v>
      </c>
      <c r="J81" s="31">
        <v>1649522.77</v>
      </c>
      <c r="K81">
        <v>40</v>
      </c>
      <c r="L81" s="31">
        <v>43974.833333333336</v>
      </c>
      <c r="M81">
        <v>11</v>
      </c>
    </row>
    <row r="82" spans="1:13" x14ac:dyDescent="0.3">
      <c r="A82" t="s">
        <v>132</v>
      </c>
      <c r="B82" s="31">
        <v>8225994.1600000001</v>
      </c>
      <c r="C82">
        <v>25</v>
      </c>
      <c r="D82" s="31">
        <v>1235632.3500000001</v>
      </c>
      <c r="E82">
        <v>21</v>
      </c>
      <c r="F82" s="31">
        <v>0</v>
      </c>
      <c r="G82">
        <v>0</v>
      </c>
      <c r="H82" s="31">
        <v>6422387.5499999998</v>
      </c>
      <c r="I82">
        <v>22</v>
      </c>
      <c r="J82" s="31">
        <v>1124662.28</v>
      </c>
      <c r="K82">
        <v>19</v>
      </c>
      <c r="L82" s="31">
        <v>0</v>
      </c>
      <c r="M82">
        <v>0</v>
      </c>
    </row>
    <row r="83" spans="1:13" x14ac:dyDescent="0.3">
      <c r="A83" t="s">
        <v>133</v>
      </c>
      <c r="B83" s="31">
        <v>62897706.729999997</v>
      </c>
      <c r="C83">
        <v>218</v>
      </c>
      <c r="D83" s="31">
        <v>20843817.969999999</v>
      </c>
      <c r="E83">
        <v>204</v>
      </c>
      <c r="F83">
        <v>814287.66666666733</v>
      </c>
      <c r="G83">
        <v>53</v>
      </c>
      <c r="H83" s="31">
        <v>48808723.310000002</v>
      </c>
      <c r="I83">
        <v>212</v>
      </c>
      <c r="J83" s="31">
        <v>19679979.34</v>
      </c>
      <c r="K83">
        <v>200</v>
      </c>
      <c r="L83">
        <v>425451.8333333336</v>
      </c>
      <c r="M83">
        <v>52</v>
      </c>
    </row>
    <row r="84" spans="1:13" x14ac:dyDescent="0.3">
      <c r="A84" t="s">
        <v>134</v>
      </c>
      <c r="B84" s="31">
        <v>28351886.07</v>
      </c>
      <c r="C84">
        <v>55</v>
      </c>
      <c r="D84" s="31">
        <v>12351566.83</v>
      </c>
      <c r="E84">
        <v>54</v>
      </c>
      <c r="F84">
        <v>1614777.0000000033</v>
      </c>
      <c r="G84">
        <v>19</v>
      </c>
      <c r="H84" s="31">
        <v>27489495.109999999</v>
      </c>
      <c r="I84">
        <v>64</v>
      </c>
      <c r="J84" s="31">
        <v>12868339.09</v>
      </c>
      <c r="K84">
        <v>61</v>
      </c>
      <c r="L84">
        <v>1963402.16666667</v>
      </c>
      <c r="M84">
        <v>21</v>
      </c>
    </row>
    <row r="85" spans="1:13" x14ac:dyDescent="0.3">
      <c r="A85" t="s">
        <v>135</v>
      </c>
      <c r="B85" s="31">
        <v>6742813.04</v>
      </c>
      <c r="C85">
        <v>11</v>
      </c>
      <c r="D85" s="31">
        <v>0</v>
      </c>
      <c r="E85">
        <v>0</v>
      </c>
      <c r="F85" s="31">
        <v>0</v>
      </c>
      <c r="G85">
        <v>0</v>
      </c>
      <c r="H85" s="31">
        <v>5434273.3499999996</v>
      </c>
      <c r="I85">
        <v>12</v>
      </c>
      <c r="J85" s="31">
        <v>0</v>
      </c>
      <c r="K85">
        <v>0</v>
      </c>
      <c r="L85" s="31">
        <v>0</v>
      </c>
      <c r="M85">
        <v>0</v>
      </c>
    </row>
    <row r="86" spans="1:13" x14ac:dyDescent="0.3">
      <c r="A86" t="s">
        <v>136</v>
      </c>
      <c r="B86" s="31">
        <v>26614645.02</v>
      </c>
      <c r="C86">
        <v>88</v>
      </c>
      <c r="D86" s="31">
        <v>6182302.0899999999</v>
      </c>
      <c r="E86">
        <v>82</v>
      </c>
      <c r="F86">
        <v>17335.166666666672</v>
      </c>
      <c r="G86">
        <v>12</v>
      </c>
      <c r="H86" s="31">
        <v>28292013.440000001</v>
      </c>
      <c r="I86">
        <v>88</v>
      </c>
      <c r="J86" s="31">
        <v>5979235.0800000001</v>
      </c>
      <c r="K86">
        <v>80</v>
      </c>
      <c r="L86">
        <v>41415.333333333307</v>
      </c>
      <c r="M86">
        <v>14</v>
      </c>
    </row>
    <row r="87" spans="1:13" x14ac:dyDescent="0.3">
      <c r="A87" t="s">
        <v>137</v>
      </c>
      <c r="B87" s="31">
        <v>150610945.68000001</v>
      </c>
      <c r="C87">
        <v>295</v>
      </c>
      <c r="D87" s="31">
        <v>39987267.909999996</v>
      </c>
      <c r="E87">
        <v>276</v>
      </c>
      <c r="F87">
        <v>1129509.8333333335</v>
      </c>
      <c r="G87">
        <v>96</v>
      </c>
      <c r="H87" s="31">
        <v>133503728.3</v>
      </c>
      <c r="I87">
        <v>303</v>
      </c>
      <c r="J87" s="31">
        <v>38116502.759999998</v>
      </c>
      <c r="K87">
        <v>278</v>
      </c>
      <c r="L87">
        <v>872001.00000000012</v>
      </c>
      <c r="M87">
        <v>103</v>
      </c>
    </row>
    <row r="88" spans="1:13" x14ac:dyDescent="0.3">
      <c r="A88" t="s">
        <v>138</v>
      </c>
      <c r="B88" s="31">
        <v>1636397.25</v>
      </c>
      <c r="C88">
        <v>15</v>
      </c>
      <c r="D88" s="31">
        <v>449727.22</v>
      </c>
      <c r="E88">
        <v>15</v>
      </c>
      <c r="F88" s="31">
        <v>0</v>
      </c>
      <c r="G88">
        <v>0</v>
      </c>
      <c r="H88" s="31">
        <v>1642537.28</v>
      </c>
      <c r="I88">
        <v>19</v>
      </c>
      <c r="J88" s="31">
        <v>499611.22</v>
      </c>
      <c r="K88">
        <v>18</v>
      </c>
      <c r="L88" s="31">
        <v>0</v>
      </c>
      <c r="M88">
        <v>0</v>
      </c>
    </row>
    <row r="89" spans="1:13" x14ac:dyDescent="0.3">
      <c r="A89" t="s">
        <v>139</v>
      </c>
      <c r="B89" s="31">
        <v>13319016.949999999</v>
      </c>
      <c r="C89">
        <v>70</v>
      </c>
      <c r="D89" s="31">
        <v>5442976.0899999999</v>
      </c>
      <c r="E89">
        <v>65</v>
      </c>
      <c r="F89">
        <v>265827.66666666634</v>
      </c>
      <c r="G89">
        <v>21</v>
      </c>
      <c r="H89" s="31">
        <v>12209324.220000001</v>
      </c>
      <c r="I89">
        <v>72</v>
      </c>
      <c r="J89" s="31">
        <v>5347008.0199999996</v>
      </c>
      <c r="K89">
        <v>66</v>
      </c>
      <c r="L89">
        <v>279501.66666666698</v>
      </c>
      <c r="M89">
        <v>20</v>
      </c>
    </row>
    <row r="90" spans="1:13" x14ac:dyDescent="0.3">
      <c r="A90" t="s">
        <v>140</v>
      </c>
      <c r="B90" s="31">
        <v>75826936.120000005</v>
      </c>
      <c r="C90">
        <v>91</v>
      </c>
      <c r="D90" s="31">
        <v>6099376.3700000001</v>
      </c>
      <c r="E90">
        <v>85</v>
      </c>
      <c r="F90">
        <v>191499.66666666666</v>
      </c>
      <c r="G90">
        <v>19</v>
      </c>
      <c r="H90" s="31">
        <v>64104598.32</v>
      </c>
      <c r="I90">
        <v>89</v>
      </c>
      <c r="J90" s="31">
        <v>5381645.7599999998</v>
      </c>
      <c r="K90">
        <v>82</v>
      </c>
      <c r="L90">
        <v>192917.49999999994</v>
      </c>
      <c r="M90">
        <v>22</v>
      </c>
    </row>
    <row r="91" spans="1:13" x14ac:dyDescent="0.3">
      <c r="A91" t="s">
        <v>141</v>
      </c>
      <c r="B91" s="31">
        <v>27512189.920000002</v>
      </c>
      <c r="C91">
        <v>48</v>
      </c>
      <c r="D91" s="31">
        <v>10221584.91</v>
      </c>
      <c r="E91">
        <v>45</v>
      </c>
      <c r="F91">
        <v>82843.666666666628</v>
      </c>
      <c r="G91">
        <v>14</v>
      </c>
      <c r="H91" s="31">
        <v>34307902.789999999</v>
      </c>
      <c r="I91">
        <v>52</v>
      </c>
      <c r="J91" s="31">
        <v>10128558.82</v>
      </c>
      <c r="K91">
        <v>48</v>
      </c>
      <c r="L91">
        <v>102178.66666666666</v>
      </c>
      <c r="M91">
        <v>16</v>
      </c>
    </row>
    <row r="92" spans="1:13" x14ac:dyDescent="0.3">
      <c r="A92" t="s">
        <v>142</v>
      </c>
      <c r="B92" s="31">
        <v>24538009.129999999</v>
      </c>
      <c r="C92">
        <v>108</v>
      </c>
      <c r="D92" s="31">
        <v>8429054.7899999991</v>
      </c>
      <c r="E92">
        <v>106</v>
      </c>
      <c r="F92">
        <v>184404.83333333328</v>
      </c>
      <c r="G92">
        <v>34</v>
      </c>
      <c r="H92" s="31">
        <v>24446042.039999999</v>
      </c>
      <c r="I92">
        <v>109</v>
      </c>
      <c r="J92" s="31">
        <v>8010647.8399999999</v>
      </c>
      <c r="K92">
        <v>105</v>
      </c>
      <c r="L92">
        <v>73927.833333333358</v>
      </c>
      <c r="M92">
        <v>34</v>
      </c>
    </row>
    <row r="93" spans="1:13" x14ac:dyDescent="0.3">
      <c r="A93" t="s">
        <v>143</v>
      </c>
      <c r="B93" s="31">
        <v>33838556.100000001</v>
      </c>
      <c r="C93">
        <v>106</v>
      </c>
      <c r="D93" s="31">
        <v>18303781.52</v>
      </c>
      <c r="E93">
        <v>102</v>
      </c>
      <c r="F93">
        <v>2641905.6666666698</v>
      </c>
      <c r="G93">
        <v>17</v>
      </c>
      <c r="H93" s="31">
        <v>31297244.510000002</v>
      </c>
      <c r="I93">
        <v>105</v>
      </c>
      <c r="J93" s="31">
        <v>17831595.16</v>
      </c>
      <c r="K93">
        <v>102</v>
      </c>
      <c r="L93">
        <v>382258.49999999971</v>
      </c>
      <c r="M93">
        <v>21</v>
      </c>
    </row>
    <row r="94" spans="1:13" x14ac:dyDescent="0.3">
      <c r="A94" t="s">
        <v>144</v>
      </c>
      <c r="B94" s="31">
        <v>13969890.529999999</v>
      </c>
      <c r="C94">
        <v>51</v>
      </c>
      <c r="D94" s="31">
        <v>2615520.17</v>
      </c>
      <c r="E94">
        <v>47</v>
      </c>
      <c r="F94" s="31">
        <v>0</v>
      </c>
      <c r="G94">
        <v>0</v>
      </c>
      <c r="H94" s="31">
        <v>12167373.109999999</v>
      </c>
      <c r="I94">
        <v>51</v>
      </c>
      <c r="J94" s="31">
        <v>2006517.84</v>
      </c>
      <c r="K94">
        <v>47</v>
      </c>
      <c r="L94" s="31">
        <v>0</v>
      </c>
      <c r="M94">
        <v>0</v>
      </c>
    </row>
    <row r="95" spans="1:13" x14ac:dyDescent="0.3">
      <c r="A95" t="s">
        <v>145</v>
      </c>
      <c r="B95" s="31">
        <v>1123790.74</v>
      </c>
      <c r="C95">
        <v>18</v>
      </c>
      <c r="D95" s="31">
        <v>409071.22</v>
      </c>
      <c r="E95">
        <v>16</v>
      </c>
      <c r="F95">
        <v>0</v>
      </c>
      <c r="G95">
        <v>0</v>
      </c>
      <c r="H95" s="31">
        <v>1104517.01</v>
      </c>
      <c r="I95">
        <v>20</v>
      </c>
      <c r="J95" s="31">
        <v>476042.07</v>
      </c>
      <c r="K95">
        <v>19</v>
      </c>
      <c r="L95">
        <v>0</v>
      </c>
      <c r="M95">
        <v>0</v>
      </c>
    </row>
    <row r="96" spans="1:13" x14ac:dyDescent="0.3">
      <c r="A96" t="s">
        <v>146</v>
      </c>
      <c r="B96" s="31">
        <v>2686117.64</v>
      </c>
      <c r="C96">
        <v>11</v>
      </c>
      <c r="D96" s="31">
        <v>366328.62</v>
      </c>
      <c r="E96">
        <v>11</v>
      </c>
      <c r="F96">
        <v>0</v>
      </c>
      <c r="G96">
        <v>0</v>
      </c>
      <c r="H96" s="31">
        <v>2088396.22</v>
      </c>
      <c r="I96">
        <v>12</v>
      </c>
      <c r="J96" s="31">
        <v>289963.71999999997</v>
      </c>
      <c r="K96">
        <v>12</v>
      </c>
      <c r="L96">
        <v>0</v>
      </c>
      <c r="M96">
        <v>0</v>
      </c>
    </row>
    <row r="97" spans="1:13" x14ac:dyDescent="0.3">
      <c r="A97" t="s">
        <v>147</v>
      </c>
      <c r="B97" s="31">
        <v>8662727.3300000001</v>
      </c>
      <c r="C97">
        <v>37</v>
      </c>
      <c r="D97" s="31">
        <v>1658159.45</v>
      </c>
      <c r="E97">
        <v>32</v>
      </c>
      <c r="F97">
        <v>0</v>
      </c>
      <c r="G97">
        <v>0</v>
      </c>
      <c r="H97" s="31">
        <v>9104253.3200000003</v>
      </c>
      <c r="I97">
        <v>44</v>
      </c>
      <c r="J97" s="31">
        <v>1595622.55</v>
      </c>
      <c r="K97">
        <v>38</v>
      </c>
      <c r="L97">
        <v>0</v>
      </c>
      <c r="M97">
        <v>0</v>
      </c>
    </row>
    <row r="98" spans="1:13" x14ac:dyDescent="0.3">
      <c r="A98" t="s">
        <v>148</v>
      </c>
      <c r="B98" s="31">
        <v>1234294.21</v>
      </c>
      <c r="C98">
        <v>11</v>
      </c>
      <c r="D98" s="31">
        <v>0</v>
      </c>
      <c r="E98">
        <v>0</v>
      </c>
      <c r="F98" s="31">
        <v>0</v>
      </c>
      <c r="G98">
        <v>0</v>
      </c>
      <c r="H98" s="31">
        <v>2108141.2000000002</v>
      </c>
      <c r="I98">
        <v>13</v>
      </c>
      <c r="J98" s="31">
        <v>312246.34999999998</v>
      </c>
      <c r="K98">
        <v>11</v>
      </c>
      <c r="L98" s="31">
        <v>0</v>
      </c>
      <c r="M98">
        <v>0</v>
      </c>
    </row>
    <row r="99" spans="1:13" x14ac:dyDescent="0.3">
      <c r="A99" t="s">
        <v>149</v>
      </c>
      <c r="B99" s="31">
        <v>11216477.26</v>
      </c>
      <c r="C99">
        <v>65</v>
      </c>
      <c r="D99" s="31">
        <v>3820523.65</v>
      </c>
      <c r="E99">
        <v>62</v>
      </c>
      <c r="F99" s="31">
        <v>0</v>
      </c>
      <c r="G99">
        <v>0</v>
      </c>
      <c r="H99" s="31">
        <v>10008478.189999999</v>
      </c>
      <c r="I99">
        <v>68</v>
      </c>
      <c r="J99" s="31">
        <v>3664086.42</v>
      </c>
      <c r="K99">
        <v>62</v>
      </c>
      <c r="L99" s="31">
        <v>0</v>
      </c>
      <c r="M99">
        <v>0</v>
      </c>
    </row>
    <row r="100" spans="1:13" x14ac:dyDescent="0.3">
      <c r="A100" t="s">
        <v>150</v>
      </c>
      <c r="B100">
        <v>10890340.109999999</v>
      </c>
      <c r="C100">
        <v>24</v>
      </c>
      <c r="D100">
        <v>6251154.9000000004</v>
      </c>
      <c r="E100">
        <v>22</v>
      </c>
      <c r="F100">
        <v>0</v>
      </c>
      <c r="G100">
        <v>0</v>
      </c>
      <c r="H100">
        <v>12706791.880000001</v>
      </c>
      <c r="I100">
        <v>22</v>
      </c>
      <c r="J100">
        <v>5938747.6600000001</v>
      </c>
      <c r="K100">
        <v>21</v>
      </c>
      <c r="L100">
        <v>0</v>
      </c>
      <c r="M100">
        <v>0</v>
      </c>
    </row>
    <row r="101" spans="1:13" x14ac:dyDescent="0.3">
      <c r="A101" t="s">
        <v>151</v>
      </c>
      <c r="B101">
        <v>10560229.59</v>
      </c>
      <c r="C101">
        <v>69</v>
      </c>
      <c r="D101">
        <v>4319042.32</v>
      </c>
      <c r="E101">
        <v>67</v>
      </c>
      <c r="F101">
        <v>0</v>
      </c>
      <c r="G101">
        <v>0</v>
      </c>
      <c r="H101">
        <v>10614111.1</v>
      </c>
      <c r="I101">
        <v>74</v>
      </c>
      <c r="J101">
        <v>4499530.59</v>
      </c>
      <c r="K101">
        <v>70</v>
      </c>
      <c r="L101">
        <v>540900.83333333372</v>
      </c>
      <c r="M101">
        <v>10</v>
      </c>
    </row>
    <row r="102" spans="1:13" x14ac:dyDescent="0.3">
      <c r="A102" t="s">
        <v>152</v>
      </c>
      <c r="B102">
        <v>1692459.95</v>
      </c>
      <c r="C102">
        <v>12</v>
      </c>
      <c r="D102">
        <v>327777.81</v>
      </c>
      <c r="E102">
        <v>11</v>
      </c>
      <c r="F102">
        <v>0</v>
      </c>
      <c r="G102">
        <v>0</v>
      </c>
      <c r="H102">
        <v>1308166.77</v>
      </c>
      <c r="I102">
        <v>10</v>
      </c>
      <c r="J102">
        <v>274614.24</v>
      </c>
      <c r="K102">
        <v>10</v>
      </c>
      <c r="L102">
        <v>0</v>
      </c>
      <c r="M102">
        <v>0</v>
      </c>
    </row>
    <row r="103" spans="1:13" x14ac:dyDescent="0.3">
      <c r="A103" t="s">
        <v>153</v>
      </c>
      <c r="B103">
        <v>5817797.2800000003</v>
      </c>
      <c r="C103">
        <v>23</v>
      </c>
      <c r="D103">
        <v>963759.72</v>
      </c>
      <c r="E103">
        <v>21</v>
      </c>
      <c r="F103">
        <v>0</v>
      </c>
      <c r="G103">
        <v>0</v>
      </c>
      <c r="H103">
        <v>4204066.58</v>
      </c>
      <c r="I103">
        <v>17</v>
      </c>
      <c r="J103">
        <v>962448.8</v>
      </c>
      <c r="K103">
        <v>16</v>
      </c>
      <c r="L103">
        <v>0</v>
      </c>
      <c r="M103">
        <v>0</v>
      </c>
    </row>
    <row r="104" spans="1:13" x14ac:dyDescent="0.3">
      <c r="A104" t="s">
        <v>154</v>
      </c>
      <c r="B104">
        <v>7651141.4400000004</v>
      </c>
      <c r="C104">
        <v>18</v>
      </c>
      <c r="D104">
        <v>597961.79</v>
      </c>
      <c r="E104">
        <v>18</v>
      </c>
      <c r="F104">
        <v>0</v>
      </c>
      <c r="G104">
        <v>0</v>
      </c>
      <c r="H104">
        <v>10145311.380000001</v>
      </c>
      <c r="I104">
        <v>19</v>
      </c>
      <c r="J104">
        <v>802758.78</v>
      </c>
      <c r="K104">
        <v>19</v>
      </c>
      <c r="L104">
        <v>0</v>
      </c>
      <c r="M104">
        <v>0</v>
      </c>
    </row>
    <row r="105" spans="1:13" x14ac:dyDescent="0.3">
      <c r="A105" t="s">
        <v>155</v>
      </c>
      <c r="B105">
        <v>274292.71999999997</v>
      </c>
      <c r="C105">
        <v>13</v>
      </c>
      <c r="D105">
        <v>130929.31</v>
      </c>
      <c r="E105">
        <v>13</v>
      </c>
      <c r="F105">
        <v>0</v>
      </c>
      <c r="G105">
        <v>0</v>
      </c>
      <c r="H105">
        <v>242676.43</v>
      </c>
      <c r="I105">
        <v>13</v>
      </c>
      <c r="J105">
        <v>91785.62</v>
      </c>
      <c r="K105">
        <v>12</v>
      </c>
      <c r="L105">
        <v>0</v>
      </c>
      <c r="M105">
        <v>0</v>
      </c>
    </row>
    <row r="106" spans="1:13" x14ac:dyDescent="0.3">
      <c r="A106" t="s">
        <v>156</v>
      </c>
      <c r="B106">
        <v>1906845.07</v>
      </c>
      <c r="C106">
        <v>15</v>
      </c>
      <c r="D106">
        <v>692734.48</v>
      </c>
      <c r="E106">
        <v>15</v>
      </c>
      <c r="F106">
        <v>0</v>
      </c>
      <c r="G106">
        <v>0</v>
      </c>
      <c r="H106">
        <v>1442057.94</v>
      </c>
      <c r="I106">
        <v>14</v>
      </c>
      <c r="J106">
        <v>518711.43</v>
      </c>
      <c r="K106">
        <v>14</v>
      </c>
      <c r="L106">
        <v>0</v>
      </c>
      <c r="M106">
        <v>0</v>
      </c>
    </row>
    <row r="107" spans="1:13" x14ac:dyDescent="0.3">
      <c r="A107" t="s">
        <v>157</v>
      </c>
      <c r="B107">
        <v>102382694.06</v>
      </c>
      <c r="C107">
        <v>241</v>
      </c>
      <c r="D107">
        <v>47688435.740000002</v>
      </c>
      <c r="E107">
        <v>221</v>
      </c>
      <c r="F107">
        <v>2385870.3333333344</v>
      </c>
      <c r="G107">
        <v>72</v>
      </c>
      <c r="H107">
        <v>83932371.040000007</v>
      </c>
      <c r="I107">
        <v>243</v>
      </c>
      <c r="J107">
        <v>44987544.630000003</v>
      </c>
      <c r="K107">
        <v>221</v>
      </c>
      <c r="L107">
        <v>2747701.6666666679</v>
      </c>
      <c r="M107">
        <v>81</v>
      </c>
    </row>
    <row r="108" spans="1:13" x14ac:dyDescent="0.3">
      <c r="A108" t="s">
        <v>158</v>
      </c>
      <c r="B108">
        <v>7817544.5700000003</v>
      </c>
      <c r="C108">
        <v>41</v>
      </c>
      <c r="D108">
        <v>3023065.98</v>
      </c>
      <c r="E108">
        <v>40</v>
      </c>
      <c r="F108">
        <v>0</v>
      </c>
      <c r="G108">
        <v>0</v>
      </c>
      <c r="H108">
        <v>7931583.6900000004</v>
      </c>
      <c r="I108">
        <v>40</v>
      </c>
      <c r="J108">
        <v>3183507.11</v>
      </c>
      <c r="K108">
        <v>38</v>
      </c>
      <c r="L108">
        <v>0</v>
      </c>
      <c r="M108">
        <v>0</v>
      </c>
    </row>
    <row r="109" spans="1:13" x14ac:dyDescent="0.3">
      <c r="A109" t="s">
        <v>159</v>
      </c>
      <c r="B109">
        <v>3730020.06</v>
      </c>
      <c r="C109">
        <v>28</v>
      </c>
      <c r="D109">
        <v>1310649.43</v>
      </c>
      <c r="E109">
        <v>24</v>
      </c>
      <c r="F109">
        <v>18946.166666666708</v>
      </c>
      <c r="G109">
        <v>10</v>
      </c>
      <c r="H109">
        <v>3192166.07</v>
      </c>
      <c r="I109">
        <v>28</v>
      </c>
      <c r="J109">
        <v>1295419.3700000001</v>
      </c>
      <c r="K109">
        <v>24</v>
      </c>
      <c r="L109">
        <v>17705.833333333339</v>
      </c>
      <c r="M109">
        <v>11</v>
      </c>
    </row>
    <row r="110" spans="1:13" x14ac:dyDescent="0.3">
      <c r="A110" t="s">
        <v>160</v>
      </c>
      <c r="B110">
        <v>2612795.96</v>
      </c>
      <c r="C110">
        <v>18</v>
      </c>
      <c r="D110">
        <v>1244335.42</v>
      </c>
      <c r="E110">
        <v>16</v>
      </c>
      <c r="F110">
        <v>0</v>
      </c>
      <c r="G110">
        <v>0</v>
      </c>
      <c r="H110">
        <v>2183922.34</v>
      </c>
      <c r="I110">
        <v>15</v>
      </c>
      <c r="J110">
        <v>928123.32</v>
      </c>
      <c r="K110">
        <v>14</v>
      </c>
      <c r="L110">
        <v>0</v>
      </c>
      <c r="M110">
        <v>0</v>
      </c>
    </row>
    <row r="111" spans="1:13" x14ac:dyDescent="0.3">
      <c r="A111" t="s">
        <v>161</v>
      </c>
      <c r="B111">
        <v>5342721.22</v>
      </c>
      <c r="C111">
        <v>52</v>
      </c>
      <c r="D111">
        <v>1714837.53</v>
      </c>
      <c r="E111">
        <v>44</v>
      </c>
      <c r="F111">
        <v>0</v>
      </c>
      <c r="G111">
        <v>0</v>
      </c>
      <c r="H111">
        <v>5310367.93</v>
      </c>
      <c r="I111">
        <v>44</v>
      </c>
      <c r="J111">
        <v>1502128.13</v>
      </c>
      <c r="K111">
        <v>38</v>
      </c>
      <c r="L111">
        <v>0</v>
      </c>
      <c r="M111">
        <v>0</v>
      </c>
    </row>
    <row r="112" spans="1:13" x14ac:dyDescent="0.3">
      <c r="A112" t="s">
        <v>162</v>
      </c>
      <c r="B112">
        <v>474701.42</v>
      </c>
      <c r="C112">
        <v>12</v>
      </c>
      <c r="D112">
        <v>0</v>
      </c>
      <c r="E112">
        <v>0</v>
      </c>
      <c r="F112">
        <v>0</v>
      </c>
      <c r="G112">
        <v>0</v>
      </c>
      <c r="H112">
        <v>400140.79</v>
      </c>
      <c r="I112">
        <v>11</v>
      </c>
      <c r="J112">
        <v>0</v>
      </c>
      <c r="K112">
        <v>0</v>
      </c>
      <c r="L112">
        <v>0</v>
      </c>
      <c r="M112">
        <v>0</v>
      </c>
    </row>
    <row r="113" spans="1:13" x14ac:dyDescent="0.3">
      <c r="A113" t="s">
        <v>163</v>
      </c>
      <c r="B113">
        <v>10420047.73</v>
      </c>
      <c r="C113">
        <v>62</v>
      </c>
      <c r="D113">
        <v>3453296.91</v>
      </c>
      <c r="E113">
        <v>56</v>
      </c>
      <c r="F113">
        <v>183863.50000000038</v>
      </c>
      <c r="G113">
        <v>10</v>
      </c>
      <c r="H113">
        <v>9966509.5399999991</v>
      </c>
      <c r="I113">
        <v>59</v>
      </c>
      <c r="J113">
        <v>3234302.78</v>
      </c>
      <c r="K113">
        <v>54</v>
      </c>
      <c r="L113">
        <v>199768.83333333366</v>
      </c>
      <c r="M113">
        <v>12</v>
      </c>
    </row>
    <row r="114" spans="1:13" x14ac:dyDescent="0.3">
      <c r="B114"/>
      <c r="D114"/>
      <c r="F114"/>
      <c r="H114"/>
      <c r="J114"/>
      <c r="L114"/>
    </row>
    <row r="115" spans="1:13" x14ac:dyDescent="0.3">
      <c r="B115"/>
      <c r="D115"/>
      <c r="F115"/>
      <c r="H115"/>
      <c r="J115"/>
      <c r="L115"/>
    </row>
    <row r="116" spans="1:13" x14ac:dyDescent="0.3">
      <c r="B116"/>
      <c r="D116"/>
      <c r="F116"/>
      <c r="H116"/>
      <c r="J116"/>
      <c r="L116"/>
    </row>
    <row r="117" spans="1:13" x14ac:dyDescent="0.3">
      <c r="B117"/>
      <c r="D117"/>
      <c r="F117"/>
      <c r="H117"/>
      <c r="J117"/>
      <c r="L117"/>
    </row>
    <row r="118" spans="1:13" x14ac:dyDescent="0.3">
      <c r="B118"/>
      <c r="D118"/>
      <c r="F118"/>
      <c r="H118"/>
      <c r="J118"/>
      <c r="L118"/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164</v>
      </c>
      <c r="B2" s="31">
        <v>94902116.129999995</v>
      </c>
      <c r="C2" s="2">
        <v>341</v>
      </c>
      <c r="D2" s="31">
        <v>19139069.859999999</v>
      </c>
      <c r="E2" s="2">
        <v>317</v>
      </c>
      <c r="F2" s="31">
        <v>467208.50000000006</v>
      </c>
      <c r="G2" s="2">
        <v>59</v>
      </c>
      <c r="H2" s="31">
        <v>83987878.219999999</v>
      </c>
      <c r="I2" s="2">
        <v>334</v>
      </c>
      <c r="J2" s="31">
        <v>18054475.739999998</v>
      </c>
      <c r="K2" s="2">
        <v>315</v>
      </c>
      <c r="L2" s="31">
        <v>499233.33333333337</v>
      </c>
      <c r="M2" s="28">
        <v>58</v>
      </c>
    </row>
    <row r="3" spans="1:13" x14ac:dyDescent="0.3">
      <c r="A3" t="s">
        <v>165</v>
      </c>
      <c r="B3" s="31">
        <v>113975708.45</v>
      </c>
      <c r="C3" s="2">
        <v>419</v>
      </c>
      <c r="D3" s="31">
        <v>34321789.299999997</v>
      </c>
      <c r="E3" s="2">
        <v>391</v>
      </c>
      <c r="F3" s="31">
        <v>701292.99999999965</v>
      </c>
      <c r="G3" s="2">
        <v>80</v>
      </c>
      <c r="H3" s="31">
        <v>103360882.2</v>
      </c>
      <c r="I3" s="2">
        <v>425</v>
      </c>
      <c r="J3" s="31">
        <v>32666408.010000002</v>
      </c>
      <c r="K3" s="2">
        <v>392</v>
      </c>
      <c r="L3" s="31">
        <v>702747.49999999988</v>
      </c>
      <c r="M3" s="28">
        <v>83</v>
      </c>
    </row>
    <row r="4" spans="1:13" x14ac:dyDescent="0.3">
      <c r="A4" t="s">
        <v>166</v>
      </c>
      <c r="B4" s="31">
        <v>49077450.939999998</v>
      </c>
      <c r="C4" s="2">
        <v>289</v>
      </c>
      <c r="D4" s="31">
        <v>15407065.289999999</v>
      </c>
      <c r="E4" s="2">
        <v>272</v>
      </c>
      <c r="F4" s="31">
        <v>272845.83333333326</v>
      </c>
      <c r="G4" s="2">
        <v>65</v>
      </c>
      <c r="H4" s="31">
        <v>49250593.82</v>
      </c>
      <c r="I4" s="2">
        <v>285</v>
      </c>
      <c r="J4" s="31">
        <v>15048717.52</v>
      </c>
      <c r="K4" s="2">
        <v>267</v>
      </c>
      <c r="L4" s="31">
        <v>288460.00000000035</v>
      </c>
      <c r="M4" s="28">
        <v>66</v>
      </c>
    </row>
    <row r="5" spans="1:13" x14ac:dyDescent="0.3">
      <c r="A5" t="s">
        <v>167</v>
      </c>
      <c r="B5" s="31">
        <v>602057715.41999996</v>
      </c>
      <c r="C5" s="32">
        <v>1514</v>
      </c>
      <c r="D5" s="31">
        <v>181519327.83000001</v>
      </c>
      <c r="E5" s="32">
        <v>1397</v>
      </c>
      <c r="F5" s="31">
        <v>6264692.3333333377</v>
      </c>
      <c r="G5" s="2">
        <v>336</v>
      </c>
      <c r="H5" s="31">
        <v>558829605.97000003</v>
      </c>
      <c r="I5" s="32">
        <v>1490</v>
      </c>
      <c r="J5" s="31">
        <v>174859460.03999999</v>
      </c>
      <c r="K5" s="32">
        <v>1367</v>
      </c>
      <c r="L5" s="31">
        <v>8025916.5000000075</v>
      </c>
      <c r="M5" s="28">
        <v>350</v>
      </c>
    </row>
    <row r="6" spans="1:13" x14ac:dyDescent="0.3">
      <c r="A6" t="s">
        <v>168</v>
      </c>
      <c r="B6" s="31">
        <v>1525351.33</v>
      </c>
      <c r="C6" s="2">
        <v>30</v>
      </c>
      <c r="D6" s="31">
        <v>548616.07999999996</v>
      </c>
      <c r="E6" s="2">
        <v>28</v>
      </c>
      <c r="F6">
        <v>0</v>
      </c>
      <c r="G6" s="2">
        <v>0</v>
      </c>
      <c r="H6" s="31">
        <v>1231106</v>
      </c>
      <c r="I6" s="2">
        <v>28</v>
      </c>
      <c r="J6" s="31">
        <v>455799.5</v>
      </c>
      <c r="K6" s="2">
        <v>23</v>
      </c>
      <c r="L6">
        <v>0</v>
      </c>
      <c r="M6" s="28">
        <v>0</v>
      </c>
    </row>
    <row r="7" spans="1:13" x14ac:dyDescent="0.3">
      <c r="A7" t="s">
        <v>169</v>
      </c>
      <c r="B7" s="31">
        <v>145098162.99000001</v>
      </c>
      <c r="C7" s="2">
        <v>338</v>
      </c>
      <c r="D7" s="31">
        <v>25692253.719999999</v>
      </c>
      <c r="E7" s="2">
        <v>312</v>
      </c>
      <c r="F7" s="31">
        <v>591425.66666666616</v>
      </c>
      <c r="G7" s="2">
        <v>67</v>
      </c>
      <c r="H7" s="31">
        <v>135673157</v>
      </c>
      <c r="I7" s="2">
        <v>336</v>
      </c>
      <c r="J7" s="31">
        <v>23762049.859999999</v>
      </c>
      <c r="K7" s="2">
        <v>311</v>
      </c>
      <c r="L7" s="31">
        <v>462981.99999999994</v>
      </c>
      <c r="M7" s="28">
        <v>72</v>
      </c>
    </row>
    <row r="8" spans="1:13" x14ac:dyDescent="0.3">
      <c r="A8" t="s">
        <v>170</v>
      </c>
      <c r="B8" s="31">
        <v>3986556.36</v>
      </c>
      <c r="C8" s="2">
        <v>47</v>
      </c>
      <c r="D8" s="31">
        <v>1154045.79</v>
      </c>
      <c r="E8" s="2">
        <v>44</v>
      </c>
      <c r="F8">
        <v>0</v>
      </c>
      <c r="G8" s="2">
        <v>0</v>
      </c>
      <c r="H8" s="31">
        <v>3924619.15</v>
      </c>
      <c r="I8" s="2">
        <v>49</v>
      </c>
      <c r="J8" s="31">
        <v>1177430.3600000001</v>
      </c>
      <c r="K8" s="2">
        <v>47</v>
      </c>
      <c r="L8">
        <v>0</v>
      </c>
      <c r="M8" s="28">
        <v>0</v>
      </c>
    </row>
    <row r="9" spans="1:13" x14ac:dyDescent="0.3">
      <c r="A9" t="s">
        <v>171</v>
      </c>
      <c r="B9" s="31">
        <v>91248921.409999996</v>
      </c>
      <c r="C9" s="2">
        <v>306</v>
      </c>
      <c r="D9" s="31">
        <v>36904820.909999996</v>
      </c>
      <c r="E9" s="2">
        <v>293</v>
      </c>
      <c r="F9" s="31">
        <v>2984444.0000000028</v>
      </c>
      <c r="G9" s="2">
        <v>65</v>
      </c>
      <c r="H9" s="31">
        <v>88597008.790000007</v>
      </c>
      <c r="I9" s="2">
        <v>309</v>
      </c>
      <c r="J9" s="31">
        <v>35453586.57</v>
      </c>
      <c r="K9" s="2">
        <v>300</v>
      </c>
      <c r="L9" s="31">
        <v>925471.33333333267</v>
      </c>
      <c r="M9" s="28">
        <v>70</v>
      </c>
    </row>
    <row r="10" spans="1:13" x14ac:dyDescent="0.3">
      <c r="A10" t="s">
        <v>172</v>
      </c>
      <c r="B10" s="31">
        <v>29158366.940000001</v>
      </c>
      <c r="C10" s="2">
        <v>197</v>
      </c>
      <c r="D10" s="31">
        <v>6982130.9900000002</v>
      </c>
      <c r="E10" s="2">
        <v>180</v>
      </c>
      <c r="F10" s="31">
        <v>164604.83333333331</v>
      </c>
      <c r="G10" s="2">
        <v>48</v>
      </c>
      <c r="H10" s="31">
        <v>27079681.940000001</v>
      </c>
      <c r="I10" s="2">
        <v>188</v>
      </c>
      <c r="J10" s="31">
        <v>6428600.6900000004</v>
      </c>
      <c r="K10" s="2">
        <v>178</v>
      </c>
      <c r="L10" s="31">
        <v>165851.66666666663</v>
      </c>
      <c r="M10" s="28">
        <v>48</v>
      </c>
    </row>
    <row r="11" spans="1:13" x14ac:dyDescent="0.3">
      <c r="A11" t="s">
        <v>173</v>
      </c>
      <c r="B11" s="31">
        <v>78655698.989999995</v>
      </c>
      <c r="C11" s="2">
        <v>262</v>
      </c>
      <c r="D11" s="31">
        <v>20039584.530000001</v>
      </c>
      <c r="E11" s="2">
        <v>238</v>
      </c>
      <c r="F11" s="31">
        <v>427722.83333333326</v>
      </c>
      <c r="G11" s="2">
        <v>70</v>
      </c>
      <c r="H11" s="31">
        <v>74057494.069999993</v>
      </c>
      <c r="I11" s="2">
        <v>259</v>
      </c>
      <c r="J11" s="31">
        <v>19428284.34</v>
      </c>
      <c r="K11" s="2">
        <v>235</v>
      </c>
      <c r="L11" s="31">
        <v>417118.33333333291</v>
      </c>
      <c r="M11" s="28">
        <v>70</v>
      </c>
    </row>
    <row r="12" spans="1:13" x14ac:dyDescent="0.3">
      <c r="A12" t="s">
        <v>174</v>
      </c>
      <c r="B12" s="31">
        <v>1397938114.8199999</v>
      </c>
      <c r="C12" s="2">
        <v>7571</v>
      </c>
      <c r="D12" s="31">
        <v>344369690.13999999</v>
      </c>
      <c r="E12" s="2">
        <v>6157</v>
      </c>
      <c r="F12" s="31">
        <v>7876402.4999999963</v>
      </c>
      <c r="G12" s="2">
        <v>323</v>
      </c>
      <c r="H12" s="31">
        <v>1293098140.8800001</v>
      </c>
      <c r="I12" s="2">
        <v>6871</v>
      </c>
      <c r="J12" s="31">
        <v>322005957.05000001</v>
      </c>
      <c r="K12" s="2">
        <v>5585</v>
      </c>
      <c r="L12" s="31">
        <v>4292507.666666666</v>
      </c>
      <c r="M12" s="28">
        <v>314</v>
      </c>
    </row>
    <row r="13" spans="1:13" x14ac:dyDescent="0.3">
      <c r="A13" t="s">
        <v>175</v>
      </c>
      <c r="B13" s="31">
        <v>156896480.91</v>
      </c>
      <c r="C13" s="2">
        <v>611</v>
      </c>
      <c r="D13" s="31">
        <v>56854378.770000003</v>
      </c>
      <c r="E13" s="2">
        <v>566</v>
      </c>
      <c r="F13" s="31">
        <v>6558877.8333333377</v>
      </c>
      <c r="G13" s="2">
        <v>123</v>
      </c>
      <c r="H13" s="31">
        <v>138690980.31999999</v>
      </c>
      <c r="I13" s="2">
        <v>605</v>
      </c>
      <c r="J13" s="31">
        <v>55292164.490000002</v>
      </c>
      <c r="K13" s="2">
        <v>563</v>
      </c>
      <c r="L13" s="31">
        <v>3672835.0000000037</v>
      </c>
      <c r="M13" s="28">
        <v>126</v>
      </c>
    </row>
    <row r="14" spans="1:13" x14ac:dyDescent="0.3">
      <c r="A14" t="s">
        <v>176</v>
      </c>
      <c r="B14" s="31">
        <v>269736194.5</v>
      </c>
      <c r="C14" s="2">
        <v>622</v>
      </c>
      <c r="D14" s="31">
        <v>53983771.170000002</v>
      </c>
      <c r="E14" s="2">
        <v>588</v>
      </c>
      <c r="F14" s="31">
        <v>2094304.3333333328</v>
      </c>
      <c r="G14" s="2">
        <v>140</v>
      </c>
      <c r="H14" s="31">
        <v>227984415.78</v>
      </c>
      <c r="I14" s="2">
        <v>619</v>
      </c>
      <c r="J14" s="31">
        <v>47020389.289999999</v>
      </c>
      <c r="K14" s="2">
        <v>576</v>
      </c>
      <c r="L14" s="31">
        <v>2663206.5000000019</v>
      </c>
      <c r="M14" s="28">
        <v>133</v>
      </c>
    </row>
    <row r="15" spans="1:13" x14ac:dyDescent="0.3">
      <c r="A15" t="s">
        <v>177</v>
      </c>
      <c r="B15" s="31">
        <v>143625333.22</v>
      </c>
      <c r="C15" s="2">
        <v>454</v>
      </c>
      <c r="D15" s="31">
        <v>40734260.780000001</v>
      </c>
      <c r="E15" s="2">
        <v>423</v>
      </c>
      <c r="F15" s="31">
        <v>905883.66666666674</v>
      </c>
      <c r="G15" s="2">
        <v>100</v>
      </c>
      <c r="H15" s="31">
        <v>109954810.06999999</v>
      </c>
      <c r="I15" s="2">
        <v>455</v>
      </c>
      <c r="J15" s="31">
        <v>34472458.270000003</v>
      </c>
      <c r="K15" s="2">
        <v>425</v>
      </c>
      <c r="L15" s="31">
        <v>478098.83333333331</v>
      </c>
      <c r="M15" s="28">
        <v>95</v>
      </c>
    </row>
    <row r="16" spans="1:13" x14ac:dyDescent="0.3">
      <c r="A16" t="s">
        <v>178</v>
      </c>
      <c r="B16">
        <v>124496004</v>
      </c>
      <c r="C16" s="2">
        <v>520</v>
      </c>
      <c r="D16">
        <v>30943968.449999999</v>
      </c>
      <c r="E16" s="2">
        <v>480</v>
      </c>
      <c r="F16">
        <v>1134210.8333333335</v>
      </c>
      <c r="G16" s="2">
        <v>131</v>
      </c>
      <c r="H16">
        <v>110042197.79000001</v>
      </c>
      <c r="I16" s="2">
        <v>516</v>
      </c>
      <c r="J16">
        <v>29220314.59</v>
      </c>
      <c r="K16" s="2">
        <v>479</v>
      </c>
      <c r="L16">
        <v>1018083.1666666672</v>
      </c>
      <c r="M16" s="28">
        <v>134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2023-07-06T13:56:11Z</dcterms:modified>
</cp:coreProperties>
</file>