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<sst xmlns="http://schemas.openxmlformats.org/spreadsheetml/2006/main" count="333" uniqueCount="297">
  <si>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</si>
  <si>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</si>
  <si>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</si>
  <si>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</si>
  <si>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</si>
  <si>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</si>
  <si>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</si>
  <si>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</si>
  <si>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</si>
  <si>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</si>
  <si>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</si>
  <si>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</si>
  <si>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</si>
  <si>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</si>
  <si>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</si>
  <si>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</si>
  <si>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</si>
  <si>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</si>
  <si>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</si>
  <si>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</si>
  <si>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</si>
  <si>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</si>
  <si>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</si>
  <si>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</si>
  <si>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</si>
  <si>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</si>
  <si>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</si>
  <si>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</si>
  <si>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</si>
  <si>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</si>
  <si>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</si>
  <si>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</si>
  <si>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</si>
  <si>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</si>
  <si>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</si>
  <si>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</si>
  <si>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</si>
  <si>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</si>
  <si>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</si>
  <si>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</si>
  <si>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</si>
  <si>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</si>
  <si>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</si>
  <si>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</si>
  <si>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</si>
  <si>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</si>
  <si>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</si>
  <si>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</si>
  <si>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</si>
  <si>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</si>
  <si>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</si>
  <si>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</si>
  <si>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</si>
  <si>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</si>
  <si>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</si>
  <si>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</si>
  <si>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</si>
  <si>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</si>
  <si>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</si>
  <si>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</si>
  <si>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</si>
  <si>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</si>
  <si>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</si>
  <si>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ALBANY</t>
  </si>
  <si>
    <t>ALBURGH</t>
  </si>
  <si>
    <t>ANDOVER</t>
  </si>
  <si>
    <t>ARLINGTON</t>
  </si>
  <si>
    <t>AVERILL</t>
  </si>
  <si>
    <t>BAKERSFIELD</t>
  </si>
  <si>
    <t>BALTIMORE</t>
  </si>
  <si>
    <t>BARNARD</t>
  </si>
  <si>
    <t>BARNET</t>
  </si>
  <si>
    <t>BARRE</t>
  </si>
  <si>
    <t>BARRE TOWN</t>
  </si>
  <si>
    <t>BARTON</t>
  </si>
  <si>
    <t>BELVIDERE</t>
  </si>
  <si>
    <t>BENNINGTON</t>
  </si>
  <si>
    <t>BENSON</t>
  </si>
  <si>
    <t>BERKSHIRE</t>
  </si>
  <si>
    <t>BERLIN</t>
  </si>
  <si>
    <t>BETHEL</t>
  </si>
  <si>
    <t>BOLTON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</si>
  <si>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</si>
  <si>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</si>
  <si>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</si>
  <si>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</si>
  <si>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</si>
  <si>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</si>
  <si>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</si>
  <si>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</si>
  <si>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</si>
  <si>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</si>
  <si>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</si>
  <si>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</si>
  <si>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</si>
  <si>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</si>
  <si>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</si>
  <si>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</si>
  <si>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</si>
  <si>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</si>
  <si>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</si>
  <si>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</si>
  <si>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</si>
  <si>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</si>
  <si>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</si>
  <si>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</si>
  <si>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</si>
  <si>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</si>
  <si>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</si>
  <si>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</si>
  <si>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</si>
  <si>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</si>
  <si>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</si>
  <si>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</si>
  <si>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</si>
  <si>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</si>
  <si>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</si>
  <si>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</si>
  <si>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</si>
  <si>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</si>
  <si>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</si>
  <si>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</si>
  <si>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</si>
  <si>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</si>
  <si>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</si>
  <si>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</si>
  <si>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</si>
  <si>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</si>
  <si>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</si>
  <si>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</si>
  <si>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FLETCHER</t>
  </si>
  <si>
    <t>FRANKLIN</t>
  </si>
  <si>
    <t>GEORGIA</t>
  </si>
  <si>
    <t>GLOVER</t>
  </si>
  <si>
    <t>GOSHEN</t>
  </si>
  <si>
    <t>GRAFTON</t>
  </si>
  <si>
    <t>GRAND ISLE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</si>
  <si>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</si>
  <si>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</si>
  <si>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</si>
  <si>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</si>
  <si>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</si>
  <si>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</si>
  <si>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</si>
  <si>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</si>
  <si>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</si>
  <si>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</si>
  <si>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</si>
  <si>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</si>
  <si>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</si>
  <si>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</si>
  <si>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</si>
  <si>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</si>
  <si>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</si>
  <si>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</si>
  <si>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</si>
  <si>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</si>
  <si>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</si>
  <si>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</si>
  <si>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</si>
  <si>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</si>
  <si>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</si>
  <si>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</si>
  <si>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</si>
  <si>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</si>
  <si>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</si>
  <si>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</si>
  <si>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</si>
  <si>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</si>
  <si>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</si>
  <si>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</si>
  <si>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</si>
  <si>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</si>
  <si>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</si>
  <si>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</si>
  <si>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</si>
  <si>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</si>
  <si>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</si>
  <si>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</si>
  <si>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</si>
  <si>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</si>
  <si>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</si>
  <si>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</si>
  <si>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</si>
  <si>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</si>
  <si>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</si>
  <si>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</si>
  <si>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</si>
  <si>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</si>
  <si>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</si>
  <si>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</si>
  <si>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</si>
  <si>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</si>
  <si>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</si>
  <si>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</si>
  <si>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NORTON</t>
  </si>
  <si>
    <t>NORWICH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</si>
  <si>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</si>
  <si>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</si>
  <si>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</si>
  <si>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</si>
  <si>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</si>
  <si>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</si>
  <si>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</si>
  <si>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</si>
  <si>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</si>
  <si>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</si>
  <si>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</si>
  <si>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</si>
  <si>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</si>
  <si>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</si>
  <si>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</si>
  <si>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</si>
  <si>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</si>
  <si>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</si>
  <si>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</si>
  <si>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</si>
  <si>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</si>
  <si>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</si>
  <si>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</si>
  <si>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</si>
  <si>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</si>
  <si>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</si>
  <si>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</si>
  <si>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</si>
  <si>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</si>
  <si>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SANDGATE</t>
  </si>
  <si>
    <t>SEARSBURG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</si>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</sst>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7" t="s">
        <v>0</v>
      </c>
      <c r="E3" s="57"/>
      <c r="F3" s="57"/>
      <c r="G3" s="57"/>
      <c r="H3" s="4"/>
    </row>
    <row r="4" spans="4:8" ht="36">
      <c r="D4" s="57" t="s">
        <v>16</v>
      </c>
      <c r="E4" s="57"/>
      <c r="F4" s="57"/>
      <c r="G4" s="57"/>
      <c r="H4" s="4"/>
    </row>
    <row r="5" spans="4:18" ht="36">
      <c r="D5" s="57" t="s">
        <v>1</v>
      </c>
      <c r="E5" s="57"/>
      <c r="F5" s="57"/>
      <c r="G5" s="57"/>
      <c r="H5" s="4"/>
      <c r="O5" s="1" t="s">
        <v>36</v>
      </c>
      <c r="R5" s="1" t="s">
        <v>14</v>
      </c>
    </row>
    <row r="6" spans="5:18" ht="15">
      <c r="E6" s="56"/>
      <c r="F6" s="56"/>
      <c r="G6" s="56"/>
      <c r="H6" s="56"/>
      <c r="O6" s="1" t="s">
        <v>37</v>
      </c>
      <c r="R6" s="1" t="s">
        <v>35</v>
      </c>
    </row>
    <row r="7" spans="4:15" ht="33.75">
      <c r="D7" s="3" t="s">
        <v>2</v>
      </c>
      <c r="E7" s="5">
        <v>42552</v>
      </c>
      <c r="F7" s="3" t="s">
        <v>3</v>
      </c>
      <c r="G7" s="5">
        <v>42643</v>
      </c>
      <c r="O7" s="1" t="s">
        <v>38</v>
      </c>
    </row>
    <row r="8" ht="15">
      <c r="O8" s="1" t="s">
        <v>39</v>
      </c>
    </row>
    <row r="12" spans="3:8" ht="18.75">
      <c r="C12" s="59" t="s">
        <v>41</v>
      </c>
      <c r="D12" s="59"/>
      <c r="E12" s="59"/>
      <c r="F12" s="59"/>
      <c r="G12" s="59"/>
      <c r="H12" s="59"/>
    </row>
    <row r="13" s="30" customFormat="1" ht="15"/>
    <row r="14" spans="3:8" ht="18.75">
      <c r="C14" s="60" t="s">
        <v>4</v>
      </c>
      <c r="D14" s="60"/>
      <c r="E14" s="60"/>
      <c r="F14" s="60"/>
      <c r="G14" s="60"/>
      <c r="H14" s="60"/>
    </row>
    <row r="15" spans="2:8" ht="16.5" customHeight="1">
      <c r="B15" s="2" t="s">
        <v>5</v>
      </c>
      <c r="C15" s="58" t="s">
        <v>45</v>
      </c>
      <c r="D15" s="58"/>
      <c r="E15" s="58"/>
      <c r="F15" s="58"/>
      <c r="G15" s="58"/>
      <c r="H15" s="58"/>
    </row>
    <row r="16" spans="2:8" ht="16.5" customHeight="1">
      <c r="B16" s="2" t="s">
        <v>6</v>
      </c>
      <c r="C16" s="58" t="s">
        <v>46</v>
      </c>
      <c r="D16" s="58"/>
      <c r="E16" s="58"/>
      <c r="F16" s="58"/>
      <c r="G16" s="58"/>
      <c r="H16" s="58"/>
    </row>
    <row r="17" spans="2:8" ht="16.5" customHeight="1">
      <c r="B17" s="2" t="s">
        <v>7</v>
      </c>
      <c r="C17" s="58" t="s">
        <v>44</v>
      </c>
      <c r="D17" s="58"/>
      <c r="E17" s="58"/>
      <c r="F17" s="58"/>
      <c r="G17" s="58"/>
      <c r="H17" s="58"/>
    </row>
    <row r="18" spans="2:8" ht="16.5" customHeight="1">
      <c r="B18" s="2" t="s">
        <v>8</v>
      </c>
      <c r="C18" s="58" t="s">
        <v>43</v>
      </c>
      <c r="D18" s="58"/>
      <c r="E18" s="58"/>
      <c r="F18" s="58"/>
      <c r="G18" s="58"/>
      <c r="H18" s="58"/>
    </row>
    <row r="19" spans="2:8" ht="16.5" customHeight="1">
      <c r="B19" s="2" t="s">
        <v>9</v>
      </c>
      <c r="C19" s="58" t="s">
        <v>42</v>
      </c>
      <c r="D19" s="58"/>
      <c r="E19" s="58"/>
      <c r="F19" s="58"/>
      <c r="G19" s="58"/>
      <c r="H19" s="58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37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1" sqref="C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07/01/2016 - 09/30/2016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07/01/2015 - 09/30/2015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 aca="true" t="shared" si="0" ref="C6:H6">SUM(C7:C51)</f>
        <v>300887570.09999996</v>
      </c>
      <c r="D6" s="42">
        <f t="shared" si="0"/>
        <v>162982693.84000003</v>
      </c>
      <c r="E6" s="43">
        <f t="shared" si="0"/>
        <v>56762324.02</v>
      </c>
      <c r="F6" s="41">
        <f t="shared" si="0"/>
        <v>286923949.3</v>
      </c>
      <c r="G6" s="42">
        <f t="shared" si="0"/>
        <v>147205757.26999998</v>
      </c>
      <c r="H6" s="43">
        <f t="shared" si="0"/>
        <v>53066581.43999999</v>
      </c>
      <c r="I6" s="20">
        <f>_xlfn.IFERROR((C6-F6)/F6,"")</f>
        <v>0.04866662693743966</v>
      </c>
      <c r="J6" s="20">
        <f>_xlfn.IFERROR((D6-G6)/G6,"")</f>
        <v>0.10717608375236651</v>
      </c>
      <c r="K6" s="20">
        <f>_xlfn.IFERROR((E6-H6)/H6,"")</f>
        <v>0.06964350217619772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13897830.59</v>
      </c>
      <c r="D7" s="44">
        <f>IF('County Data'!E2&gt;9,'County Data'!D2,"*")</f>
        <v>7834740.46</v>
      </c>
      <c r="E7" s="45">
        <f>IF('County Data'!G2&gt;9,'County Data'!F2,"*")</f>
        <v>2531820.33</v>
      </c>
      <c r="F7" s="44">
        <f>IF('County Data'!I2&gt;9,'County Data'!H2,"*")</f>
        <v>13508050.78</v>
      </c>
      <c r="G7" s="44">
        <f>IF('County Data'!K2&gt;9,'County Data'!J2,"*")</f>
        <v>7134050.78</v>
      </c>
      <c r="H7" s="45">
        <f>IF('County Data'!M2&gt;9,'County Data'!L2,"*")</f>
        <v>2375207.07</v>
      </c>
      <c r="I7" s="22">
        <f aca="true" t="shared" si="1" ref="I7:I50">_xlfn.IFERROR((C7-F7)/F7,"")</f>
        <v>0.028855370500761514</v>
      </c>
      <c r="J7" s="22">
        <f aca="true" t="shared" si="2" ref="J7:J50">_xlfn.IFERROR((D7-G7)/G7,"")</f>
        <v>0.09821764683317823</v>
      </c>
      <c r="K7" s="22">
        <f aca="true" t="shared" si="3" ref="K7:K50">_xlfn.IFERROR((E7-H7)/H7,"")</f>
        <v>0.06593667641785869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20319494.31</v>
      </c>
      <c r="D8" s="44">
        <f>IF('County Data'!E3&gt;9,'County Data'!D3,"*")</f>
        <v>13875896.51</v>
      </c>
      <c r="E8" s="45">
        <f>IF('County Data'!G3&gt;9,'County Data'!F3,"*")</f>
        <v>4137554.2</v>
      </c>
      <c r="F8" s="44">
        <f>IF('County Data'!I3&gt;9,'County Data'!H3,"*")</f>
        <v>19198373.61</v>
      </c>
      <c r="G8" s="44">
        <f>IF('County Data'!K3&gt;9,'County Data'!J3,"*")</f>
        <v>12490721.36</v>
      </c>
      <c r="H8" s="45">
        <f>IF('County Data'!M3&gt;9,'County Data'!L3,"*")</f>
        <v>3884496.52</v>
      </c>
      <c r="I8" s="22">
        <f t="shared" si="1"/>
        <v>0.05839664977745994</v>
      </c>
      <c r="J8" s="22">
        <f t="shared" si="2"/>
        <v>0.11089632936940325</v>
      </c>
      <c r="K8" s="22">
        <f t="shared" si="3"/>
        <v>0.06514555456468787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9490261.27</v>
      </c>
      <c r="D9" s="47">
        <f>IF('County Data'!E4&gt;9,'County Data'!D4,"*")</f>
        <v>3263152.25</v>
      </c>
      <c r="E9" s="48">
        <f>IF('County Data'!G4&gt;9,'County Data'!F4,"*")</f>
        <v>1192648.15</v>
      </c>
      <c r="F9" s="46">
        <f>IF('County Data'!I4&gt;9,'County Data'!H4,"*")</f>
        <v>8945673.5</v>
      </c>
      <c r="G9" s="47">
        <f>IF('County Data'!K4&gt;9,'County Data'!J4,"*")</f>
        <v>3068397.66</v>
      </c>
      <c r="H9" s="48">
        <f>IF('County Data'!M4&gt;9,'County Data'!L4,"*")</f>
        <v>1196133.42</v>
      </c>
      <c r="I9" s="9">
        <f t="shared" si="1"/>
        <v>0.06087722405697006</v>
      </c>
      <c r="J9" s="9">
        <f t="shared" si="2"/>
        <v>0.06347110498057147</v>
      </c>
      <c r="K9" s="9">
        <f t="shared" si="3"/>
        <v>-0.002913780303872806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96763648.28</v>
      </c>
      <c r="D10" s="44">
        <f>IF('County Data'!E5&gt;9,'County Data'!D5,"*")</f>
        <v>45988800.28</v>
      </c>
      <c r="E10" s="45">
        <f>IF('County Data'!G5&gt;9,'County Data'!F5,"*")</f>
        <v>20384800.88</v>
      </c>
      <c r="F10" s="44">
        <f>IF('County Data'!I5&gt;9,'County Data'!H5,"*")</f>
        <v>92449622.42</v>
      </c>
      <c r="G10" s="44">
        <f>IF('County Data'!K5&gt;9,'County Data'!J5,"*")</f>
        <v>42165166.32</v>
      </c>
      <c r="H10" s="45">
        <f>IF('County Data'!M5&gt;9,'County Data'!L5,"*")</f>
        <v>19106534.54</v>
      </c>
      <c r="I10" s="22">
        <f t="shared" si="1"/>
        <v>0.04666353141391228</v>
      </c>
      <c r="J10" s="22">
        <f t="shared" si="2"/>
        <v>0.09068229284290419</v>
      </c>
      <c r="K10" s="22">
        <f t="shared" si="3"/>
        <v>0.0669020505693441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406236.73</v>
      </c>
      <c r="D11" s="47">
        <f>IF('County Data'!E6&gt;9,'County Data'!D6,"*")</f>
        <v>266535.58</v>
      </c>
      <c r="E11" s="48" t="str">
        <f>IF('County Data'!G6&gt;9,'County Data'!F6,"*")</f>
        <v>*</v>
      </c>
      <c r="F11" s="46">
        <f>IF('County Data'!I6&gt;9,'County Data'!H6,"*")</f>
        <v>484236.58</v>
      </c>
      <c r="G11" s="47">
        <f>IF('County Data'!K6&gt;9,'County Data'!J6,"*")</f>
        <v>498387.03</v>
      </c>
      <c r="H11" s="48" t="str">
        <f>IF('County Data'!M6&gt;9,'County Data'!L6,"*")</f>
        <v>*</v>
      </c>
      <c r="I11" s="9">
        <f t="shared" si="1"/>
        <v>-0.16107797969331444</v>
      </c>
      <c r="J11" s="9">
        <f t="shared" si="2"/>
        <v>-0.4652036189625561</v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12083830.5</v>
      </c>
      <c r="D12" s="44">
        <f>IF('County Data'!E7&gt;9,'County Data'!D7,"*")</f>
        <v>7325551.03</v>
      </c>
      <c r="E12" s="45">
        <f>IF('County Data'!G7&gt;9,'County Data'!F7,"*")</f>
        <v>1223704.58</v>
      </c>
      <c r="F12" s="44">
        <f>IF('County Data'!I7&gt;9,'County Data'!H7,"*")</f>
        <v>11523389.27</v>
      </c>
      <c r="G12" s="44">
        <f>IF('County Data'!K7&gt;9,'County Data'!J7,"*")</f>
        <v>6795639.6</v>
      </c>
      <c r="H12" s="45">
        <f>IF('County Data'!M7&gt;9,'County Data'!L7,"*")</f>
        <v>1189099.13</v>
      </c>
      <c r="I12" s="22">
        <f t="shared" si="1"/>
        <v>0.048635103515860006</v>
      </c>
      <c r="J12" s="22">
        <f t="shared" si="2"/>
        <v>0.07797815381498463</v>
      </c>
      <c r="K12" s="22">
        <f t="shared" si="3"/>
        <v>0.029102241459044872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3011855.54</v>
      </c>
      <c r="D13" s="47">
        <f>IF('County Data'!E8&gt;9,'County Data'!D8,"*")</f>
        <v>2630174.82</v>
      </c>
      <c r="E13" s="48">
        <f>IF('County Data'!G8&gt;9,'County Data'!F8,"*")</f>
        <v>599002.66</v>
      </c>
      <c r="F13" s="46">
        <f>IF('County Data'!I8&gt;9,'County Data'!H8,"*")</f>
        <v>2830762.4</v>
      </c>
      <c r="G13" s="47">
        <f>IF('County Data'!K8&gt;9,'County Data'!J8,"*")</f>
        <v>2583969.15</v>
      </c>
      <c r="H13" s="48">
        <f>IF('County Data'!M8&gt;9,'County Data'!L8,"*")</f>
        <v>572588.1</v>
      </c>
      <c r="I13" s="9">
        <f t="shared" si="1"/>
        <v>0.06397327447898847</v>
      </c>
      <c r="J13" s="9">
        <f t="shared" si="2"/>
        <v>0.01788166472498324</v>
      </c>
      <c r="K13" s="9">
        <f t="shared" si="3"/>
        <v>0.04613187036195837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19676475.98</v>
      </c>
      <c r="D14" s="44">
        <f>IF('County Data'!E9&gt;9,'County Data'!D9,"*")</f>
        <v>21845577.78</v>
      </c>
      <c r="E14" s="45">
        <f>IF('County Data'!G9&gt;9,'County Data'!F9,"*")</f>
        <v>4720991</v>
      </c>
      <c r="F14" s="44">
        <f>IF('County Data'!I9&gt;9,'County Data'!H9,"*")</f>
        <v>18510446.51</v>
      </c>
      <c r="G14" s="44">
        <f>IF('County Data'!K9&gt;9,'County Data'!J9,"*")</f>
        <v>19791826.15</v>
      </c>
      <c r="H14" s="45">
        <f>IF('County Data'!M9&gt;9,'County Data'!L9,"*")</f>
        <v>4247270.54</v>
      </c>
      <c r="I14" s="22">
        <f t="shared" si="1"/>
        <v>0.06299304932326015</v>
      </c>
      <c r="J14" s="22">
        <f t="shared" si="2"/>
        <v>0.10376766723974093</v>
      </c>
      <c r="K14" s="22">
        <f t="shared" si="3"/>
        <v>0.11153526848327396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5864975.67</v>
      </c>
      <c r="D15" s="49">
        <f>IF('County Data'!E10&gt;9,'County Data'!D10,"*")</f>
        <v>2447872.59</v>
      </c>
      <c r="E15" s="50">
        <f>IF('County Data'!G10&gt;9,'County Data'!F10,"*")</f>
        <v>676615.95</v>
      </c>
      <c r="F15" s="49">
        <f>IF('County Data'!I10&gt;9,'County Data'!H10,"*")</f>
        <v>5711403.1</v>
      </c>
      <c r="G15" s="49">
        <f>IF('County Data'!K10&gt;9,'County Data'!J10,"*")</f>
        <v>2405632.77</v>
      </c>
      <c r="H15" s="50">
        <f>IF('County Data'!M10&gt;9,'County Data'!L10,"*")</f>
        <v>701491.04</v>
      </c>
      <c r="I15" s="23">
        <f t="shared" si="1"/>
        <v>0.026888763988659862</v>
      </c>
      <c r="J15" s="23">
        <f t="shared" si="2"/>
        <v>0.017558714915577006</v>
      </c>
      <c r="K15" s="23">
        <f t="shared" si="3"/>
        <v>-0.03546031036975195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8390459.79</v>
      </c>
      <c r="D16" s="44">
        <f>IF('County Data'!E11&gt;9,'County Data'!D11,"*")</f>
        <v>3102956.9</v>
      </c>
      <c r="E16" s="45">
        <f>IF('County Data'!G11&gt;9,'County Data'!F11,"*")</f>
        <v>1353401.76</v>
      </c>
      <c r="F16" s="44">
        <f>IF('County Data'!I11&gt;9,'County Data'!H11,"*")</f>
        <v>8054245.86</v>
      </c>
      <c r="G16" s="44">
        <f>IF('County Data'!K11&gt;9,'County Data'!J11,"*")</f>
        <v>2902008.82</v>
      </c>
      <c r="H16" s="45">
        <f>IF('County Data'!M11&gt;9,'County Data'!L11,"*")</f>
        <v>1259041.14</v>
      </c>
      <c r="I16" s="22">
        <f t="shared" si="1"/>
        <v>0.041743688464955644</v>
      </c>
      <c r="J16" s="22">
        <f t="shared" si="2"/>
        <v>0.0692444759695803</v>
      </c>
      <c r="K16" s="22">
        <f t="shared" si="3"/>
        <v>0.0749464151743287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8941363.24</v>
      </c>
      <c r="D17" s="47">
        <f>IF('County Data'!E12&gt;9,'County Data'!D12,"*")</f>
        <v>6651833.16</v>
      </c>
      <c r="E17" s="48" t="str">
        <f>IF('County Data'!G12&gt;9,'County Data'!F12,"*")</f>
        <v>*</v>
      </c>
      <c r="F17" s="46">
        <f>IF('County Data'!I12&gt;9,'County Data'!H12,"*")</f>
        <v>8757573.99</v>
      </c>
      <c r="G17" s="47">
        <f>IF('County Data'!K12&gt;9,'County Data'!J12,"*")</f>
        <v>4638847.47</v>
      </c>
      <c r="H17" s="48" t="str">
        <f>IF('County Data'!M12&gt;9,'County Data'!L12,"*")</f>
        <v>*</v>
      </c>
      <c r="I17" s="9">
        <f t="shared" si="1"/>
        <v>0.020986319979695654</v>
      </c>
      <c r="J17" s="9">
        <f t="shared" si="2"/>
        <v>0.43394090946473834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26105377.59</v>
      </c>
      <c r="D18" s="44">
        <f>IF('County Data'!E13&gt;9,'County Data'!D13,"*")</f>
        <v>11652667.65</v>
      </c>
      <c r="E18" s="45">
        <f>IF('County Data'!G13&gt;9,'County Data'!F13,"*")</f>
        <v>4671435.43</v>
      </c>
      <c r="F18" s="44">
        <f>IF('County Data'!I13&gt;9,'County Data'!H13,"*")</f>
        <v>24746838.2</v>
      </c>
      <c r="G18" s="44">
        <f>IF('County Data'!K13&gt;9,'County Data'!J13,"*")</f>
        <v>10756723.94</v>
      </c>
      <c r="H18" s="45">
        <f>IF('County Data'!M13&gt;9,'County Data'!L13,"*")</f>
        <v>4333464.99</v>
      </c>
      <c r="I18" s="22">
        <f t="shared" si="1"/>
        <v>0.05489749353111302</v>
      </c>
      <c r="J18" s="22">
        <f t="shared" si="2"/>
        <v>0.08329150352816445</v>
      </c>
      <c r="K18" s="22">
        <f t="shared" si="3"/>
        <v>0.07799080892078454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27973017.28</v>
      </c>
      <c r="D19" s="47">
        <f>IF('County Data'!E14&gt;9,'County Data'!D14,"*")</f>
        <v>8994338.14</v>
      </c>
      <c r="E19" s="48">
        <f>IF('County Data'!G14&gt;9,'County Data'!F14,"*")</f>
        <v>5258799.34</v>
      </c>
      <c r="F19" s="46">
        <f>IF('County Data'!I14&gt;9,'County Data'!H14,"*")</f>
        <v>26247968.26</v>
      </c>
      <c r="G19" s="47">
        <f>IF('County Data'!K14&gt;9,'County Data'!J14,"*")</f>
        <v>7495510.81</v>
      </c>
      <c r="H19" s="48">
        <f>IF('County Data'!M14&gt;9,'County Data'!L14,"*")</f>
        <v>4859231.75</v>
      </c>
      <c r="I19" s="9">
        <f t="shared" si="1"/>
        <v>0.06572123994179195</v>
      </c>
      <c r="J19" s="9">
        <f t="shared" si="2"/>
        <v>0.1999633337864536</v>
      </c>
      <c r="K19" s="9">
        <f t="shared" si="3"/>
        <v>0.0822285518693361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20595781.98</v>
      </c>
      <c r="D20" s="44">
        <f>IF('County Data'!E15&gt;9,'County Data'!D15,"*")</f>
        <v>7832666.83</v>
      </c>
      <c r="E20" s="45">
        <f>IF('County Data'!G15&gt;9,'County Data'!F15,"*")</f>
        <v>3942085.75</v>
      </c>
      <c r="F20" s="44">
        <f>IF('County Data'!I15&gt;9,'County Data'!H15,"*")</f>
        <v>20186604.95</v>
      </c>
      <c r="G20" s="44">
        <f>IF('County Data'!K15&gt;9,'County Data'!J15,"*")</f>
        <v>6940224.13</v>
      </c>
      <c r="H20" s="45">
        <f>IF('County Data'!M15&gt;9,'County Data'!L15,"*")</f>
        <v>3714904.65</v>
      </c>
      <c r="I20" s="22">
        <f t="shared" si="1"/>
        <v>0.020269729903244636</v>
      </c>
      <c r="J20" s="22">
        <f t="shared" si="2"/>
        <v>0.12858989613063118</v>
      </c>
      <c r="K20" s="22">
        <f t="shared" si="3"/>
        <v>0.061153951824847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27366961.35</v>
      </c>
      <c r="D21" s="47">
        <f>IF('County Data'!E16&gt;9,'County Data'!D16,"*")</f>
        <v>19269929.86</v>
      </c>
      <c r="E21" s="48">
        <f>IF('County Data'!G16&gt;9,'County Data'!F16,"*")</f>
        <v>6069463.99</v>
      </c>
      <c r="F21" s="46">
        <f>IF('County Data'!I16&gt;9,'County Data'!H16,"*")</f>
        <v>25768759.87</v>
      </c>
      <c r="G21" s="47">
        <f>IF('County Data'!K16&gt;9,'County Data'!J16,"*")</f>
        <v>17538651.28</v>
      </c>
      <c r="H21" s="48">
        <f>IF('County Data'!M16&gt;9,'County Data'!L16,"*")</f>
        <v>5627118.55</v>
      </c>
      <c r="I21" s="9">
        <f t="shared" si="1"/>
        <v>0.062020892276644916</v>
      </c>
      <c r="J21" s="9">
        <f t="shared" si="2"/>
        <v>0.09871218444112871</v>
      </c>
      <c r="K21" s="9">
        <f t="shared" si="3"/>
        <v>0.07860958251892533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07/01/2016 - 09/30/2016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07/01/2015 - 09/30/2015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>
        <f>IF('Town Data'!E2&gt;9,'Town Data'!D2,"*")</f>
        <v>134091.44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148600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  <v>-0.09763499327052488</v>
      </c>
      <c r="K6" s="20">
        <f>_xlfn.IFERROR((E6-H6)/H6,"")</f>
      </c>
    </row>
    <row r="7" spans="1:12" ht="15">
      <c r="A7" s="15"/>
      <c r="B7" t="str">
        <f>'Town Data'!A3</f>
        <v>ALBANY</v>
      </c>
      <c r="C7" s="51" t="str">
        <f>IF('Town Data'!C3&gt;9,'Town Data'!B3,"*")</f>
        <v>*</v>
      </c>
      <c r="D7" s="47" t="str">
        <f>IF('Town Data'!E3&gt;9,'Town Data'!D3,"*")</f>
        <v>*</v>
      </c>
      <c r="E7" s="48" t="str">
        <f>IF('Town Data'!G3&gt;9,'Town Data'!F3,"*")</f>
        <v>*</v>
      </c>
      <c r="F7" s="46" t="str">
        <f>IF('Town Data'!I3&gt;9,'Town Data'!H3,"*")</f>
        <v>*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>
        <f>IF('Town Data'!C4&gt;9,'Town Data'!B4,"*")</f>
        <v>378513.91</v>
      </c>
      <c r="D8" s="44">
        <f>IF('Town Data'!E4&gt;9,'Town Data'!D4,"*")</f>
        <v>299147.7</v>
      </c>
      <c r="E8" s="45" t="str">
        <f>IF('Town Data'!G4&gt;9,'Town Data'!F4,"*")</f>
        <v>*</v>
      </c>
      <c r="F8" s="44">
        <f>IF('Town Data'!I4&gt;9,'Town Data'!H4,"*")</f>
        <v>364591.5</v>
      </c>
      <c r="G8" s="44">
        <f>IF('Town Data'!K4&gt;9,'Town Data'!J4,"*")</f>
        <v>311664.55</v>
      </c>
      <c r="H8" s="45" t="str">
        <f>IF('Town Data'!M4&gt;9,'Town Data'!L4,"*")</f>
        <v>*</v>
      </c>
      <c r="I8" s="22">
        <f t="shared" si="0"/>
        <v>0.038186326340575616</v>
      </c>
      <c r="J8" s="22">
        <f t="shared" si="1"/>
        <v>-0.04016128879591849</v>
      </c>
      <c r="K8" s="22">
        <f t="shared" si="2"/>
      </c>
      <c r="L8" s="15"/>
    </row>
    <row r="9" spans="1:12" ht="15">
      <c r="A9" s="15"/>
      <c r="B9" s="15" t="str">
        <f>'Town Data'!A5</f>
        <v>ANDOVER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>
        <f>IF('Town Data'!C6&gt;9,'Town Data'!B6,"*")</f>
        <v>654564.84</v>
      </c>
      <c r="D10" s="44">
        <f>IF('Town Data'!E6&gt;9,'Town Data'!D6,"*")</f>
        <v>357138.07</v>
      </c>
      <c r="E10" s="45" t="str">
        <f>IF('Town Data'!G6&gt;9,'Town Data'!F6,"*")</f>
        <v>*</v>
      </c>
      <c r="F10" s="44">
        <f>IF('Town Data'!I6&gt;9,'Town Data'!H6,"*")</f>
        <v>661625</v>
      </c>
      <c r="G10" s="44">
        <f>IF('Town Data'!K6&gt;9,'Town Data'!J6,"*")</f>
        <v>357767.22</v>
      </c>
      <c r="H10" s="45" t="str">
        <f>IF('Town Data'!M6&gt;9,'Town Data'!L6,"*")</f>
        <v>*</v>
      </c>
      <c r="I10" s="22">
        <f t="shared" si="0"/>
        <v>-0.010670938976006095</v>
      </c>
      <c r="J10" s="22">
        <f t="shared" si="1"/>
        <v>-0.0017585456823013721</v>
      </c>
      <c r="K10" s="22">
        <f t="shared" si="2"/>
      </c>
      <c r="L10" s="15"/>
    </row>
    <row r="11" spans="1:12" ht="15">
      <c r="A11" s="15"/>
      <c r="B11" s="15" t="str">
        <f>'Town Data'!A7</f>
        <v>AVERILL</v>
      </c>
      <c r="C11" s="51" t="str">
        <f>IF('Town Data'!C7&gt;9,'Town Data'!B7,"*")</f>
        <v>*</v>
      </c>
      <c r="D11" s="47" t="str">
        <f>IF('Town Data'!E7&gt;9,'Town Data'!D7,"*")</f>
        <v>*</v>
      </c>
      <c r="E11" s="48" t="str">
        <f>IF('Town Data'!G7&gt;9,'Town Data'!F7,"*")</f>
        <v>*</v>
      </c>
      <c r="F11" s="46" t="str">
        <f>IF('Town Data'!I7&gt;9,'Town Data'!H7,"*")</f>
        <v>*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BAKERSFIELD</v>
      </c>
      <c r="C12" s="52" t="str">
        <f>IF('Town Data'!C8&gt;9,'Town Data'!B8,"*")</f>
        <v>*</v>
      </c>
      <c r="D12" s="44" t="str">
        <f>IF('Town Data'!E8&gt;9,'Town Data'!D8,"*")</f>
        <v>*</v>
      </c>
      <c r="E12" s="45" t="str">
        <f>IF('Town Data'!G8&gt;9,'Town Data'!F8,"*")</f>
        <v>*</v>
      </c>
      <c r="F12" s="44" t="str">
        <f>IF('Town Data'!I8&gt;9,'Town Data'!H8,"*")</f>
        <v>*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BALTIMORE</v>
      </c>
      <c r="C13" s="51" t="str">
        <f>IF('Town Data'!C9&gt;9,'Town Data'!B9,"*")</f>
        <v>*</v>
      </c>
      <c r="D13" s="47" t="str">
        <f>IF('Town Data'!E9&gt;9,'Town Data'!D9,"*")</f>
        <v>*</v>
      </c>
      <c r="E13" s="48" t="str">
        <f>IF('Town Data'!G9&gt;9,'Town Data'!F9,"*")</f>
        <v>*</v>
      </c>
      <c r="F13" s="46" t="str">
        <f>IF('Town Data'!I9&gt;9,'Town Data'!H9,"*")</f>
        <v>*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BARNARD</v>
      </c>
      <c r="C14" s="52" t="str">
        <f>IF('Town Data'!C10&gt;9,'Town Data'!B10,"*")</f>
        <v>*</v>
      </c>
      <c r="D14" s="44">
        <f>IF('Town Data'!E10&gt;9,'Town Data'!D10,"*")</f>
        <v>2260952.52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>
        <f>IF('Town Data'!K10&gt;9,'Town Data'!J10,"*")</f>
        <v>2105009</v>
      </c>
      <c r="H14" s="45" t="str">
        <f>IF('Town Data'!M10&gt;9,'Town Data'!L10,"*")</f>
        <v>*</v>
      </c>
      <c r="I14" s="22">
        <f t="shared" si="0"/>
      </c>
      <c r="J14" s="22">
        <f t="shared" si="1"/>
        <v>0.0740821155634014</v>
      </c>
      <c r="K14" s="22">
        <f t="shared" si="2"/>
      </c>
      <c r="L14" s="15"/>
    </row>
    <row r="15" spans="1:12" ht="15">
      <c r="A15" s="15"/>
      <c r="B15" s="15" t="str">
        <f>'Town Data'!A11</f>
        <v>BARNET</v>
      </c>
      <c r="C15" s="51" t="str">
        <f>IF('Town Data'!C11&gt;9,'Town Data'!B11,"*")</f>
        <v>*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 t="str">
        <f>IF('Town Data'!I11&gt;9,'Town Data'!H11,"*")</f>
        <v>*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BARRE</v>
      </c>
      <c r="C16" s="53">
        <f>IF('Town Data'!C12&gt;9,'Town Data'!B12,"*")</f>
        <v>6801980.01</v>
      </c>
      <c r="D16" s="54">
        <f>IF('Town Data'!E12&gt;9,'Town Data'!D12,"*")</f>
        <v>599693.71</v>
      </c>
      <c r="E16" s="55">
        <f>IF('Town Data'!G12&gt;9,'Town Data'!F12,"*")</f>
        <v>815348.86</v>
      </c>
      <c r="F16" s="54">
        <f>IF('Town Data'!I12&gt;9,'Town Data'!H12,"*")</f>
        <v>6649433.7</v>
      </c>
      <c r="G16" s="54">
        <f>IF('Town Data'!K12&gt;9,'Town Data'!J12,"*")</f>
        <v>645261</v>
      </c>
      <c r="H16" s="55">
        <f>IF('Town Data'!M12&gt;9,'Town Data'!L12,"*")</f>
        <v>855871.65</v>
      </c>
      <c r="I16" s="26">
        <f t="shared" si="0"/>
        <v>0.022941248365255462</v>
      </c>
      <c r="J16" s="26">
        <f t="shared" si="1"/>
        <v>-0.07061838542853208</v>
      </c>
      <c r="K16" s="26">
        <f t="shared" si="2"/>
        <v>-0.04734680719942066</v>
      </c>
      <c r="L16" s="15"/>
    </row>
    <row r="17" spans="1:12" ht="15">
      <c r="A17" s="15"/>
      <c r="B17" s="27" t="str">
        <f>'Town Data'!A13</f>
        <v>BARRE TOWN</v>
      </c>
      <c r="C17" s="52" t="str">
        <f>IF('Town Data'!C13&gt;9,'Town Data'!B13,"*")</f>
        <v>*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 t="str">
        <f>IF('Town Data'!I13&gt;9,'Town Data'!H13,"*")</f>
        <v>*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BARTON</v>
      </c>
      <c r="C18" s="51">
        <f>IF('Town Data'!C14&gt;9,'Town Data'!B14,"*")</f>
        <v>631018.79</v>
      </c>
      <c r="D18" s="47">
        <f>IF('Town Data'!E14&gt;9,'Town Data'!D14,"*")</f>
        <v>392065.04</v>
      </c>
      <c r="E18" s="48" t="str">
        <f>IF('Town Data'!G14&gt;9,'Town Data'!F14,"*")</f>
        <v>*</v>
      </c>
      <c r="F18" s="46">
        <f>IF('Town Data'!I14&gt;9,'Town Data'!H14,"*")</f>
        <v>619946.76</v>
      </c>
      <c r="G18" s="47">
        <f>IF('Town Data'!K14&gt;9,'Town Data'!J14,"*")</f>
        <v>446437</v>
      </c>
      <c r="H18" s="48" t="str">
        <f>IF('Town Data'!M14&gt;9,'Town Data'!L14,"*")</f>
        <v>*</v>
      </c>
      <c r="I18" s="9">
        <f t="shared" si="0"/>
        <v>0.01785964652835677</v>
      </c>
      <c r="J18" s="9">
        <f t="shared" si="1"/>
        <v>-0.1217908909879782</v>
      </c>
      <c r="K18" s="9">
        <f t="shared" si="2"/>
      </c>
      <c r="L18" s="15"/>
    </row>
    <row r="19" spans="1:12" ht="15">
      <c r="A19" s="15"/>
      <c r="B19" s="27" t="str">
        <f>'Town Data'!A15</f>
        <v>BELVIDERE</v>
      </c>
      <c r="C19" s="52" t="str">
        <f>IF('Town Data'!C15&gt;9,'Town Data'!B15,"*")</f>
        <v>*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 t="str">
        <f>IF('Town Data'!I15&gt;9,'Town Data'!H15,"*")</f>
        <v>*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BENNINGTON</v>
      </c>
      <c r="C20" s="51">
        <f>IF('Town Data'!C16&gt;9,'Town Data'!B16,"*")</f>
        <v>7867783.11</v>
      </c>
      <c r="D20" s="47">
        <f>IF('Town Data'!E16&gt;9,'Town Data'!D16,"*")</f>
        <v>2751553.96</v>
      </c>
      <c r="E20" s="48">
        <f>IF('Town Data'!G16&gt;9,'Town Data'!F16,"*")</f>
        <v>1160648.42</v>
      </c>
      <c r="F20" s="46">
        <f>IF('Town Data'!I16&gt;9,'Town Data'!H16,"*")</f>
        <v>7503004.33</v>
      </c>
      <c r="G20" s="47">
        <f>IF('Town Data'!K16&gt;9,'Town Data'!J16,"*")</f>
        <v>2612714.88</v>
      </c>
      <c r="H20" s="48">
        <f>IF('Town Data'!M16&gt;9,'Town Data'!L16,"*")</f>
        <v>1124524.99</v>
      </c>
      <c r="I20" s="9">
        <f t="shared" si="0"/>
        <v>0.04861769551984255</v>
      </c>
      <c r="J20" s="9">
        <f t="shared" si="1"/>
        <v>0.05313977466994029</v>
      </c>
      <c r="K20" s="9">
        <f t="shared" si="2"/>
        <v>0.03212327900334161</v>
      </c>
      <c r="L20" s="15"/>
    </row>
    <row r="21" spans="1:12" ht="15">
      <c r="A21" s="15"/>
      <c r="B21" s="27" t="str">
        <f>'Town Data'!A17</f>
        <v>BENSON</v>
      </c>
      <c r="C21" s="52" t="str">
        <f>IF('Town Data'!C17&gt;9,'Town Data'!B17,"*")</f>
        <v>*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 t="str">
        <f>IF('Town Data'!I17&gt;9,'Town Data'!H17,"*")</f>
        <v>*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BERKSHIRE</v>
      </c>
      <c r="C22" s="51" t="str">
        <f>IF('Town Data'!C18&gt;9,'Town Data'!B18,"*")</f>
        <v>*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 t="str">
        <f>IF('Town Data'!I18&gt;9,'Town Data'!H18,"*")</f>
        <v>*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BERLIN</v>
      </c>
      <c r="C23" s="52">
        <f>IF('Town Data'!C19&gt;9,'Town Data'!B19,"*")</f>
        <v>2152132.57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BETHEL</v>
      </c>
      <c r="C24" s="51">
        <f>IF('Town Data'!C20&gt;9,'Town Data'!B20,"*")</f>
        <v>724666.54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760312.45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-0.046883238594869675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BOLTON</v>
      </c>
      <c r="C25" s="52" t="str">
        <f>IF('Town Data'!C21&gt;9,'Town Data'!B21,"*")</f>
        <v>*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 t="str">
        <f>IF('Town Data'!I21&gt;9,'Town Data'!H21,"*")</f>
        <v>*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BRADFORD</v>
      </c>
      <c r="C26" s="51">
        <f>IF('Town Data'!C22&gt;9,'Town Data'!B22,"*")</f>
        <v>1427176.61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1376092.38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0.037122674859953964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BRANDON</v>
      </c>
      <c r="C27" s="52">
        <f>IF('Town Data'!C23&gt;9,'Town Data'!B23,"*")</f>
        <v>1450636.37</v>
      </c>
      <c r="D27" s="44">
        <f>IF('Town Data'!E23&gt;9,'Town Data'!D23,"*")</f>
        <v>537786.15</v>
      </c>
      <c r="E27" s="45" t="str">
        <f>IF('Town Data'!G23&gt;9,'Town Data'!F23,"*")</f>
        <v>*</v>
      </c>
      <c r="F27" s="44">
        <f>IF('Town Data'!I23&gt;9,'Town Data'!H23,"*")</f>
        <v>1505319.16</v>
      </c>
      <c r="G27" s="44">
        <f>IF('Town Data'!K23&gt;9,'Town Data'!J23,"*")</f>
        <v>463390</v>
      </c>
      <c r="H27" s="45" t="str">
        <f>IF('Town Data'!M23&gt;9,'Town Data'!L23,"*")</f>
        <v>*</v>
      </c>
      <c r="I27" s="22">
        <f t="shared" si="0"/>
        <v>-0.03632637612876714</v>
      </c>
      <c r="J27" s="22">
        <f t="shared" si="1"/>
        <v>0.1605475948984657</v>
      </c>
      <c r="K27" s="22">
        <f t="shared" si="2"/>
      </c>
      <c r="L27" s="15"/>
    </row>
    <row r="28" spans="1:12" ht="15">
      <c r="A28" s="15"/>
      <c r="B28" s="15" t="str">
        <f>'Town Data'!A24</f>
        <v>BRATTLEBORO</v>
      </c>
      <c r="C28" s="51">
        <f>IF('Town Data'!C24&gt;9,'Town Data'!B24,"*")</f>
        <v>11225350.12</v>
      </c>
      <c r="D28" s="47">
        <f>IF('Town Data'!E24&gt;9,'Town Data'!D24,"*")</f>
        <v>3090396.87</v>
      </c>
      <c r="E28" s="48">
        <f>IF('Town Data'!G24&gt;9,'Town Data'!F24,"*")</f>
        <v>1605899.05</v>
      </c>
      <c r="F28" s="46">
        <f>IF('Town Data'!I24&gt;9,'Town Data'!H24,"*")</f>
        <v>10999308.94</v>
      </c>
      <c r="G28" s="47">
        <f>IF('Town Data'!K24&gt;9,'Town Data'!J24,"*")</f>
        <v>2782008.99</v>
      </c>
      <c r="H28" s="48">
        <f>IF('Town Data'!M24&gt;9,'Town Data'!L24,"*")</f>
        <v>1590614.45</v>
      </c>
      <c r="I28" s="9">
        <f t="shared" si="0"/>
        <v>0.020550489238281157</v>
      </c>
      <c r="J28" s="9">
        <f t="shared" si="1"/>
        <v>0.11085078484954855</v>
      </c>
      <c r="K28" s="9">
        <f t="shared" si="2"/>
        <v>0.009609242516311916</v>
      </c>
      <c r="L28" s="15"/>
    </row>
    <row r="29" spans="1:12" ht="15">
      <c r="A29" s="15"/>
      <c r="B29" s="27" t="str">
        <f>'Town Data'!A25</f>
        <v>BRIDGEWATER</v>
      </c>
      <c r="C29" s="52">
        <f>IF('Town Data'!C25&gt;9,'Town Data'!B25,"*")</f>
        <v>778242.33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 t="str">
        <f>IF('Town Data'!I25&gt;9,'Town Data'!H25,"*")</f>
        <v>*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BRIDPORT</v>
      </c>
      <c r="C30" s="51" t="str">
        <f>IF('Town Data'!C26&gt;9,'Town Data'!B26,"*")</f>
        <v>*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BRIGHTON</v>
      </c>
      <c r="C31" s="52" t="str">
        <f>IF('Town Data'!C27&gt;9,'Town Data'!B27,"*")</f>
        <v>*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>
        <f>IF('Town Data'!K27&gt;9,'Town Data'!J27,"*")</f>
        <v>88260</v>
      </c>
      <c r="H31" s="45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BRISTOL</v>
      </c>
      <c r="C32" s="51">
        <f>IF('Town Data'!C28&gt;9,'Town Data'!B28,"*")</f>
        <v>1327844.01</v>
      </c>
      <c r="D32" s="47">
        <f>IF('Town Data'!E28&gt;9,'Town Data'!D28,"*")</f>
        <v>132491</v>
      </c>
      <c r="E32" s="48" t="str">
        <f>IF('Town Data'!G28&gt;9,'Town Data'!F28,"*")</f>
        <v>*</v>
      </c>
      <c r="F32" s="46">
        <f>IF('Town Data'!I28&gt;9,'Town Data'!H28,"*")</f>
        <v>1261313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  <v>0.05274742272536635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BROOKFIELD</v>
      </c>
      <c r="C33" s="52" t="str">
        <f>IF('Town Data'!C29&gt;9,'Town Data'!B29,"*")</f>
        <v>*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 t="str">
        <f>IF('Town Data'!I29&gt;9,'Town Data'!H29,"*")</f>
        <v>*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BROOKLINE</v>
      </c>
      <c r="C34" s="51" t="str">
        <f>IF('Town Data'!C30&gt;9,'Town Data'!B30,"*")</f>
        <v>*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 t="str">
        <f>IF('Town Data'!I30&gt;9,'Town Data'!H30,"*")</f>
        <v>*</v>
      </c>
      <c r="G34" s="47" t="str">
        <f>IF('Town Data'!K30&gt;9,'Town Data'!J30,"*")</f>
        <v>*</v>
      </c>
      <c r="H34" s="48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BROWNINGTON</v>
      </c>
      <c r="C35" s="52" t="str">
        <f>IF('Town Data'!C31&gt;9,'Town Data'!B31,"*")</f>
        <v>*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 t="str">
        <f>IF('Town Data'!I31&gt;9,'Town Data'!H31,"*")</f>
        <v>*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BURKE</v>
      </c>
      <c r="C36" s="51">
        <f>IF('Town Data'!C32&gt;9,'Town Data'!B32,"*")</f>
        <v>793755.69</v>
      </c>
      <c r="D36" s="47">
        <f>IF('Town Data'!E32&gt;9,'Town Data'!D32,"*")</f>
        <v>479266.97</v>
      </c>
      <c r="E36" s="48" t="str">
        <f>IF('Town Data'!G32&gt;9,'Town Data'!F32,"*")</f>
        <v>*</v>
      </c>
      <c r="F36" s="46">
        <f>IF('Town Data'!I32&gt;9,'Town Data'!H32,"*")</f>
        <v>683704</v>
      </c>
      <c r="G36" s="47">
        <f>IF('Town Data'!K32&gt;9,'Town Data'!J32,"*")</f>
        <v>372812.5</v>
      </c>
      <c r="H36" s="48" t="str">
        <f>IF('Town Data'!M32&gt;9,'Town Data'!L32,"*")</f>
        <v>*</v>
      </c>
      <c r="I36" s="9">
        <f t="shared" si="0"/>
        <v>0.1609639405356703</v>
      </c>
      <c r="J36" s="9">
        <f t="shared" si="1"/>
        <v>0.2855442615255657</v>
      </c>
      <c r="K36" s="9">
        <f t="shared" si="2"/>
      </c>
      <c r="L36" s="15"/>
    </row>
    <row r="37" spans="1:12" ht="15">
      <c r="A37" s="15"/>
      <c r="B37" s="27" t="str">
        <f>'Town Data'!A33</f>
        <v>BURLINGTON</v>
      </c>
      <c r="C37" s="52">
        <f>IF('Town Data'!C33&gt;9,'Town Data'!B33,"*")</f>
        <v>33713028.31</v>
      </c>
      <c r="D37" s="44">
        <f>IF('Town Data'!E33&gt;9,'Town Data'!D33,"*")</f>
        <v>14436121.02</v>
      </c>
      <c r="E37" s="45">
        <f>IF('Town Data'!G33&gt;9,'Town Data'!F33,"*")</f>
        <v>11954521.55</v>
      </c>
      <c r="F37" s="44">
        <f>IF('Town Data'!I33&gt;9,'Town Data'!H33,"*")</f>
        <v>32332065.97</v>
      </c>
      <c r="G37" s="44">
        <f>IF('Town Data'!K33&gt;9,'Town Data'!J33,"*")</f>
        <v>13696521.06</v>
      </c>
      <c r="H37" s="45">
        <f>IF('Town Data'!M33&gt;9,'Town Data'!L33,"*")</f>
        <v>11119922.96</v>
      </c>
      <c r="I37" s="22">
        <f t="shared" si="0"/>
        <v>0.04271184963192142</v>
      </c>
      <c r="J37" s="22">
        <f t="shared" si="1"/>
        <v>0.05399911092459555</v>
      </c>
      <c r="K37" s="22">
        <f>_xlfn.IFERROR((E37-H37)/H37,"")</f>
        <v>0.0750543500168278</v>
      </c>
      <c r="L37" s="15"/>
    </row>
    <row r="38" spans="1:12" ht="15">
      <c r="A38" s="15"/>
      <c r="B38" s="15" t="str">
        <f>'Town Data'!A34</f>
        <v>CABOT</v>
      </c>
      <c r="C38" s="51" t="str">
        <f>IF('Town Data'!C34&gt;9,'Town Data'!B34,"*")</f>
        <v>*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CALAIS</v>
      </c>
      <c r="C39" s="52" t="str">
        <f>IF('Town Data'!C35&gt;9,'Town Data'!B35,"*")</f>
        <v>*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 t="str">
        <f>IF('Town Data'!I35&gt;9,'Town Data'!H35,"*")</f>
        <v>*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CAMBRIDGE</v>
      </c>
      <c r="C40" s="51">
        <f>IF('Town Data'!C36&gt;9,'Town Data'!B36,"*")</f>
        <v>2053823.96</v>
      </c>
      <c r="D40" s="47">
        <f>IF('Town Data'!E36&gt;9,'Town Data'!D36,"*")</f>
        <v>2244378.94</v>
      </c>
      <c r="E40" s="48">
        <f>IF('Town Data'!G36&gt;9,'Town Data'!F36,"*")</f>
        <v>447284.32</v>
      </c>
      <c r="F40" s="46">
        <f>IF('Town Data'!I36&gt;9,'Town Data'!H36,"*")</f>
        <v>1965297.58</v>
      </c>
      <c r="G40" s="47">
        <f>IF('Town Data'!K36&gt;9,'Town Data'!J36,"*")</f>
        <v>2321851.88</v>
      </c>
      <c r="H40" s="48">
        <f>IF('Town Data'!M36&gt;9,'Town Data'!L36,"*")</f>
        <v>422175.32</v>
      </c>
      <c r="I40" s="9">
        <f t="shared" si="0"/>
        <v>0.04504477128598504</v>
      </c>
      <c r="J40" s="9">
        <f t="shared" si="1"/>
        <v>-0.03336687437615527</v>
      </c>
      <c r="K40" s="9">
        <f t="shared" si="2"/>
        <v>0.05947529097627024</v>
      </c>
      <c r="L40" s="15"/>
    </row>
    <row r="41" spans="1:12" ht="15">
      <c r="A41" s="15"/>
      <c r="B41" s="27" t="str">
        <f>'Town Data'!A37</f>
        <v>CANAAN</v>
      </c>
      <c r="C41" s="52" t="str">
        <f>IF('Town Data'!C37&gt;9,'Town Data'!B37,"*")</f>
        <v>*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CASTLETON</v>
      </c>
      <c r="C42" s="51">
        <f>IF('Town Data'!C38&gt;9,'Town Data'!B38,"*")</f>
        <v>1850052.99</v>
      </c>
      <c r="D42" s="47">
        <f>IF('Town Data'!E38&gt;9,'Town Data'!D38,"*")</f>
        <v>352796.23</v>
      </c>
      <c r="E42" s="48" t="str">
        <f>IF('Town Data'!G38&gt;9,'Town Data'!F38,"*")</f>
        <v>*</v>
      </c>
      <c r="F42" s="46">
        <f>IF('Town Data'!I38&gt;9,'Town Data'!H38,"*")</f>
        <v>1717389.72</v>
      </c>
      <c r="G42" s="47">
        <f>IF('Town Data'!K38&gt;9,'Town Data'!J38,"*")</f>
        <v>375502.78</v>
      </c>
      <c r="H42" s="48" t="str">
        <f>IF('Town Data'!M38&gt;9,'Town Data'!L38,"*")</f>
        <v>*</v>
      </c>
      <c r="I42" s="9">
        <f t="shared" si="0"/>
        <v>0.0772470386046098</v>
      </c>
      <c r="J42" s="9">
        <f t="shared" si="1"/>
        <v>-0.060469725417212745</v>
      </c>
      <c r="K42" s="9">
        <f t="shared" si="2"/>
      </c>
      <c r="L42" s="15"/>
    </row>
    <row r="43" spans="1:12" ht="15">
      <c r="A43" s="15"/>
      <c r="B43" s="27" t="str">
        <f>'Town Data'!A39</f>
        <v>CAVENDISH</v>
      </c>
      <c r="C43" s="52" t="str">
        <f>IF('Town Data'!C39&gt;9,'Town Data'!B39,"*")</f>
        <v>*</v>
      </c>
      <c r="D43" s="44">
        <f>IF('Town Data'!E39&gt;9,'Town Data'!D39,"*")</f>
        <v>914488.1</v>
      </c>
      <c r="E43" s="45" t="str">
        <f>IF('Town Data'!G39&gt;9,'Town Data'!F39,"*")</f>
        <v>*</v>
      </c>
      <c r="F43" s="44" t="str">
        <f>IF('Town Data'!I39&gt;9,'Town Data'!H39,"*")</f>
        <v>*</v>
      </c>
      <c r="G43" s="44">
        <f>IF('Town Data'!K39&gt;9,'Town Data'!J39,"*")</f>
        <v>904223</v>
      </c>
      <c r="H43" s="45" t="str">
        <f>IF('Town Data'!M39&gt;9,'Town Data'!L39,"*")</f>
        <v>*</v>
      </c>
      <c r="I43" s="22">
        <f t="shared" si="0"/>
      </c>
      <c r="J43" s="22">
        <f t="shared" si="1"/>
        <v>0.011352398689261363</v>
      </c>
      <c r="K43" s="22">
        <f t="shared" si="2"/>
      </c>
      <c r="L43" s="15"/>
    </row>
    <row r="44" spans="1:12" ht="15">
      <c r="A44" s="15"/>
      <c r="B44" s="15" t="str">
        <f>'Town Data'!A40</f>
        <v>CHARLESTON</v>
      </c>
      <c r="C44" s="51" t="str">
        <f>IF('Town Data'!C40&gt;9,'Town Data'!B40,"*")</f>
        <v>*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 t="str">
        <f>IF('Town Data'!K40&gt;9,'Town Data'!J40,"*")</f>
        <v>*</v>
      </c>
      <c r="H44" s="48" t="str">
        <f>IF('Town Data'!M40&gt;9,'Town Data'!L40,"*")</f>
        <v>*</v>
      </c>
      <c r="I44" s="9">
        <f t="shared" si="0"/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CHARLOTTE</v>
      </c>
      <c r="C45" s="52">
        <f>IF('Town Data'!C41&gt;9,'Town Data'!B41,"*")</f>
        <v>364003.45</v>
      </c>
      <c r="D45" s="44">
        <f>IF('Town Data'!E41&gt;9,'Town Data'!D41,"*")</f>
        <v>364578.75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>
        <f>IF('Town Data'!K41&gt;9,'Town Data'!J41,"*")</f>
        <v>350805</v>
      </c>
      <c r="H45" s="45" t="str">
        <f>IF('Town Data'!M41&gt;9,'Town Data'!L41,"*")</f>
        <v>*</v>
      </c>
      <c r="I45" s="22">
        <f t="shared" si="0"/>
      </c>
      <c r="J45" s="22">
        <f t="shared" si="1"/>
        <v>0.039263265916962414</v>
      </c>
      <c r="K45" s="22">
        <f t="shared" si="2"/>
      </c>
      <c r="L45" s="15"/>
    </row>
    <row r="46" spans="1:12" ht="15">
      <c r="A46" s="15"/>
      <c r="B46" s="15" t="str">
        <f>'Town Data'!A42</f>
        <v>CHELSEA</v>
      </c>
      <c r="C46" s="51" t="str">
        <f>IF('Town Data'!C42&gt;9,'Town Data'!B42,"*")</f>
        <v>*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CHESTER</v>
      </c>
      <c r="C47" s="52">
        <f>IF('Town Data'!C43&gt;9,'Town Data'!B43,"*")</f>
        <v>880859.01</v>
      </c>
      <c r="D47" s="44">
        <f>IF('Town Data'!E43&gt;9,'Town Data'!D43,"*")</f>
        <v>277518.79</v>
      </c>
      <c r="E47" s="45" t="str">
        <f>IF('Town Data'!G43&gt;9,'Town Data'!F43,"*")</f>
        <v>*</v>
      </c>
      <c r="F47" s="44">
        <f>IF('Town Data'!I43&gt;9,'Town Data'!H43,"*")</f>
        <v>862921.62</v>
      </c>
      <c r="G47" s="44">
        <f>IF('Town Data'!K43&gt;9,'Town Data'!J43,"*")</f>
        <v>325129.25</v>
      </c>
      <c r="H47" s="45">
        <f>IF('Town Data'!M43&gt;9,'Town Data'!L43,"*")</f>
        <v>164319.62</v>
      </c>
      <c r="I47" s="22">
        <f t="shared" si="0"/>
        <v>0.020786812596026986</v>
      </c>
      <c r="J47" s="22">
        <f t="shared" si="1"/>
        <v>-0.14643548681024554</v>
      </c>
      <c r="K47" s="22">
        <f t="shared" si="2"/>
      </c>
      <c r="L47" s="15"/>
    </row>
    <row r="48" spans="1:12" ht="15">
      <c r="A48" s="15"/>
      <c r="B48" s="15" t="str">
        <f>'Town Data'!A44</f>
        <v>CHITTENDEN</v>
      </c>
      <c r="C48" s="51" t="str">
        <f>IF('Town Data'!C44&gt;9,'Town Data'!B44,"*")</f>
        <v>*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CLARENDON</v>
      </c>
      <c r="C49" s="52" t="str">
        <f>IF('Town Data'!C45&gt;9,'Town Data'!B45,"*")</f>
        <v>*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 t="str">
        <f>IF('Town Data'!I45&gt;9,'Town Data'!H45,"*")</f>
        <v>*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COLCHESTER</v>
      </c>
      <c r="C50" s="51">
        <f>IF('Town Data'!C46&gt;9,'Town Data'!B46,"*")</f>
        <v>7491421.92</v>
      </c>
      <c r="D50" s="47">
        <f>IF('Town Data'!E46&gt;9,'Town Data'!D46,"*")</f>
        <v>5834222.13</v>
      </c>
      <c r="E50" s="48">
        <f>IF('Town Data'!G46&gt;9,'Town Data'!F46,"*")</f>
        <v>966665.17</v>
      </c>
      <c r="F50" s="46">
        <f>IF('Town Data'!I46&gt;9,'Town Data'!H46,"*")</f>
        <v>7645290.06</v>
      </c>
      <c r="G50" s="47">
        <f>IF('Town Data'!K46&gt;9,'Town Data'!J46,"*")</f>
        <v>4636298.17</v>
      </c>
      <c r="H50" s="48">
        <f>IF('Town Data'!M46&gt;9,'Town Data'!L46,"*")</f>
        <v>838300</v>
      </c>
      <c r="I50" s="9">
        <f t="shared" si="0"/>
        <v>-0.02012587341911782</v>
      </c>
      <c r="J50" s="9">
        <f t="shared" si="1"/>
        <v>0.25837940444628477</v>
      </c>
      <c r="K50" s="9">
        <f t="shared" si="2"/>
        <v>0.1531255755696052</v>
      </c>
      <c r="L50" s="15"/>
    </row>
    <row r="51" spans="1:12" ht="15">
      <c r="A51" s="15"/>
      <c r="B51" s="27" t="str">
        <f>'Town Data'!A47</f>
        <v>CONCORD</v>
      </c>
      <c r="C51" s="52" t="str">
        <f>IF('Town Data'!C47&gt;9,'Town Data'!B47,"*")</f>
        <v>*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CORINTH</v>
      </c>
      <c r="C52" s="51" t="str">
        <f>IF('Town Data'!C48&gt;9,'Town Data'!B48,"*")</f>
        <v>*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CORNWALL</v>
      </c>
      <c r="C53" s="52" t="str">
        <f>IF('Town Data'!C49&gt;9,'Town Data'!B49,"*")</f>
        <v>*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COVENTRY</v>
      </c>
      <c r="C54" s="51" t="str">
        <f>IF('Town Data'!C50&gt;9,'Town Data'!B50,"*")</f>
        <v>*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 t="str">
        <f>IF('Town Data'!I50&gt;9,'Town Data'!H50,"*")</f>
        <v>*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CRAFTSBURY</v>
      </c>
      <c r="C55" s="52" t="str">
        <f>IF('Town Data'!C51&gt;9,'Town Data'!B51,"*")</f>
        <v>*</v>
      </c>
      <c r="D55" s="44">
        <f>IF('Town Data'!E51&gt;9,'Town Data'!D51,"*")</f>
        <v>215459.23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>
        <f>IF('Town Data'!K51&gt;9,'Town Data'!J51,"*")</f>
        <v>195609.01</v>
      </c>
      <c r="H55" s="45" t="str">
        <f>IF('Town Data'!M51&gt;9,'Town Data'!L51,"*")</f>
        <v>*</v>
      </c>
      <c r="I55" s="22">
        <f t="shared" si="0"/>
      </c>
      <c r="J55" s="22">
        <f t="shared" si="1"/>
        <v>0.1014790678609334</v>
      </c>
      <c r="K55" s="22">
        <f t="shared" si="2"/>
      </c>
      <c r="L55" s="15"/>
    </row>
    <row r="56" spans="1:12" ht="15">
      <c r="A56" s="15"/>
      <c r="B56" s="15" t="str">
        <f>'Town Data'!A52</f>
        <v>DANBY</v>
      </c>
      <c r="C56" s="51" t="str">
        <f>IF('Town Data'!C52&gt;9,'Town Data'!B52,"*")</f>
        <v>*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DANVILLE</v>
      </c>
      <c r="C57" s="52" t="str">
        <f>IF('Town Data'!C53&gt;9,'Town Data'!B53,"*")</f>
        <v>*</v>
      </c>
      <c r="D57" s="44">
        <f>IF('Town Data'!E53&gt;9,'Town Data'!D53,"*")</f>
        <v>136103.31</v>
      </c>
      <c r="E57" s="45" t="str">
        <f>IF('Town Data'!G53&gt;9,'Town Data'!F53,"*")</f>
        <v>*</v>
      </c>
      <c r="F57" s="44" t="str">
        <f>IF('Town Data'!I53&gt;9,'Town Data'!H53,"*")</f>
        <v>*</v>
      </c>
      <c r="G57" s="44">
        <f>IF('Town Data'!K53&gt;9,'Town Data'!J53,"*")</f>
        <v>140414.78</v>
      </c>
      <c r="H57" s="45" t="str">
        <f>IF('Town Data'!M53&gt;9,'Town Data'!L53,"*")</f>
        <v>*</v>
      </c>
      <c r="I57" s="22">
        <f t="shared" si="0"/>
      </c>
      <c r="J57" s="22">
        <f t="shared" si="1"/>
        <v>-0.030705243422380474</v>
      </c>
      <c r="K57" s="22">
        <f t="shared" si="2"/>
      </c>
      <c r="L57" s="15"/>
    </row>
    <row r="58" spans="1:12" ht="15">
      <c r="A58" s="15"/>
      <c r="B58" s="15" t="str">
        <f>'Town Data'!A54</f>
        <v>DERBY</v>
      </c>
      <c r="C58" s="51">
        <f>IF('Town Data'!C54&gt;9,'Town Data'!B54,"*")</f>
        <v>2451242.81</v>
      </c>
      <c r="D58" s="47">
        <f>IF('Town Data'!E54&gt;9,'Town Data'!D54,"*")</f>
        <v>466549.49</v>
      </c>
      <c r="E58" s="48" t="str">
        <f>IF('Town Data'!G54&gt;9,'Town Data'!F54,"*")</f>
        <v>*</v>
      </c>
      <c r="F58" s="46">
        <f>IF('Town Data'!I54&gt;9,'Town Data'!H54,"*")</f>
        <v>2269072.94</v>
      </c>
      <c r="G58" s="47">
        <f>IF('Town Data'!K54&gt;9,'Town Data'!J54,"*")</f>
        <v>413172.72</v>
      </c>
      <c r="H58" s="48" t="str">
        <f>IF('Town Data'!M54&gt;9,'Town Data'!L54,"*")</f>
        <v>*</v>
      </c>
      <c r="I58" s="9">
        <f t="shared" si="0"/>
        <v>0.08028383168678575</v>
      </c>
      <c r="J58" s="9">
        <f t="shared" si="1"/>
        <v>0.1291875465543805</v>
      </c>
      <c r="K58" s="9">
        <f t="shared" si="2"/>
      </c>
      <c r="L58" s="15"/>
    </row>
    <row r="59" spans="1:12" ht="15">
      <c r="A59" s="15"/>
      <c r="B59" s="27" t="str">
        <f>'Town Data'!A55</f>
        <v>DORSET</v>
      </c>
      <c r="C59" s="52">
        <f>IF('Town Data'!C55&gt;9,'Town Data'!B55,"*")</f>
        <v>1750300.57</v>
      </c>
      <c r="D59" s="44">
        <f>IF('Town Data'!E55&gt;9,'Town Data'!D55,"*")</f>
        <v>853121.75</v>
      </c>
      <c r="E59" s="45" t="str">
        <f>IF('Town Data'!G55&gt;9,'Town Data'!F55,"*")</f>
        <v>*</v>
      </c>
      <c r="F59" s="44">
        <f>IF('Town Data'!I55&gt;9,'Town Data'!H55,"*")</f>
        <v>1749431</v>
      </c>
      <c r="G59" s="44">
        <f>IF('Town Data'!K55&gt;9,'Town Data'!J55,"*")</f>
        <v>866740.25</v>
      </c>
      <c r="H59" s="45" t="str">
        <f>IF('Town Data'!M55&gt;9,'Town Data'!L55,"*")</f>
        <v>*</v>
      </c>
      <c r="I59" s="22">
        <f t="shared" si="0"/>
        <v>0.0004970587579619118</v>
      </c>
      <c r="J59" s="22">
        <f t="shared" si="1"/>
        <v>-0.015712319809769996</v>
      </c>
      <c r="K59" s="22">
        <f t="shared" si="2"/>
      </c>
      <c r="L59" s="15"/>
    </row>
    <row r="60" spans="1:12" ht="15">
      <c r="A60" s="15"/>
      <c r="B60" s="15" t="str">
        <f>'Town Data'!A56</f>
        <v>DOVER</v>
      </c>
      <c r="C60" s="51">
        <f>IF('Town Data'!C56&gt;9,'Town Data'!B56,"*")</f>
        <v>1221025.76</v>
      </c>
      <c r="D60" s="47">
        <f>IF('Town Data'!E56&gt;9,'Town Data'!D56,"*")</f>
        <v>854187.72</v>
      </c>
      <c r="E60" s="48">
        <f>IF('Town Data'!G56&gt;9,'Town Data'!F56,"*")</f>
        <v>407139.91</v>
      </c>
      <c r="F60" s="46">
        <f>IF('Town Data'!I56&gt;9,'Town Data'!H56,"*")</f>
        <v>1320250.63</v>
      </c>
      <c r="G60" s="47">
        <f>IF('Town Data'!K56&gt;9,'Town Data'!J56,"*")</f>
        <v>828472.12</v>
      </c>
      <c r="H60" s="48">
        <f>IF('Town Data'!M56&gt;9,'Town Data'!L56,"*")</f>
        <v>426315.48</v>
      </c>
      <c r="I60" s="9">
        <f t="shared" si="0"/>
        <v>-0.07515608608344303</v>
      </c>
      <c r="J60" s="9">
        <f t="shared" si="1"/>
        <v>0.031039789244808838</v>
      </c>
      <c r="K60" s="9">
        <f t="shared" si="2"/>
        <v>-0.04497976475074283</v>
      </c>
      <c r="L60" s="15"/>
    </row>
    <row r="61" spans="1:12" ht="15">
      <c r="A61" s="15"/>
      <c r="B61" s="27" t="str">
        <f>'Town Data'!A57</f>
        <v>DUMMERSTON</v>
      </c>
      <c r="C61" s="52" t="str">
        <f>IF('Town Data'!C57&gt;9,'Town Data'!B57,"*")</f>
        <v>*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DUXBURY</v>
      </c>
      <c r="C62" s="51" t="str">
        <f>IF('Town Data'!C58&gt;9,'Town Data'!B58,"*")</f>
        <v>*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EAST MONTPELIER</v>
      </c>
      <c r="C63" s="52" t="str">
        <f>IF('Town Data'!C59&gt;9,'Town Data'!B59,"*")</f>
        <v>*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EDEN</v>
      </c>
      <c r="C64" s="51" t="str">
        <f>IF('Town Data'!C60&gt;9,'Town Data'!B60,"*")</f>
        <v>*</v>
      </c>
      <c r="D64" s="47">
        <f>IF('Town Data'!E60&gt;9,'Town Data'!D60,"*")</f>
        <v>59016.98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>
        <f>IF('Town Data'!K60&gt;9,'Town Data'!J60,"*")</f>
        <v>68543</v>
      </c>
      <c r="H64" s="48" t="str">
        <f>IF('Town Data'!M60&gt;9,'Town Data'!L60,"*")</f>
        <v>*</v>
      </c>
      <c r="I64" s="9">
        <f t="shared" si="0"/>
      </c>
      <c r="J64" s="9">
        <f t="shared" si="1"/>
        <v>-0.13897874327064758</v>
      </c>
      <c r="K64" s="9">
        <f t="shared" si="2"/>
      </c>
      <c r="L64" s="15"/>
    </row>
    <row r="65" spans="1:12" ht="15">
      <c r="A65" s="15"/>
      <c r="B65" s="27" t="str">
        <f>'Town Data'!A61</f>
        <v>ELMORE</v>
      </c>
      <c r="C65" s="52" t="str">
        <f>IF('Town Data'!C61&gt;9,'Town Data'!B61,"*")</f>
        <v>*</v>
      </c>
      <c r="D65" s="44">
        <f>IF('Town Data'!E61&gt;9,'Town Data'!D61,"*")</f>
        <v>91440.88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>
        <f>IF('Town Data'!K61&gt;9,'Town Data'!J61,"*")</f>
        <v>72603</v>
      </c>
      <c r="H65" s="45" t="str">
        <f>IF('Town Data'!M61&gt;9,'Town Data'!L61,"*")</f>
        <v>*</v>
      </c>
      <c r="I65" s="22">
        <f t="shared" si="0"/>
      </c>
      <c r="J65" s="22">
        <f t="shared" si="1"/>
        <v>0.25946420946792836</v>
      </c>
      <c r="K65" s="22">
        <f t="shared" si="2"/>
      </c>
      <c r="L65" s="15"/>
    </row>
    <row r="66" spans="1:12" ht="15">
      <c r="A66" s="15"/>
      <c r="B66" s="15" t="str">
        <f>'Town Data'!A62</f>
        <v>ENOSBURG</v>
      </c>
      <c r="C66" s="51">
        <f>IF('Town Data'!C62&gt;9,'Town Data'!B62,"*")</f>
        <v>1058644.04</v>
      </c>
      <c r="D66" s="47" t="str">
        <f>IF('Town Data'!E62&gt;9,'Town Data'!D62,"*")</f>
        <v>*</v>
      </c>
      <c r="E66" s="48" t="str">
        <f>IF('Town Data'!G62&gt;9,'Town Data'!F62,"*")</f>
        <v>*</v>
      </c>
      <c r="F66" s="46">
        <f>IF('Town Data'!I62&gt;9,'Town Data'!H62,"*")</f>
        <v>1119792.69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  <v>-0.054607116608342846</v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ESSEX</v>
      </c>
      <c r="C67" s="52">
        <f>IF('Town Data'!C63&gt;9,'Town Data'!B63,"*")</f>
        <v>9828195.23</v>
      </c>
      <c r="D67" s="44">
        <f>IF('Town Data'!E63&gt;9,'Town Data'!D63,"*")</f>
        <v>2249980.72</v>
      </c>
      <c r="E67" s="45">
        <f>IF('Town Data'!G63&gt;9,'Town Data'!F63,"*")</f>
        <v>979518.69</v>
      </c>
      <c r="F67" s="44">
        <f>IF('Town Data'!I63&gt;9,'Town Data'!H63,"*")</f>
        <v>8820949.83</v>
      </c>
      <c r="G67" s="44" t="str">
        <f>IF('Town Data'!K63&gt;9,'Town Data'!J63,"*")</f>
        <v>*</v>
      </c>
      <c r="H67" s="45">
        <f>IF('Town Data'!M63&gt;9,'Town Data'!L63,"*")</f>
        <v>944161.95</v>
      </c>
      <c r="I67" s="22">
        <f t="shared" si="0"/>
        <v>0.11418786178494798</v>
      </c>
      <c r="J67" s="22">
        <f t="shared" si="1"/>
      </c>
      <c r="K67" s="22">
        <f t="shared" si="2"/>
        <v>0.0374477492976708</v>
      </c>
      <c r="L67" s="15"/>
    </row>
    <row r="68" spans="1:12" ht="15">
      <c r="A68" s="15"/>
      <c r="B68" s="15" t="str">
        <f>'Town Data'!A64</f>
        <v>FAIR HAVEN</v>
      </c>
      <c r="C68" s="51">
        <f>IF('Town Data'!C64&gt;9,'Town Data'!B64,"*")</f>
        <v>1348244.42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1315738.54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0.0247054251371248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FAIRFAX</v>
      </c>
      <c r="C69" s="52">
        <f>IF('Town Data'!C65&gt;9,'Town Data'!B65,"*")</f>
        <v>533871.53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376263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  <v>0.4188786301071326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FAIRFIELD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FAIRLEE</v>
      </c>
      <c r="C71" s="52">
        <f>IF('Town Data'!C67&gt;9,'Town Data'!B67,"*")</f>
        <v>824339.82</v>
      </c>
      <c r="D71" s="44">
        <f>IF('Town Data'!E67&gt;9,'Town Data'!D67,"*")</f>
        <v>2093569.44</v>
      </c>
      <c r="E71" s="45" t="str">
        <f>IF('Town Data'!G67&gt;9,'Town Data'!F67,"*")</f>
        <v>*</v>
      </c>
      <c r="F71" s="44">
        <f>IF('Town Data'!I67&gt;9,'Town Data'!H67,"*")</f>
        <v>732311.25</v>
      </c>
      <c r="G71" s="44">
        <f>IF('Town Data'!K67&gt;9,'Town Data'!J67,"*")</f>
        <v>2100426.21</v>
      </c>
      <c r="H71" s="45" t="str">
        <f>IF('Town Data'!M67&gt;9,'Town Data'!L67,"*")</f>
        <v>*</v>
      </c>
      <c r="I71" s="22">
        <f aca="true" t="shared" si="3" ref="I71:I100">_xlfn.IFERROR((C71-F71)/F71,"")</f>
        <v>0.12566865523368642</v>
      </c>
      <c r="J71" s="22">
        <f aca="true" t="shared" si="4" ref="J71:J100">_xlfn.IFERROR((D71-G71)/G71,"")</f>
        <v>-0.0032644660247312467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FAYSTON</v>
      </c>
      <c r="C72" s="51" t="str">
        <f>IF('Town Data'!C68&gt;9,'Town Data'!B68,"*")</f>
        <v>*</v>
      </c>
      <c r="D72" s="47">
        <f>IF('Town Data'!E68&gt;9,'Town Data'!D68,"*")</f>
        <v>38043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>
        <f>IF('Town Data'!K68&gt;9,'Town Data'!J68,"*")</f>
        <v>157759</v>
      </c>
      <c r="H72" s="48" t="str">
        <f>IF('Town Data'!M68&gt;9,'Town Data'!L68,"*")</f>
        <v>*</v>
      </c>
      <c r="I72" s="9">
        <f t="shared" si="3"/>
      </c>
      <c r="J72" s="9">
        <f t="shared" si="4"/>
        <v>-0.7588536945594229</v>
      </c>
      <c r="K72" s="9">
        <f t="shared" si="5"/>
      </c>
      <c r="L72" s="15"/>
    </row>
    <row r="73" spans="1:12" ht="15">
      <c r="A73" s="15"/>
      <c r="B73" s="27" t="str">
        <f>'Town Data'!A69</f>
        <v>FERRISBURGH</v>
      </c>
      <c r="C73" s="52">
        <f>IF('Town Data'!C69&gt;9,'Town Data'!B69,"*")</f>
        <v>3092648.42</v>
      </c>
      <c r="D73" s="44">
        <f>IF('Town Data'!E69&gt;9,'Town Data'!D69,"*")</f>
        <v>3907444.48</v>
      </c>
      <c r="E73" s="45" t="str">
        <f>IF('Town Data'!G69&gt;9,'Town Data'!F69,"*")</f>
        <v>*</v>
      </c>
      <c r="F73" s="44">
        <f>IF('Town Data'!I69&gt;9,'Town Data'!H69,"*")</f>
        <v>3202698.88</v>
      </c>
      <c r="G73" s="44">
        <f>IF('Town Data'!K69&gt;9,'Town Data'!J69,"*")</f>
        <v>3738011.71</v>
      </c>
      <c r="H73" s="45" t="str">
        <f>IF('Town Data'!M69&gt;9,'Town Data'!L69,"*")</f>
        <v>*</v>
      </c>
      <c r="I73" s="22">
        <f t="shared" si="3"/>
        <v>-0.03436178801798562</v>
      </c>
      <c r="J73" s="22">
        <f t="shared" si="4"/>
        <v>0.04532697678467145</v>
      </c>
      <c r="K73" s="22">
        <f t="shared" si="5"/>
      </c>
      <c r="L73" s="15"/>
    </row>
    <row r="74" spans="1:12" ht="15">
      <c r="A74" s="15"/>
      <c r="B74" s="15" t="str">
        <f>'Town Data'!A70</f>
        <v>FLETCHER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FRANKLIN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GEORGIA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GLOVER</v>
      </c>
      <c r="C77" s="52">
        <f>IF('Town Data'!C73&gt;9,'Town Data'!B73,"*")</f>
        <v>321418.59</v>
      </c>
      <c r="D77" s="44">
        <f>IF('Town Data'!E73&gt;9,'Town Data'!D73,"*")</f>
        <v>99604.39</v>
      </c>
      <c r="E77" s="45" t="str">
        <f>IF('Town Data'!G73&gt;9,'Town Data'!F73,"*")</f>
        <v>*</v>
      </c>
      <c r="F77" s="44">
        <f>IF('Town Data'!I73&gt;9,'Town Data'!H73,"*")</f>
        <v>349635.93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  <v>-0.08070492068707003</v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GOSHEN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GRAFTON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 t="str">
        <f>'Town Data'!A76</f>
        <v>GRAND ISLE</v>
      </c>
      <c r="C80" s="51" t="str">
        <f>IF('Town Data'!C76&gt;9,'Town Data'!B76,"*")</f>
        <v>*</v>
      </c>
      <c r="D80" s="47">
        <f>IF('Town Data'!E76&gt;9,'Town Data'!D76,"*")</f>
        <v>407470.43</v>
      </c>
      <c r="E80" s="48" t="str">
        <f>IF('Town Data'!G76&gt;9,'Town Data'!F76,"*")</f>
        <v>*</v>
      </c>
      <c r="F80" s="46">
        <f>IF('Town Data'!I76&gt;9,'Town Data'!H76,"*")</f>
        <v>327643.46</v>
      </c>
      <c r="G80" s="47">
        <f>IF('Town Data'!K76&gt;9,'Town Data'!J76,"*")</f>
        <v>365469.3</v>
      </c>
      <c r="H80" s="48" t="str">
        <f>IF('Town Data'!M76&gt;9,'Town Data'!L76,"*")</f>
        <v>*</v>
      </c>
      <c r="I80" s="9">
        <f t="shared" si="3"/>
      </c>
      <c r="J80" s="9">
        <f t="shared" si="4"/>
        <v>0.11492382533909143</v>
      </c>
      <c r="K80" s="9">
        <f t="shared" si="5"/>
      </c>
      <c r="L80" s="15"/>
    </row>
    <row r="81" spans="1:12" ht="15">
      <c r="A81" s="15"/>
      <c r="B81" s="27" t="str">
        <f>'Town Data'!A77</f>
        <v>GRANVILLE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GREENSBORO</v>
      </c>
      <c r="C82" s="51" t="str">
        <f>IF('Town Data'!C78&gt;9,'Town Data'!B78,"*")</f>
        <v>*</v>
      </c>
      <c r="D82" s="47">
        <f>IF('Town Data'!E78&gt;9,'Town Data'!D78,"*")</f>
        <v>337724.45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>
        <f>IF('Town Data'!K78&gt;9,'Town Data'!J78,"*")</f>
        <v>258327</v>
      </c>
      <c r="H82" s="48" t="str">
        <f>IF('Town Data'!M78&gt;9,'Town Data'!L78,"*")</f>
        <v>*</v>
      </c>
      <c r="I82" s="9">
        <f t="shared" si="3"/>
      </c>
      <c r="J82" s="9">
        <f t="shared" si="4"/>
        <v>0.30735250283555343</v>
      </c>
      <c r="K82" s="9">
        <f t="shared" si="5"/>
      </c>
      <c r="L82" s="15"/>
    </row>
    <row r="83" spans="1:12" ht="15">
      <c r="A83" s="15"/>
      <c r="B83" s="27" t="str">
        <f>'Town Data'!A79</f>
        <v>GROTON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GUILDHALL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 t="str">
        <f>'Town Data'!A81</f>
        <v>GUILFORD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 t="str">
        <f>'Town Data'!A82</f>
        <v>HALIFAX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HANCOCK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HARDWICK</v>
      </c>
      <c r="C88" s="51">
        <f>IF('Town Data'!C84&gt;9,'Town Data'!B84,"*")</f>
        <v>1044020.04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>
        <f>IF('Town Data'!I84&gt;9,'Town Data'!H84,"*")</f>
        <v>964274.23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  <v>0.0827003434489793</v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HARTFORD</v>
      </c>
      <c r="C89" s="52">
        <f>IF('Town Data'!C85&gt;9,'Town Data'!B85,"*")</f>
        <v>6828141.81</v>
      </c>
      <c r="D89" s="44">
        <f>IF('Town Data'!E85&gt;9,'Town Data'!D85,"*")</f>
        <v>4998597.96</v>
      </c>
      <c r="E89" s="45">
        <f>IF('Town Data'!G85&gt;9,'Town Data'!F85,"*")</f>
        <v>1160911.36</v>
      </c>
      <c r="F89" s="44">
        <f>IF('Town Data'!I85&gt;9,'Town Data'!H85,"*")</f>
        <v>6446266.3</v>
      </c>
      <c r="G89" s="44">
        <f>IF('Town Data'!K85&gt;9,'Town Data'!J85,"*")</f>
        <v>4678321.17</v>
      </c>
      <c r="H89" s="45">
        <f>IF('Town Data'!M85&gt;9,'Town Data'!L85,"*")</f>
        <v>1079056.6</v>
      </c>
      <c r="I89" s="22">
        <f t="shared" si="3"/>
        <v>0.05923979746229221</v>
      </c>
      <c r="J89" s="22">
        <f t="shared" si="4"/>
        <v>0.06845976972547185</v>
      </c>
      <c r="K89" s="22">
        <f t="shared" si="5"/>
        <v>0.07585770755676764</v>
      </c>
      <c r="L89" s="15"/>
    </row>
    <row r="90" spans="1:12" ht="15">
      <c r="A90" s="15"/>
      <c r="B90" s="15" t="str">
        <f>'Town Data'!A86</f>
        <v>HARTLAND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HIGHGATE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HINESBURG</v>
      </c>
      <c r="C92" s="51">
        <f>IF('Town Data'!C88&gt;9,'Town Data'!B88,"*")</f>
        <v>1450099.82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>
        <f>IF('Town Data'!I88&gt;9,'Town Data'!H88,"*")</f>
        <v>1347434.27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  <v>0.07619336414829352</v>
      </c>
      <c r="J92" s="9">
        <f t="shared" si="4"/>
      </c>
      <c r="K92" s="9">
        <f t="shared" si="5"/>
      </c>
      <c r="L92" s="15"/>
    </row>
    <row r="93" spans="1:12" ht="15">
      <c r="A93" s="15"/>
      <c r="B93" s="27" t="str">
        <f>'Town Data'!A89</f>
        <v>HOLLAND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HUBBARDTON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HUNTINGTON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 t="str">
        <f>'Town Data'!A92</f>
        <v>HYDE PARK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IRA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 t="str">
        <f>'Town Data'!A94</f>
        <v>IRASBURG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 t="str">
        <f>'Town Data'!A95</f>
        <v>ISLE LA MOTTE</v>
      </c>
      <c r="C99" s="52">
        <f>IF('Town Data'!C95&gt;9,'Town Data'!B95,"*")</f>
        <v>146019.68</v>
      </c>
      <c r="D99" s="44">
        <f>IF('Town Data'!E95&gt;9,'Town Data'!D95,"*")</f>
        <v>192342.13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>
        <f>IF('Town Data'!K95&gt;9,'Town Data'!J95,"*")</f>
        <v>212995</v>
      </c>
      <c r="H99" s="45" t="str">
        <f>IF('Town Data'!M95&gt;9,'Town Data'!L95,"*")</f>
        <v>*</v>
      </c>
      <c r="I99" s="22">
        <f t="shared" si="3"/>
      </c>
      <c r="J99" s="22">
        <f t="shared" si="4"/>
        <v>-0.0969641071386652</v>
      </c>
      <c r="K99" s="22">
        <f t="shared" si="5"/>
      </c>
      <c r="L99" s="15"/>
    </row>
    <row r="100" spans="1:12" ht="15">
      <c r="A100" s="15"/>
      <c r="B100" s="27" t="str">
        <f>'Town Data'!A96</f>
        <v>JAMAICA</v>
      </c>
      <c r="C100" s="52" t="str">
        <f>IF('Town Data'!C96&gt;9,'Town Data'!B96,"*")</f>
        <v>*</v>
      </c>
      <c r="D100" s="44">
        <f>IF('Town Data'!E96&gt;9,'Town Data'!D96,"*")</f>
        <v>91652.46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>
        <f>IF('Town Data'!K96&gt;9,'Town Data'!J96,"*")</f>
        <v>81561</v>
      </c>
      <c r="H100" s="45" t="str">
        <f>IF('Town Data'!M96&gt;9,'Town Data'!L96,"*")</f>
        <v>*</v>
      </c>
      <c r="I100" s="22">
        <f t="shared" si="3"/>
      </c>
      <c r="J100" s="22">
        <f t="shared" si="4"/>
        <v>0.12372898811932181</v>
      </c>
      <c r="K100" s="22">
        <f t="shared" si="5"/>
      </c>
      <c r="L100" s="15"/>
    </row>
    <row r="101" spans="1:12" ht="15">
      <c r="A101" s="15"/>
      <c r="B101" s="27" t="str">
        <f>'Town Data'!A97</f>
        <v>JAY</v>
      </c>
      <c r="C101" s="52" t="str">
        <f>IF('Town Data'!C97&gt;9,'Town Data'!B97,"*")</f>
        <v>*</v>
      </c>
      <c r="D101" s="44">
        <f>IF('Town Data'!E97&gt;9,'Town Data'!D97,"*")</f>
        <v>486742.09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>
        <f>IF('Town Data'!K97&gt;9,'Town Data'!J97,"*")</f>
        <v>505572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  <v>-0.03724476434612671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JERICHO</v>
      </c>
      <c r="C102" s="52">
        <f>IF('Town Data'!C98&gt;9,'Town Data'!B98,"*")</f>
        <v>1140792.92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>
        <f>IF('Town Data'!I98&gt;9,'Town Data'!H98,"*")</f>
        <v>986243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  <v>0.15670572059827034</v>
      </c>
      <c r="J102" s="22">
        <f t="shared" si="7"/>
      </c>
      <c r="K102" s="22">
        <f t="shared" si="8"/>
      </c>
      <c r="L102" s="15"/>
    </row>
    <row r="103" spans="2:12" ht="15">
      <c r="B103" s="27" t="str">
        <f>'Town Data'!A99</f>
        <v>JOHNSON</v>
      </c>
      <c r="C103" s="52">
        <f>IF('Town Data'!C99&gt;9,'Town Data'!B99,"*")</f>
        <v>829123.41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>
        <f>IF('Town Data'!I99&gt;9,'Town Data'!H99,"*")</f>
        <v>700973.72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  <v>0.18281668248561453</v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KILLINGTON</v>
      </c>
      <c r="C104" s="52">
        <f>IF('Town Data'!C100&gt;9,'Town Data'!B100,"*")</f>
        <v>3150894.39</v>
      </c>
      <c r="D104" s="44">
        <f>IF('Town Data'!E100&gt;9,'Town Data'!D100,"*")</f>
        <v>3196468.74</v>
      </c>
      <c r="E104" s="45">
        <f>IF('Town Data'!G100&gt;9,'Town Data'!F100,"*")</f>
        <v>1252448.95</v>
      </c>
      <c r="F104" s="44">
        <f>IF('Town Data'!I100&gt;9,'Town Data'!H100,"*")</f>
        <v>2733424.17</v>
      </c>
      <c r="G104" s="44">
        <f>IF('Town Data'!K100&gt;9,'Town Data'!J100,"*")</f>
        <v>3218244.59</v>
      </c>
      <c r="H104" s="45">
        <f>IF('Town Data'!M100&gt;9,'Town Data'!L100,"*")</f>
        <v>1134384.72</v>
      </c>
      <c r="I104" s="22">
        <f t="shared" si="6"/>
        <v>0.15272793172089358</v>
      </c>
      <c r="J104" s="22">
        <f t="shared" si="7"/>
        <v>-0.006766375081515986</v>
      </c>
      <c r="K104" s="22">
        <f t="shared" si="8"/>
        <v>0.10407776825484742</v>
      </c>
      <c r="L104" s="15"/>
    </row>
    <row r="105" spans="2:12" ht="15">
      <c r="B105" s="27" t="str">
        <f>'Town Data'!A101</f>
        <v>KIRBY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LANDGROVE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LEICESTER</v>
      </c>
      <c r="C107" s="52" t="str">
        <f>IF('Town Data'!C103&gt;9,'Town Data'!B103,"*")</f>
        <v>*</v>
      </c>
      <c r="D107" s="44">
        <f>IF('Town Data'!E103&gt;9,'Town Data'!D103,"*")</f>
        <v>59713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LINCOLN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 t="str">
        <f>'Town Data'!A105</f>
        <v>LONDONDERRY</v>
      </c>
      <c r="C109" s="52">
        <f>IF('Town Data'!C105&gt;9,'Town Data'!B105,"*")</f>
        <v>703619.18</v>
      </c>
      <c r="D109" s="44">
        <f>IF('Town Data'!E105&gt;9,'Town Data'!D105,"*")</f>
        <v>242311.05</v>
      </c>
      <c r="E109" s="45" t="str">
        <f>IF('Town Data'!G105&gt;9,'Town Data'!F105,"*")</f>
        <v>*</v>
      </c>
      <c r="F109" s="44">
        <f>IF('Town Data'!I105&gt;9,'Town Data'!H105,"*")</f>
        <v>683467.55</v>
      </c>
      <c r="G109" s="44">
        <f>IF('Town Data'!K105&gt;9,'Town Data'!J105,"*")</f>
        <v>204752.69</v>
      </c>
      <c r="H109" s="45" t="str">
        <f>IF('Town Data'!M105&gt;9,'Town Data'!L105,"*")</f>
        <v>*</v>
      </c>
      <c r="I109" s="22">
        <f t="shared" si="6"/>
        <v>0.02948439907644482</v>
      </c>
      <c r="J109" s="22">
        <f t="shared" si="7"/>
        <v>0.18343280373996546</v>
      </c>
      <c r="K109" s="22">
        <f t="shared" si="8"/>
      </c>
      <c r="L109" s="15"/>
    </row>
    <row r="110" spans="2:12" ht="15">
      <c r="B110" s="27" t="str">
        <f>'Town Data'!A106</f>
        <v>LOWELL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 t="str">
        <f>'Town Data'!A107</f>
        <v>LUDLOW</v>
      </c>
      <c r="C111" s="52">
        <f>IF('Town Data'!C107&gt;9,'Town Data'!B107,"*")</f>
        <v>3607338.51</v>
      </c>
      <c r="D111" s="44">
        <f>IF('Town Data'!E107&gt;9,'Town Data'!D107,"*")</f>
        <v>1798650.44</v>
      </c>
      <c r="E111" s="45">
        <f>IF('Town Data'!G107&gt;9,'Town Data'!F107,"*")</f>
        <v>1146214.12</v>
      </c>
      <c r="F111" s="44">
        <f>IF('Town Data'!I107&gt;9,'Town Data'!H107,"*")</f>
        <v>3115754.05</v>
      </c>
      <c r="G111" s="44">
        <f>IF('Town Data'!K107&gt;9,'Town Data'!J107,"*")</f>
        <v>1533497.81</v>
      </c>
      <c r="H111" s="45">
        <f>IF('Town Data'!M107&gt;9,'Town Data'!L107,"*")</f>
        <v>1011718.5</v>
      </c>
      <c r="I111" s="22">
        <f t="shared" si="6"/>
        <v>0.157773833271596</v>
      </c>
      <c r="J111" s="22">
        <f t="shared" si="7"/>
        <v>0.17290708096935586</v>
      </c>
      <c r="K111" s="22">
        <f t="shared" si="8"/>
        <v>0.13293778852516794</v>
      </c>
      <c r="L111" s="15"/>
    </row>
    <row r="112" spans="2:12" ht="15">
      <c r="B112" s="27" t="str">
        <f>'Town Data'!A108</f>
        <v>LUNENBURG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 t="str">
        <f>'Town Data'!A109</f>
        <v>LYNDON</v>
      </c>
      <c r="C113" s="52">
        <f>IF('Town Data'!C109&gt;9,'Town Data'!B109,"*")</f>
        <v>3183562.04</v>
      </c>
      <c r="D113" s="44">
        <f>IF('Town Data'!E109&gt;9,'Town Data'!D109,"*")</f>
        <v>534493.86</v>
      </c>
      <c r="E113" s="45">
        <f>IF('Town Data'!G109&gt;9,'Town Data'!F109,"*")</f>
        <v>306225.56</v>
      </c>
      <c r="F113" s="44">
        <f>IF('Town Data'!I109&gt;9,'Town Data'!H109,"*")</f>
        <v>3088311.18</v>
      </c>
      <c r="G113" s="44">
        <f>IF('Town Data'!K109&gt;9,'Town Data'!J109,"*")</f>
        <v>544194.88</v>
      </c>
      <c r="H113" s="45">
        <f>IF('Town Data'!M109&gt;9,'Town Data'!L109,"*")</f>
        <v>333830.32</v>
      </c>
      <c r="I113" s="22">
        <f t="shared" si="6"/>
        <v>0.030842377742517472</v>
      </c>
      <c r="J113" s="22">
        <f t="shared" si="7"/>
        <v>-0.01782637131756921</v>
      </c>
      <c r="K113" s="22">
        <f t="shared" si="8"/>
        <v>-0.08269099103999902</v>
      </c>
      <c r="L113" s="15"/>
    </row>
    <row r="114" spans="2:12" ht="15">
      <c r="B114" s="27" t="str">
        <f>'Town Data'!A110</f>
        <v>MAIDSTONE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 t="str">
        <f>'Town Data'!A111</f>
        <v>MANCHESTER</v>
      </c>
      <c r="C115" s="52">
        <f>IF('Town Data'!C111&gt;9,'Town Data'!B111,"*")</f>
        <v>8882758.31</v>
      </c>
      <c r="D115" s="44">
        <f>IF('Town Data'!E111&gt;9,'Town Data'!D111,"*")</f>
        <v>9313256.4</v>
      </c>
      <c r="E115" s="45">
        <f>IF('Town Data'!G111&gt;9,'Town Data'!F111,"*")</f>
        <v>2231640.9</v>
      </c>
      <c r="F115" s="44">
        <f>IF('Town Data'!I111&gt;9,'Town Data'!H111,"*")</f>
        <v>8095270.13</v>
      </c>
      <c r="G115" s="44">
        <f>IF('Town Data'!K111&gt;9,'Town Data'!J111,"*")</f>
        <v>8036860.17</v>
      </c>
      <c r="H115" s="45">
        <f>IF('Town Data'!M111&gt;9,'Town Data'!L111,"*")</f>
        <v>1928513.25</v>
      </c>
      <c r="I115" s="22">
        <f t="shared" si="6"/>
        <v>0.09727756669683864</v>
      </c>
      <c r="J115" s="22">
        <f t="shared" si="7"/>
        <v>0.15881777248838216</v>
      </c>
      <c r="K115" s="22">
        <f t="shared" si="8"/>
        <v>0.15718204165825664</v>
      </c>
      <c r="L115" s="15"/>
    </row>
    <row r="116" spans="2:12" ht="15">
      <c r="B116" s="27" t="str">
        <f>'Town Data'!A112</f>
        <v>MARLBORO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 t="str">
        <f>'Town Data'!A113</f>
        <v>MARSHFIELD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 t="str">
        <f>'Town Data'!A114</f>
        <v>MENDON</v>
      </c>
      <c r="C118" s="52" t="str">
        <f>IF('Town Data'!C114&gt;9,'Town Data'!B114,"*")</f>
        <v>*</v>
      </c>
      <c r="D118" s="44">
        <f>IF('Town Data'!E114&gt;9,'Town Data'!D114,"*")</f>
        <v>730238.46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>
        <f>IF('Town Data'!K114&gt;9,'Town Data'!J114,"*")</f>
        <v>709794</v>
      </c>
      <c r="H118" s="45" t="str">
        <f>IF('Town Data'!M114&gt;9,'Town Data'!L114,"*")</f>
        <v>*</v>
      </c>
      <c r="I118" s="22">
        <f t="shared" si="6"/>
      </c>
      <c r="J118" s="22">
        <f t="shared" si="7"/>
        <v>0.028803371118944317</v>
      </c>
      <c r="K118" s="22">
        <f t="shared" si="8"/>
      </c>
      <c r="L118" s="15"/>
    </row>
    <row r="119" spans="2:12" ht="15">
      <c r="B119" s="27" t="str">
        <f>'Town Data'!A115</f>
        <v>MIDDLEBURY</v>
      </c>
      <c r="C119" s="52">
        <f>IF('Town Data'!C115&gt;9,'Town Data'!B115,"*")</f>
        <v>6337050.26</v>
      </c>
      <c r="D119" s="44">
        <f>IF('Town Data'!E115&gt;9,'Town Data'!D115,"*")</f>
        <v>2499216.04</v>
      </c>
      <c r="E119" s="45">
        <f>IF('Town Data'!G115&gt;9,'Town Data'!F115,"*")</f>
        <v>1213820.74</v>
      </c>
      <c r="F119" s="44">
        <f>IF('Town Data'!I115&gt;9,'Town Data'!H115,"*")</f>
        <v>6074028.43</v>
      </c>
      <c r="G119" s="44">
        <f>IF('Town Data'!K115&gt;9,'Town Data'!J115,"*")</f>
        <v>2076762</v>
      </c>
      <c r="H119" s="45">
        <f>IF('Town Data'!M115&gt;9,'Town Data'!L115,"*")</f>
        <v>1077054.7</v>
      </c>
      <c r="I119" s="22">
        <f t="shared" si="6"/>
        <v>0.04330269985252606</v>
      </c>
      <c r="J119" s="22">
        <f t="shared" si="7"/>
        <v>0.20341957335505947</v>
      </c>
      <c r="K119" s="22">
        <f t="shared" si="8"/>
        <v>0.12698151728041301</v>
      </c>
      <c r="L119" s="15"/>
    </row>
    <row r="120" spans="2:12" ht="15">
      <c r="B120" s="27" t="str">
        <f>'Town Data'!A116</f>
        <v>MIDDLESEX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 t="str">
        <f>'Town Data'!A117</f>
        <v>MIDDLETOWN SPRINGS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 t="str">
        <f>'Town Data'!A118</f>
        <v>MILTON</v>
      </c>
      <c r="C122" s="52">
        <f>IF('Town Data'!C118&gt;9,'Town Data'!B118,"*")</f>
        <v>3061935.68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>
        <f>IF('Town Data'!I118&gt;9,'Town Data'!H118,"*")</f>
        <v>2917752.7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  <v>0.04941576439977246</v>
      </c>
      <c r="J122" s="22">
        <f t="shared" si="7"/>
      </c>
      <c r="K122" s="22">
        <f t="shared" si="8"/>
      </c>
      <c r="L122" s="15"/>
    </row>
    <row r="123" spans="2:12" ht="15">
      <c r="B123" s="27" t="str">
        <f>'Town Data'!A119</f>
        <v>MONKTON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 t="str">
        <f>'Town Data'!A120</f>
        <v>MONTGOMERY</v>
      </c>
      <c r="C124" s="52" t="str">
        <f>IF('Town Data'!C120&gt;9,'Town Data'!B120,"*")</f>
        <v>*</v>
      </c>
      <c r="D124" s="44">
        <f>IF('Town Data'!E120&gt;9,'Town Data'!D120,"*")</f>
        <v>193711.91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>
        <f>IF('Town Data'!K120&gt;9,'Town Data'!J120,"*")</f>
        <v>151870</v>
      </c>
      <c r="H124" s="45" t="str">
        <f>IF('Town Data'!M120&gt;9,'Town Data'!L120,"*")</f>
        <v>*</v>
      </c>
      <c r="I124" s="22">
        <f t="shared" si="6"/>
      </c>
      <c r="J124" s="22">
        <f t="shared" si="7"/>
        <v>0.27551135839863045</v>
      </c>
      <c r="K124" s="22">
        <f t="shared" si="8"/>
      </c>
      <c r="L124" s="15"/>
    </row>
    <row r="125" spans="2:12" ht="15">
      <c r="B125" s="27" t="str">
        <f>'Town Data'!A121</f>
        <v>MONTPELIER</v>
      </c>
      <c r="C125" s="52">
        <f>IF('Town Data'!C121&gt;9,'Town Data'!B121,"*")</f>
        <v>6791389.99</v>
      </c>
      <c r="D125" s="44">
        <f>IF('Town Data'!E121&gt;9,'Town Data'!D121,"*")</f>
        <v>1408733.35</v>
      </c>
      <c r="E125" s="45">
        <f>IF('Town Data'!G121&gt;9,'Town Data'!F121,"*")</f>
        <v>1221322.56</v>
      </c>
      <c r="F125" s="44">
        <f>IF('Town Data'!I121&gt;9,'Town Data'!H121,"*")</f>
        <v>6520912.67</v>
      </c>
      <c r="G125" s="44">
        <f>IF('Town Data'!K121&gt;9,'Town Data'!J121,"*")</f>
        <v>1366998.2</v>
      </c>
      <c r="H125" s="45">
        <f>IF('Town Data'!M121&gt;9,'Town Data'!L121,"*")</f>
        <v>1153410.43</v>
      </c>
      <c r="I125" s="22">
        <f t="shared" si="6"/>
        <v>0.041478445378413616</v>
      </c>
      <c r="J125" s="22">
        <f t="shared" si="7"/>
        <v>0.03053050837960148</v>
      </c>
      <c r="K125" s="22">
        <f t="shared" si="8"/>
        <v>0.0588794138093585</v>
      </c>
      <c r="L125" s="15"/>
    </row>
    <row r="126" spans="2:12" ht="15">
      <c r="B126" s="27" t="str">
        <f>'Town Data'!A122</f>
        <v>MORETOWN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 t="str">
        <f>'Town Data'!A123</f>
        <v>MORGAN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 t="str">
        <f>'Town Data'!A124</f>
        <v>MORRISTOWN</v>
      </c>
      <c r="C128" s="52">
        <f>IF('Town Data'!C124&gt;9,'Town Data'!B124,"*")</f>
        <v>3435496.82</v>
      </c>
      <c r="D128" s="44">
        <f>IF('Town Data'!E124&gt;9,'Town Data'!D124,"*")</f>
        <v>457934.37</v>
      </c>
      <c r="E128" s="45">
        <f>IF('Town Data'!G124&gt;9,'Town Data'!F124,"*")</f>
        <v>316035.07</v>
      </c>
      <c r="F128" s="44">
        <f>IF('Town Data'!I124&gt;9,'Town Data'!H124,"*")</f>
        <v>3387023.76</v>
      </c>
      <c r="G128" s="44">
        <f>IF('Town Data'!K124&gt;9,'Town Data'!J124,"*")</f>
        <v>340422</v>
      </c>
      <c r="H128" s="45">
        <f>IF('Town Data'!M124&gt;9,'Town Data'!L124,"*")</f>
        <v>305095.7</v>
      </c>
      <c r="I128" s="22">
        <f t="shared" si="6"/>
        <v>0.014311402409530206</v>
      </c>
      <c r="J128" s="22">
        <f t="shared" si="7"/>
        <v>0.34519616828524596</v>
      </c>
      <c r="K128" s="22">
        <f t="shared" si="8"/>
        <v>0.03585553647593196</v>
      </c>
    </row>
    <row r="129" spans="2:11" ht="15">
      <c r="B129" s="27" t="str">
        <f>'Town Data'!A125</f>
        <v>MOUNT HOLLY</v>
      </c>
      <c r="C129" s="52" t="str">
        <f>IF('Town Data'!C125&gt;9,'Town Data'!B125,"*")</f>
        <v>*</v>
      </c>
      <c r="D129" s="44">
        <f>IF('Town Data'!E125&gt;9,'Town Data'!D125,"*")</f>
        <v>85255.13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>
        <f>IF('Town Data'!K125&gt;9,'Town Data'!J125,"*")</f>
        <v>86956.98</v>
      </c>
      <c r="H129" s="45" t="str">
        <f>IF('Town Data'!M125&gt;9,'Town Data'!L125,"*")</f>
        <v>*</v>
      </c>
      <c r="I129" s="22">
        <f t="shared" si="6"/>
      </c>
      <c r="J129" s="22">
        <f t="shared" si="7"/>
        <v>-0.0195711718599242</v>
      </c>
      <c r="K129" s="22">
        <f t="shared" si="8"/>
      </c>
    </row>
    <row r="130" spans="2:11" ht="15">
      <c r="B130" s="27" t="str">
        <f>'Town Data'!A126</f>
        <v>MOUNT TABOR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 t="str">
        <f>'Town Data'!A127</f>
        <v>NEW HAVEN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 t="str">
        <f>'Town Data'!A128</f>
        <v>NEWARK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 t="str">
        <f>'Town Data'!A129</f>
        <v>NEWBURY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 t="str">
        <f>'Town Data'!A130</f>
        <v>NEWFANE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>
        <f>IF('Town Data'!K130&gt;9,'Town Data'!J130,"*")</f>
        <v>141002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 t="str">
        <f>'Town Data'!A131</f>
        <v>NEWPORT</v>
      </c>
      <c r="C135" s="52">
        <f>IF('Town Data'!C131&gt;9,'Town Data'!B131,"*")</f>
        <v>3071079.02</v>
      </c>
      <c r="D135" s="44" t="str">
        <f>IF('Town Data'!E131&gt;9,'Town Data'!D131,"*")</f>
        <v>*</v>
      </c>
      <c r="E135" s="45">
        <f>IF('Town Data'!G131&gt;9,'Town Data'!F131,"*")</f>
        <v>574430.34</v>
      </c>
      <c r="F135" s="44">
        <f>IF('Town Data'!I131&gt;9,'Town Data'!H131,"*")</f>
        <v>3052525.07</v>
      </c>
      <c r="G135" s="44" t="str">
        <f>IF('Town Data'!K131&gt;9,'Town Data'!J131,"*")</f>
        <v>*</v>
      </c>
      <c r="H135" s="45">
        <f>IF('Town Data'!M131&gt;9,'Town Data'!L131,"*")</f>
        <v>557123.82</v>
      </c>
      <c r="I135" s="22">
        <f t="shared" si="6"/>
        <v>0.006078230178139106</v>
      </c>
      <c r="J135" s="22">
        <f t="shared" si="7"/>
      </c>
      <c r="K135" s="22">
        <f t="shared" si="8"/>
        <v>0.03106404604994276</v>
      </c>
    </row>
    <row r="136" spans="2:11" ht="15">
      <c r="B136" s="27" t="str">
        <f>'Town Data'!A132</f>
        <v>NEWPORT TOWN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>
        <f>IF('Town Data'!K132&gt;9,'Town Data'!J132,"*")</f>
        <v>55769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 t="str">
        <f>'Town Data'!A133</f>
        <v>NORTH HERO</v>
      </c>
      <c r="C137" s="52">
        <f>IF('Town Data'!C133&gt;9,'Town Data'!B133,"*")</f>
        <v>1054652.69</v>
      </c>
      <c r="D137" s="44">
        <f>IF('Town Data'!E133&gt;9,'Town Data'!D133,"*")</f>
        <v>952823.09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>
        <f>IF('Town Data'!K133&gt;9,'Town Data'!J133,"*")</f>
        <v>914470.92</v>
      </c>
      <c r="H137" s="45" t="str">
        <f>IF('Town Data'!M133&gt;9,'Town Data'!L133,"*")</f>
        <v>*</v>
      </c>
      <c r="I137" s="22">
        <f t="shared" si="6"/>
      </c>
      <c r="J137" s="22">
        <f t="shared" si="7"/>
        <v>0.041939190368131034</v>
      </c>
      <c r="K137" s="22">
        <f t="shared" si="8"/>
      </c>
    </row>
    <row r="138" spans="2:11" ht="15">
      <c r="B138" s="27" t="str">
        <f>'Town Data'!A134</f>
        <v>NORTHFIELD</v>
      </c>
      <c r="C138" s="52">
        <f>IF('Town Data'!C134&gt;9,'Town Data'!B134,"*")</f>
        <v>961579.95</v>
      </c>
      <c r="D138" s="44">
        <f>IF('Town Data'!E134&gt;9,'Town Data'!D134,"*")</f>
        <v>216479.84</v>
      </c>
      <c r="E138" s="45" t="str">
        <f>IF('Town Data'!G134&gt;9,'Town Data'!F134,"*")</f>
        <v>*</v>
      </c>
      <c r="F138" s="44">
        <f>IF('Town Data'!I134&gt;9,'Town Data'!H134,"*")</f>
        <v>892344.43</v>
      </c>
      <c r="G138" s="44">
        <f>IF('Town Data'!K134&gt;9,'Town Data'!J134,"*")</f>
        <v>215877.6</v>
      </c>
      <c r="H138" s="45" t="str">
        <f>IF('Town Data'!M134&gt;9,'Town Data'!L134,"*")</f>
        <v>*</v>
      </c>
      <c r="I138" s="22">
        <f t="shared" si="6"/>
        <v>0.07758833660226903</v>
      </c>
      <c r="J138" s="22">
        <f t="shared" si="7"/>
        <v>0.002789728994578366</v>
      </c>
      <c r="K138" s="22">
        <f t="shared" si="8"/>
      </c>
    </row>
    <row r="139" spans="2:11" ht="15">
      <c r="B139" s="27" t="str">
        <f>'Town Data'!A135</f>
        <v>NORTON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 t="str">
        <f>'Town Data'!A136</f>
        <v>NORWICH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 t="str">
        <f>'Town Data'!A137</f>
        <v>ORWELL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 t="str">
        <f>'Town Data'!A138</f>
        <v>PANTON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 t="str">
        <f>'Town Data'!A139</f>
        <v>PAWLET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 t="str">
        <f>'Town Data'!A140</f>
        <v>PEACHAM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 t="str">
        <f>'Town Data'!A141</f>
        <v>PERU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 t="str">
        <f>'Town Data'!A142</f>
        <v>PITTSFIELD</v>
      </c>
      <c r="C146" s="52" t="str">
        <f>IF('Town Data'!C142&gt;9,'Town Data'!B142,"*")</f>
        <v>*</v>
      </c>
      <c r="D146" s="44">
        <f>IF('Town Data'!E142&gt;9,'Town Data'!D142,"*")</f>
        <v>317611.86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>
        <f>IF('Town Data'!K142&gt;9,'Town Data'!J142,"*")</f>
        <v>217990.88</v>
      </c>
      <c r="H146" s="45" t="str">
        <f>IF('Town Data'!M142&gt;9,'Town Data'!L142,"*")</f>
        <v>*</v>
      </c>
      <c r="I146" s="22">
        <f t="shared" si="6"/>
      </c>
      <c r="J146" s="22">
        <f t="shared" si="7"/>
        <v>0.4569960908456353</v>
      </c>
      <c r="K146" s="22">
        <f t="shared" si="8"/>
      </c>
    </row>
    <row r="147" spans="2:11" ht="15">
      <c r="B147" s="27" t="str">
        <f>'Town Data'!A143</f>
        <v>PITTSFORD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>
        <f>IF('Town Data'!I143&gt;9,'Town Data'!H143,"*")</f>
        <v>383679.22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 t="str">
        <f>'Town Data'!A144</f>
        <v>PLAINFIELD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 t="str">
        <f>'Town Data'!A145</f>
        <v>PLYMOUTH</v>
      </c>
      <c r="C149" s="52" t="str">
        <f>IF('Town Data'!C145&gt;9,'Town Data'!B145,"*")</f>
        <v>*</v>
      </c>
      <c r="D149" s="44">
        <f>IF('Town Data'!E145&gt;9,'Town Data'!D145,"*")</f>
        <v>138364.49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>
        <f>IF('Town Data'!K145&gt;9,'Town Data'!J145,"*")</f>
        <v>160197.67</v>
      </c>
      <c r="H149" s="45" t="str">
        <f>IF('Town Data'!M145&gt;9,'Town Data'!L145,"*")</f>
        <v>*</v>
      </c>
      <c r="I149" s="22">
        <f t="shared" si="6"/>
      </c>
      <c r="J149" s="22">
        <f t="shared" si="7"/>
        <v>-0.13628899846046463</v>
      </c>
      <c r="K149" s="22">
        <f t="shared" si="8"/>
      </c>
    </row>
    <row r="150" spans="2:11" ht="15">
      <c r="B150" s="27" t="str">
        <f>'Town Data'!A146</f>
        <v>POMFRET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 t="str">
        <f>'Town Data'!A147</f>
        <v>POULTNEY</v>
      </c>
      <c r="C151" s="52">
        <f>IF('Town Data'!C147&gt;9,'Town Data'!B147,"*")</f>
        <v>670834.62</v>
      </c>
      <c r="D151" s="44">
        <f>IF('Town Data'!E147&gt;9,'Town Data'!D147,"*")</f>
        <v>130754</v>
      </c>
      <c r="E151" s="45" t="str">
        <f>IF('Town Data'!G147&gt;9,'Town Data'!F147,"*")</f>
        <v>*</v>
      </c>
      <c r="F151" s="44">
        <f>IF('Town Data'!I147&gt;9,'Town Data'!H147,"*")</f>
        <v>605471.42</v>
      </c>
      <c r="G151" s="44">
        <f>IF('Town Data'!K147&gt;9,'Town Data'!J147,"*")</f>
        <v>122565</v>
      </c>
      <c r="H151" s="45" t="str">
        <f>IF('Town Data'!M147&gt;9,'Town Data'!L147,"*")</f>
        <v>*</v>
      </c>
      <c r="I151" s="22">
        <f t="shared" si="6"/>
        <v>0.10795422845887581</v>
      </c>
      <c r="J151" s="22">
        <f t="shared" si="7"/>
        <v>0.06681352751601191</v>
      </c>
      <c r="K151" s="22">
        <f t="shared" si="8"/>
      </c>
    </row>
    <row r="152" spans="2:11" ht="15">
      <c r="B152" s="27" t="str">
        <f>'Town Data'!A148</f>
        <v>POWNAL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 t="str">
        <f>'Town Data'!A149</f>
        <v>PROCTOR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 t="str">
        <f>'Town Data'!A150</f>
        <v>PUTNEY</v>
      </c>
      <c r="C154" s="52">
        <f>IF('Town Data'!C150&gt;9,'Town Data'!B150,"*")</f>
        <v>545530.83</v>
      </c>
      <c r="D154" s="44">
        <f>IF('Town Data'!E150&gt;9,'Town Data'!D150,"*")</f>
        <v>162082.23</v>
      </c>
      <c r="E154" s="45" t="str">
        <f>IF('Town Data'!G150&gt;9,'Town Data'!F150,"*")</f>
        <v>*</v>
      </c>
      <c r="F154" s="44">
        <f>IF('Town Data'!I150&gt;9,'Town Data'!H150,"*")</f>
        <v>656065.41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  <v>-0.1684810360601088</v>
      </c>
      <c r="J154" s="22">
        <f t="shared" si="7"/>
      </c>
      <c r="K154" s="22">
        <f t="shared" si="8"/>
      </c>
    </row>
    <row r="155" spans="2:11" ht="15">
      <c r="B155" s="27" t="str">
        <f>'Town Data'!A151</f>
        <v>RANDOLPH</v>
      </c>
      <c r="C155" s="52">
        <f>IF('Town Data'!C151&gt;9,'Town Data'!B151,"*")</f>
        <v>1892641.92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>
        <f>IF('Town Data'!I151&gt;9,'Town Data'!H151,"*")</f>
        <v>1764876.12</v>
      </c>
      <c r="G155" s="44" t="str">
        <f>IF('Town Data'!K151&gt;9,'Town Data'!J151,"*")</f>
        <v>*</v>
      </c>
      <c r="H155" s="45">
        <f>IF('Town Data'!M151&gt;9,'Town Data'!L151,"*")</f>
        <v>165067.9</v>
      </c>
      <c r="I155" s="22">
        <f t="shared" si="6"/>
        <v>0.07239363633069035</v>
      </c>
      <c r="J155" s="22">
        <f t="shared" si="7"/>
      </c>
      <c r="K155" s="22">
        <f t="shared" si="8"/>
      </c>
    </row>
    <row r="156" spans="2:11" ht="15">
      <c r="B156" s="27" t="str">
        <f>'Town Data'!A152</f>
        <v>READING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 t="str">
        <f>'Town Data'!A153</f>
        <v>READSBORO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 t="str">
        <f>'Town Data'!A154</f>
        <v>RICHFORD</v>
      </c>
      <c r="C158" s="52">
        <f>IF('Town Data'!C154&gt;9,'Town Data'!B154,"*")</f>
        <v>396451.44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>
        <f>IF('Town Data'!I154&gt;9,'Town Data'!H154,"*")</f>
        <v>406891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  <v>-0.025656895827137975</v>
      </c>
      <c r="J158" s="22">
        <f t="shared" si="7"/>
      </c>
      <c r="K158" s="22">
        <f t="shared" si="8"/>
      </c>
    </row>
    <row r="159" spans="2:11" ht="15">
      <c r="B159" s="27" t="str">
        <f>'Town Data'!A155</f>
        <v>RICHMOND</v>
      </c>
      <c r="C159" s="52">
        <f>IF('Town Data'!C155&gt;9,'Town Data'!B155,"*")</f>
        <v>754993.85</v>
      </c>
      <c r="D159" s="44">
        <f>IF('Town Data'!E155&gt;9,'Town Data'!D155,"*")</f>
        <v>200885.13</v>
      </c>
      <c r="E159" s="45" t="str">
        <f>IF('Town Data'!G155&gt;9,'Town Data'!F155,"*")</f>
        <v>*</v>
      </c>
      <c r="F159" s="44">
        <f>IF('Town Data'!I155&gt;9,'Town Data'!H155,"*")</f>
        <v>873826.36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  <v>-0.1359909879578364</v>
      </c>
      <c r="J159" s="22">
        <f t="shared" si="7"/>
      </c>
      <c r="K159" s="22">
        <f t="shared" si="8"/>
      </c>
    </row>
    <row r="160" spans="2:11" ht="15">
      <c r="B160" s="27" t="str">
        <f>'Town Data'!A156</f>
        <v>RIPTON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 t="str">
        <f>'Town Data'!A157</f>
        <v>ROCHESTER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>
        <f>IF('Town Data'!I157&gt;9,'Town Data'!H157,"*")</f>
        <v>512643.63</v>
      </c>
      <c r="G161" s="44">
        <f>IF('Town Data'!K157&gt;9,'Town Data'!J157,"*")</f>
        <v>155228.27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 t="str">
        <f>'Town Data'!A158</f>
        <v>ROCKINGHAM</v>
      </c>
      <c r="C162" s="52">
        <f>IF('Town Data'!C158&gt;9,'Town Data'!B158,"*")</f>
        <v>1367816.65</v>
      </c>
      <c r="D162" s="44" t="str">
        <f>IF('Town Data'!E158&gt;9,'Town Data'!D158,"*")</f>
        <v>*</v>
      </c>
      <c r="E162" s="45">
        <f>IF('Town Data'!G158&gt;9,'Town Data'!F158,"*")</f>
        <v>304845.52</v>
      </c>
      <c r="F162" s="44">
        <f>IF('Town Data'!I158&gt;9,'Town Data'!H158,"*")</f>
        <v>1364139.2</v>
      </c>
      <c r="G162" s="44">
        <f>IF('Town Data'!K158&gt;9,'Town Data'!J158,"*")</f>
        <v>167500</v>
      </c>
      <c r="H162" s="45">
        <f>IF('Town Data'!M158&gt;9,'Town Data'!L158,"*")</f>
        <v>281891.42</v>
      </c>
      <c r="I162" s="22">
        <f t="shared" si="6"/>
        <v>0.0026958025984444647</v>
      </c>
      <c r="J162" s="22">
        <f t="shared" si="7"/>
      </c>
      <c r="K162" s="22">
        <f t="shared" si="8"/>
        <v>0.08142887073327751</v>
      </c>
    </row>
    <row r="163" spans="2:11" ht="15">
      <c r="B163" s="27" t="str">
        <f>'Town Data'!A159</f>
        <v>ROXBURY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 t="str">
        <f>'Town Data'!A160</f>
        <v>ROYALTON</v>
      </c>
      <c r="C164" s="52">
        <f>IF('Town Data'!C160&gt;9,'Town Data'!B160,"*")</f>
        <v>1183273.76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>
        <f>IF('Town Data'!I160&gt;9,'Town Data'!H160,"*")</f>
        <v>1056685.34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  <v>0.11979764950652189</v>
      </c>
      <c r="J164" s="22">
        <f t="shared" si="7"/>
      </c>
      <c r="K164" s="22">
        <f t="shared" si="8"/>
      </c>
    </row>
    <row r="165" spans="2:11" ht="15">
      <c r="B165" s="27" t="str">
        <f>'Town Data'!A161</f>
        <v>RUPERT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 t="str">
        <f>'Town Data'!A162</f>
        <v>RUTLAND</v>
      </c>
      <c r="C166" s="52">
        <f>IF('Town Data'!C162&gt;9,'Town Data'!B162,"*")</f>
        <v>12513478.42</v>
      </c>
      <c r="D166" s="44">
        <f>IF('Town Data'!E162&gt;9,'Town Data'!D162,"*")</f>
        <v>2978363.27</v>
      </c>
      <c r="E166" s="45">
        <f>IF('Town Data'!G162&gt;9,'Town Data'!F162,"*")</f>
        <v>1451301.43</v>
      </c>
      <c r="F166" s="44">
        <f>IF('Town Data'!I162&gt;9,'Town Data'!H162,"*")</f>
        <v>11869375.3</v>
      </c>
      <c r="G166" s="44">
        <f>IF('Town Data'!K162&gt;9,'Town Data'!J162,"*")</f>
        <v>2753683.21</v>
      </c>
      <c r="H166" s="45">
        <f>IF('Town Data'!M162&gt;9,'Town Data'!L162,"*")</f>
        <v>1415885.67</v>
      </c>
      <c r="I166" s="22">
        <f t="shared" si="9"/>
        <v>0.05426596629731635</v>
      </c>
      <c r="J166" s="22">
        <f t="shared" si="10"/>
        <v>0.08159255908017105</v>
      </c>
      <c r="K166" s="22">
        <f t="shared" si="11"/>
        <v>0.025013149543352615</v>
      </c>
    </row>
    <row r="167" spans="2:11" ht="15">
      <c r="B167" s="27" t="str">
        <f>'Town Data'!A163</f>
        <v>RUTLAND TOWN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 t="str">
        <f>'Town Data'!A164</f>
        <v>RYEGATE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 t="str">
        <f>'Town Data'!A165</f>
        <v>SALISBURY</v>
      </c>
      <c r="C169" s="52" t="str">
        <f>IF('Town Data'!C165&gt;9,'Town Data'!B165,"*")</f>
        <v>*</v>
      </c>
      <c r="D169" s="44">
        <f>IF('Town Data'!E165&gt;9,'Town Data'!D165,"*")</f>
        <v>122175.88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>
        <f>IF('Town Data'!K165&gt;9,'Town Data'!J165,"*")</f>
        <v>124063</v>
      </c>
      <c r="H169" s="45" t="str">
        <f>IF('Town Data'!M165&gt;9,'Town Data'!L165,"*")</f>
        <v>*</v>
      </c>
      <c r="I169" s="22">
        <f t="shared" si="9"/>
      </c>
      <c r="J169" s="22">
        <f t="shared" si="10"/>
        <v>-0.015210981517454803</v>
      </c>
      <c r="K169" s="22">
        <f t="shared" si="11"/>
      </c>
    </row>
    <row r="170" spans="2:11" ht="15">
      <c r="B170" s="27" t="str">
        <f>'Town Data'!A166</f>
        <v>SANDGATE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 t="str">
        <f>'Town Data'!A167</f>
        <v>SEARSBURG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 t="str">
        <f>'Town Data'!A168</f>
        <v>SHAFTSBURY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 t="str">
        <f>'Town Data'!A169</f>
        <v>SHARON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 t="str">
        <f>'Town Data'!A170</f>
        <v>SHEFFIELD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 t="str">
        <f>'Town Data'!A171</f>
        <v>SHELBURNE</v>
      </c>
      <c r="C175" s="52">
        <f>IF('Town Data'!C171&gt;9,'Town Data'!B171,"*")</f>
        <v>4111882.57</v>
      </c>
      <c r="D175" s="44">
        <f>IF('Town Data'!E171&gt;9,'Town Data'!D171,"*")</f>
        <v>2453642.01</v>
      </c>
      <c r="E175" s="45">
        <f>IF('Town Data'!G171&gt;9,'Town Data'!F171,"*")</f>
        <v>601977.44</v>
      </c>
      <c r="F175" s="44">
        <f>IF('Town Data'!I171&gt;9,'Town Data'!H171,"*")</f>
        <v>3660847.34</v>
      </c>
      <c r="G175" s="44">
        <f>IF('Town Data'!K171&gt;9,'Town Data'!J171,"*")</f>
        <v>2206919.03</v>
      </c>
      <c r="H175" s="45">
        <f>IF('Town Data'!M171&gt;9,'Town Data'!L171,"*")</f>
        <v>619361.68</v>
      </c>
      <c r="I175" s="22">
        <f t="shared" si="9"/>
        <v>0.12320514572454147</v>
      </c>
      <c r="J175" s="22">
        <f t="shared" si="10"/>
        <v>0.11179521162586559</v>
      </c>
      <c r="K175" s="22">
        <f t="shared" si="11"/>
        <v>-0.02806799413228165</v>
      </c>
    </row>
    <row r="176" spans="2:11" ht="15">
      <c r="B176" s="27" t="str">
        <f>'Town Data'!A172</f>
        <v>SHELDON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 t="str">
        <f>'Town Data'!A173</f>
        <v>SHOREHAM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 t="str">
        <f>'Town Data'!A174</f>
        <v>SHREWSBURY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 t="str">
        <f>'Town Data'!A175</f>
        <v>SOUTH BURLINGTON</v>
      </c>
      <c r="C179" s="52">
        <f>IF('Town Data'!C175&gt;9,'Town Data'!B175,"*")</f>
        <v>21734885.91</v>
      </c>
      <c r="D179" s="44">
        <f>IF('Town Data'!E175&gt;9,'Town Data'!D175,"*")</f>
        <v>16719614.72</v>
      </c>
      <c r="E179" s="45">
        <f>IF('Town Data'!G175&gt;9,'Town Data'!F175,"*")</f>
        <v>2544710.81</v>
      </c>
      <c r="F179" s="44">
        <f>IF('Town Data'!I175&gt;9,'Town Data'!H175,"*")</f>
        <v>20907684.12</v>
      </c>
      <c r="G179" s="44">
        <f>IF('Town Data'!K175&gt;9,'Town Data'!J175,"*")</f>
        <v>15679426.06</v>
      </c>
      <c r="H179" s="45">
        <f>IF('Town Data'!M175&gt;9,'Town Data'!L175,"*")</f>
        <v>2389720.19</v>
      </c>
      <c r="I179" s="22">
        <f t="shared" si="9"/>
        <v>0.03956448668596008</v>
      </c>
      <c r="J179" s="22">
        <f t="shared" si="10"/>
        <v>0.06634099080027168</v>
      </c>
      <c r="K179" s="22">
        <f t="shared" si="11"/>
        <v>0.06485722497913035</v>
      </c>
    </row>
    <row r="180" spans="2:11" ht="15">
      <c r="B180" s="27" t="str">
        <f>'Town Data'!A176</f>
        <v>SOUTH HERO</v>
      </c>
      <c r="C180" s="52">
        <f>IF('Town Data'!C176&gt;9,'Town Data'!B176,"*")</f>
        <v>1065257.61</v>
      </c>
      <c r="D180" s="44">
        <f>IF('Town Data'!E176&gt;9,'Town Data'!D176,"*")</f>
        <v>778391.47</v>
      </c>
      <c r="E180" s="45" t="str">
        <f>IF('Town Data'!G176&gt;9,'Town Data'!F176,"*")</f>
        <v>*</v>
      </c>
      <c r="F180" s="44">
        <f>IF('Town Data'!I176&gt;9,'Town Data'!H176,"*")</f>
        <v>1014300.44</v>
      </c>
      <c r="G180" s="44">
        <f>IF('Town Data'!K176&gt;9,'Town Data'!J176,"*")</f>
        <v>779369.38</v>
      </c>
      <c r="H180" s="45" t="str">
        <f>IF('Town Data'!M176&gt;9,'Town Data'!L176,"*")</f>
        <v>*</v>
      </c>
      <c r="I180" s="22">
        <f t="shared" si="9"/>
        <v>0.05023873399877472</v>
      </c>
      <c r="J180" s="22">
        <f t="shared" si="10"/>
        <v>-0.0012547452146503787</v>
      </c>
      <c r="K180" s="22">
        <f t="shared" si="11"/>
      </c>
    </row>
    <row r="181" spans="2:11" ht="15">
      <c r="B181" s="27" t="str">
        <f>'Town Data'!A177</f>
        <v>SPRINGFIELD</v>
      </c>
      <c r="C181" s="52">
        <f>IF('Town Data'!C177&gt;9,'Town Data'!B177,"*")</f>
        <v>2723591.44</v>
      </c>
      <c r="D181" s="44" t="str">
        <f>IF('Town Data'!E177&gt;9,'Town Data'!D177,"*")</f>
        <v>*</v>
      </c>
      <c r="E181" s="45">
        <f>IF('Town Data'!G177&gt;9,'Town Data'!F177,"*")</f>
        <v>239831.22</v>
      </c>
      <c r="F181" s="44">
        <f>IF('Town Data'!I177&gt;9,'Town Data'!H177,"*")</f>
        <v>2632786.9</v>
      </c>
      <c r="G181" s="44" t="str">
        <f>IF('Town Data'!K177&gt;9,'Town Data'!J177,"*")</f>
        <v>*</v>
      </c>
      <c r="H181" s="45">
        <f>IF('Town Data'!M177&gt;9,'Town Data'!L177,"*")</f>
        <v>212370.88</v>
      </c>
      <c r="I181" s="22">
        <f t="shared" si="9"/>
        <v>0.034489893580069104</v>
      </c>
      <c r="J181" s="22">
        <f t="shared" si="10"/>
      </c>
      <c r="K181" s="22">
        <f t="shared" si="11"/>
        <v>0.12930369738073316</v>
      </c>
    </row>
    <row r="182" spans="2:11" ht="15">
      <c r="B182" s="27" t="str">
        <f>'Town Data'!A178</f>
        <v>ST ALBANS</v>
      </c>
      <c r="C182" s="52">
        <f>IF('Town Data'!C178&gt;9,'Town Data'!B178,"*")</f>
        <v>4803619.81</v>
      </c>
      <c r="D182" s="44" t="str">
        <f>IF('Town Data'!E178&gt;9,'Town Data'!D178,"*")</f>
        <v>*</v>
      </c>
      <c r="E182" s="45">
        <f>IF('Town Data'!G178&gt;9,'Town Data'!F178,"*")</f>
        <v>565905.62</v>
      </c>
      <c r="F182" s="44">
        <f>IF('Town Data'!I178&gt;9,'Town Data'!H178,"*")</f>
        <v>4524253.46</v>
      </c>
      <c r="G182" s="44" t="str">
        <f>IF('Town Data'!K178&gt;9,'Town Data'!J178,"*")</f>
        <v>*</v>
      </c>
      <c r="H182" s="45">
        <f>IF('Town Data'!M178&gt;9,'Town Data'!L178,"*")</f>
        <v>478532.9</v>
      </c>
      <c r="I182" s="22">
        <f t="shared" si="9"/>
        <v>0.061748607249780305</v>
      </c>
      <c r="J182" s="22">
        <f t="shared" si="10"/>
      </c>
      <c r="K182" s="22">
        <f t="shared" si="11"/>
        <v>0.18258456210638802</v>
      </c>
    </row>
    <row r="183" spans="2:11" ht="15">
      <c r="B183" s="27" t="str">
        <f>'Town Data'!A179</f>
        <v>ST ALBANS TOWN</v>
      </c>
      <c r="C183" s="52">
        <f>IF('Town Data'!C179&gt;9,'Town Data'!B179,"*")</f>
        <v>2369140.84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>
        <f>IF('Town Data'!I179&gt;9,'Town Data'!H179,"*")</f>
        <v>2262423.11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  <v>0.04716966049732403</v>
      </c>
      <c r="J183" s="22">
        <f t="shared" si="10"/>
      </c>
      <c r="K183" s="22">
        <f t="shared" si="11"/>
      </c>
    </row>
    <row r="184" spans="2:11" ht="15">
      <c r="B184" s="27" t="str">
        <f>'Town Data'!A180</f>
        <v>ST GEORGE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 t="str">
        <f>'Town Data'!A181</f>
        <v>ST JOHNSBURY</v>
      </c>
      <c r="C185" s="52">
        <f>IF('Town Data'!C181&gt;9,'Town Data'!B181,"*")</f>
        <v>3607340.65</v>
      </c>
      <c r="D185" s="44">
        <f>IF('Town Data'!E181&gt;9,'Town Data'!D181,"*")</f>
        <v>1588983.15</v>
      </c>
      <c r="E185" s="45">
        <f>IF('Town Data'!G181&gt;9,'Town Data'!F181,"*")</f>
        <v>303895.49</v>
      </c>
      <c r="F185" s="44">
        <f>IF('Town Data'!I181&gt;9,'Town Data'!H181,"*")</f>
        <v>3378429.86</v>
      </c>
      <c r="G185" s="44" t="str">
        <f>IF('Town Data'!K181&gt;9,'Town Data'!J181,"*")</f>
        <v>*</v>
      </c>
      <c r="H185" s="45">
        <f>IF('Town Data'!M181&gt;9,'Town Data'!L181,"*")</f>
        <v>313897.17</v>
      </c>
      <c r="I185" s="22">
        <f t="shared" si="9"/>
        <v>0.06775656132757484</v>
      </c>
      <c r="J185" s="22">
        <f t="shared" si="10"/>
      </c>
      <c r="K185" s="22">
        <f t="shared" si="11"/>
        <v>-0.031862918674927826</v>
      </c>
    </row>
    <row r="186" spans="2:11" ht="15">
      <c r="B186" s="27" t="str">
        <f>'Town Data'!A182</f>
        <v>STAMFORD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 t="str">
        <f>'Town Data'!A183</f>
        <v>STARKSBORO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 t="str">
        <f>'Town Data'!A184</f>
        <v>STOCKBRIDGE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 t="str">
        <f>'Town Data'!A185</f>
        <v>STOWE</v>
      </c>
      <c r="C189" s="52">
        <f>IF('Town Data'!C185&gt;9,'Town Data'!B185,"*")</f>
        <v>12943942.41</v>
      </c>
      <c r="D189" s="44">
        <f>IF('Town Data'!E185&gt;9,'Town Data'!D185,"*")</f>
        <v>18882318</v>
      </c>
      <c r="E189" s="45">
        <f>IF('Town Data'!G185&gt;9,'Town Data'!F185,"*")</f>
        <v>3804028.07</v>
      </c>
      <c r="F189" s="44">
        <f>IF('Town Data'!I185&gt;9,'Town Data'!H185,"*")</f>
        <v>12050884.25</v>
      </c>
      <c r="G189" s="44">
        <f>IF('Town Data'!K185&gt;9,'Town Data'!J185,"*")</f>
        <v>16891401.27</v>
      </c>
      <c r="H189" s="45">
        <f>IF('Town Data'!M185&gt;9,'Town Data'!L185,"*")</f>
        <v>3386884.46</v>
      </c>
      <c r="I189" s="22">
        <f t="shared" si="9"/>
        <v>0.0741072722526565</v>
      </c>
      <c r="J189" s="22">
        <f t="shared" si="10"/>
        <v>0.11786569380338927</v>
      </c>
      <c r="K189" s="22">
        <f t="shared" si="11"/>
        <v>0.12316440520087889</v>
      </c>
    </row>
    <row r="190" spans="2:11" ht="15">
      <c r="B190" s="27" t="str">
        <f>'Town Data'!A186</f>
        <v>STRAFFORD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 t="str">
        <f>'Town Data'!A187</f>
        <v>STRATTON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>
        <f>IF('Town Data'!I187&gt;9,'Town Data'!H187,"*")</f>
        <v>939196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 t="str">
        <f>'Town Data'!A188</f>
        <v>SUDBURY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 t="str">
        <f>'Town Data'!A189</f>
        <v>SUNDERLAND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 t="str">
        <f>'Town Data'!A190</f>
        <v>SUTTON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 t="str">
        <f>'Town Data'!A191</f>
        <v>SWANTON</v>
      </c>
      <c r="C195" s="52">
        <f>IF('Town Data'!C191&gt;9,'Town Data'!B191,"*")</f>
        <v>1585918.64</v>
      </c>
      <c r="D195" s="44">
        <f>IF('Town Data'!E191&gt;9,'Town Data'!D191,"*")</f>
        <v>208163.56</v>
      </c>
      <c r="E195" s="45" t="str">
        <f>IF('Town Data'!G191&gt;9,'Town Data'!F191,"*")</f>
        <v>*</v>
      </c>
      <c r="F195" s="44">
        <f>IF('Town Data'!I191&gt;9,'Town Data'!H191,"*")</f>
        <v>1622097</v>
      </c>
      <c r="G195" s="44">
        <f>IF('Town Data'!K191&gt;9,'Town Data'!J191,"*")</f>
        <v>207739</v>
      </c>
      <c r="H195" s="45" t="str">
        <f>IF('Town Data'!M191&gt;9,'Town Data'!L191,"*")</f>
        <v>*</v>
      </c>
      <c r="I195" s="22">
        <f t="shared" si="9"/>
        <v>-0.022303450410178987</v>
      </c>
      <c r="J195" s="22">
        <f t="shared" si="10"/>
        <v>0.002043718319622207</v>
      </c>
      <c r="K195" s="22">
        <f t="shared" si="11"/>
      </c>
    </row>
    <row r="196" spans="2:11" ht="15">
      <c r="B196" s="27" t="str">
        <f>'Town Data'!A192</f>
        <v>THETFORD</v>
      </c>
      <c r="C196" s="52" t="str">
        <f>IF('Town Data'!C192&gt;9,'Town Data'!B192,"*")</f>
        <v>*</v>
      </c>
      <c r="D196" s="44">
        <f>IF('Town Data'!E192&gt;9,'Town Data'!D192,"*")</f>
        <v>59291.6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 t="str">
        <f>'Town Data'!A193</f>
        <v>TINMOUTH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 t="str">
        <f>'Town Data'!A194</f>
        <v>TOPSHAM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 t="str">
        <f>'Town Data'!A195</f>
        <v>TOWNSHEND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 t="str">
        <f>'Town Data'!A196</f>
        <v>TROY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 t="str">
        <f>'Town Data'!A197</f>
        <v>TUNBRIDGE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 t="str">
        <f>'Town Data'!A198</f>
        <v>UNDERHILL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 t="str">
        <f>'Town Data'!A199</f>
        <v>VERGENNES</v>
      </c>
      <c r="C203" s="52">
        <f>IF('Town Data'!C199&gt;9,'Town Data'!B199,"*")</f>
        <v>1184670.23</v>
      </c>
      <c r="D203" s="44">
        <f>IF('Town Data'!E199&gt;9,'Town Data'!D199,"*")</f>
        <v>324209.86</v>
      </c>
      <c r="E203" s="45" t="str">
        <f>IF('Town Data'!G199&gt;9,'Town Data'!F199,"*")</f>
        <v>*</v>
      </c>
      <c r="F203" s="44">
        <f>IF('Town Data'!I199&gt;9,'Town Data'!H199,"*")</f>
        <v>1210652.6</v>
      </c>
      <c r="G203" s="44">
        <f>IF('Town Data'!K199&gt;9,'Town Data'!J199,"*")</f>
        <v>240952.24</v>
      </c>
      <c r="H203" s="45" t="str">
        <f>IF('Town Data'!M199&gt;9,'Town Data'!L199,"*")</f>
        <v>*</v>
      </c>
      <c r="I203" s="22">
        <f t="shared" si="9"/>
        <v>-0.021461458059892746</v>
      </c>
      <c r="J203" s="22">
        <f t="shared" si="10"/>
        <v>0.34553577920670087</v>
      </c>
      <c r="K203" s="22">
        <f t="shared" si="11"/>
      </c>
    </row>
    <row r="204" spans="2:11" ht="15">
      <c r="B204" s="27" t="str">
        <f>'Town Data'!A200</f>
        <v>VERNON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 t="str">
        <f>'Town Data'!A201</f>
        <v>VERSHIRE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 t="str">
        <f>'Town Data'!A202</f>
        <v>WAITSFIELD</v>
      </c>
      <c r="C206" s="52">
        <f>IF('Town Data'!C202&gt;9,'Town Data'!B202,"*")</f>
        <v>2838923.13</v>
      </c>
      <c r="D206" s="44">
        <f>IF('Town Data'!E202&gt;9,'Town Data'!D202,"*")</f>
        <v>1126788.29</v>
      </c>
      <c r="E206" s="45">
        <f>IF('Town Data'!G202&gt;9,'Town Data'!F202,"*")</f>
        <v>880412</v>
      </c>
      <c r="F206" s="44">
        <f>IF('Town Data'!I202&gt;9,'Town Data'!H202,"*")</f>
        <v>2433581.81</v>
      </c>
      <c r="G206" s="44">
        <f>IF('Town Data'!K202&gt;9,'Town Data'!J202,"*")</f>
        <v>755907</v>
      </c>
      <c r="H206" s="45">
        <f>IF('Town Data'!M202&gt;9,'Town Data'!L202,"*")</f>
        <v>703343.9</v>
      </c>
      <c r="I206" s="22">
        <f t="shared" si="9"/>
        <v>0.1665616164348302</v>
      </c>
      <c r="J206" s="22">
        <f t="shared" si="10"/>
        <v>0.4906440739403128</v>
      </c>
      <c r="K206" s="22">
        <f t="shared" si="11"/>
        <v>0.25175181017422626</v>
      </c>
    </row>
    <row r="207" spans="2:11" ht="15">
      <c r="B207" s="27" t="str">
        <f>'Town Data'!A203</f>
        <v>WALDEN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 t="str">
        <f>'Town Data'!A204</f>
        <v>WALLINGFORD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 t="str">
        <f>'Town Data'!A205</f>
        <v>WARDSBORO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 t="str">
        <f>'Town Data'!A206</f>
        <v>WARREN</v>
      </c>
      <c r="C210" s="52">
        <f>IF('Town Data'!C206&gt;9,'Town Data'!B206,"*")</f>
        <v>1186150.94</v>
      </c>
      <c r="D210" s="44">
        <f>IF('Town Data'!E206&gt;9,'Town Data'!D206,"*")</f>
        <v>1633388.68</v>
      </c>
      <c r="E210" s="45">
        <f>IF('Town Data'!G206&gt;9,'Town Data'!F206,"*")</f>
        <v>428421.5</v>
      </c>
      <c r="F210" s="44">
        <f>IF('Town Data'!I206&gt;9,'Town Data'!H206,"*")</f>
        <v>1322488.57</v>
      </c>
      <c r="G210" s="44">
        <f>IF('Town Data'!K206&gt;9,'Town Data'!J206,"*")</f>
        <v>1455046.83</v>
      </c>
      <c r="H210" s="45">
        <f>IF('Town Data'!M206&gt;9,'Town Data'!L206,"*")</f>
        <v>454666</v>
      </c>
      <c r="I210" s="22">
        <f t="shared" si="9"/>
        <v>-0.10309172653189745</v>
      </c>
      <c r="J210" s="22">
        <f t="shared" si="10"/>
        <v>0.12256777329977747</v>
      </c>
      <c r="K210" s="22">
        <f t="shared" si="11"/>
        <v>-0.057722591968609925</v>
      </c>
    </row>
    <row r="211" spans="2:11" ht="15">
      <c r="B211" s="27" t="str">
        <f>'Town Data'!A207</f>
        <v>WASHINGTON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 t="str">
        <f>'Town Data'!A208</f>
        <v>WATERBURY</v>
      </c>
      <c r="C212" s="52">
        <f>IF('Town Data'!C208&gt;9,'Town Data'!B208,"*")</f>
        <v>5214069.58</v>
      </c>
      <c r="D212" s="44">
        <f>IF('Town Data'!E208&gt;9,'Town Data'!D208,"*")</f>
        <v>2484335.64</v>
      </c>
      <c r="E212" s="45">
        <f>IF('Town Data'!G208&gt;9,'Town Data'!F208,"*")</f>
        <v>1443060.83</v>
      </c>
      <c r="F212" s="44">
        <f>IF('Town Data'!I208&gt;9,'Town Data'!H208,"*")</f>
        <v>4624638.53</v>
      </c>
      <c r="G212" s="44">
        <f>IF('Town Data'!K208&gt;9,'Town Data'!J208,"*")</f>
        <v>1377407</v>
      </c>
      <c r="H212" s="45">
        <f>IF('Town Data'!M208&gt;9,'Town Data'!L208,"*")</f>
        <v>1271271.46</v>
      </c>
      <c r="I212" s="22">
        <f t="shared" si="9"/>
        <v>0.12745451264490498</v>
      </c>
      <c r="J212" s="22">
        <f t="shared" si="10"/>
        <v>0.8036322161859204</v>
      </c>
      <c r="K212" s="22">
        <f t="shared" si="11"/>
        <v>0.1351319331907287</v>
      </c>
    </row>
    <row r="213" spans="2:11" ht="15">
      <c r="B213" s="27" t="str">
        <f>'Town Data'!A209</f>
        <v>WATERFORD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 t="str">
        <f>'Town Data'!A210</f>
        <v>WATERVILLE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 t="str">
        <f>'Town Data'!A211</f>
        <v>WEATHERSFIELD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>
        <f>IF('Town Data'!I211&gt;9,'Town Data'!H211,"*")</f>
        <v>617376.25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 t="str">
        <f>'Town Data'!A212</f>
        <v>WELLS</v>
      </c>
      <c r="C216" s="52" t="str">
        <f>IF('Town Data'!C212&gt;9,'Town Data'!B212,"*")</f>
        <v>*</v>
      </c>
      <c r="D216" s="44">
        <f>IF('Town Data'!E212&gt;9,'Town Data'!D212,"*")</f>
        <v>94194.8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>
        <f>IF('Town Data'!K212&gt;9,'Town Data'!J212,"*")</f>
        <v>84786.5</v>
      </c>
      <c r="H216" s="45" t="str">
        <f>IF('Town Data'!M212&gt;9,'Town Data'!L212,"*")</f>
        <v>*</v>
      </c>
      <c r="I216" s="22">
        <f t="shared" si="9"/>
      </c>
      <c r="J216" s="22">
        <f t="shared" si="10"/>
        <v>0.1109645993171083</v>
      </c>
      <c r="K216" s="22">
        <f t="shared" si="11"/>
      </c>
    </row>
    <row r="217" spans="2:11" ht="15">
      <c r="B217" s="27" t="str">
        <f>'Town Data'!A213</f>
        <v>WEST FAIRLEE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 t="str">
        <f>'Town Data'!A214</f>
        <v>WEST HAVEN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 t="str">
        <f>'Town Data'!A215</f>
        <v>WEST RUTLAND</v>
      </c>
      <c r="C219" s="52">
        <f>IF('Town Data'!C215&gt;9,'Town Data'!B215,"*")</f>
        <v>372376.83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>
        <f>IF('Town Data'!I215&gt;9,'Town Data'!H215,"*")</f>
        <v>451825.61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  <v>-0.17583947930707153</v>
      </c>
      <c r="J219" s="22">
        <f t="shared" si="10"/>
      </c>
      <c r="K219" s="22">
        <f t="shared" si="11"/>
      </c>
    </row>
    <row r="220" spans="2:11" ht="15">
      <c r="B220" s="27" t="str">
        <f>'Town Data'!A216</f>
        <v>WEST WINDSOR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 t="str">
        <f>'Town Data'!A217</f>
        <v>WESTFIELD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 t="str">
        <f>'Town Data'!A218</f>
        <v>WESTFORD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 t="str">
        <f>'Town Data'!A219</f>
        <v>WESTMINSTER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 t="str">
        <f>'Town Data'!A220</f>
        <v>WESTMORE</v>
      </c>
      <c r="C224" s="52" t="str">
        <f>IF('Town Data'!C220&gt;9,'Town Data'!B220,"*")</f>
        <v>*</v>
      </c>
      <c r="D224" s="44">
        <f>IF('Town Data'!E220&gt;9,'Town Data'!D220,"*")</f>
        <v>419441.33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>
        <f>IF('Town Data'!K220&gt;9,'Town Data'!J220,"*")</f>
        <v>407353</v>
      </c>
      <c r="H224" s="45" t="str">
        <f>IF('Town Data'!M220&gt;9,'Town Data'!L220,"*")</f>
        <v>*</v>
      </c>
      <c r="I224" s="22">
        <f t="shared" si="9"/>
      </c>
      <c r="J224" s="22">
        <f t="shared" si="10"/>
        <v>0.029675318458437808</v>
      </c>
      <c r="K224" s="22">
        <f t="shared" si="11"/>
      </c>
    </row>
    <row r="225" spans="2:11" ht="15">
      <c r="B225" s="27" t="str">
        <f>'Town Data'!A221</f>
        <v>WESTON</v>
      </c>
      <c r="C225" s="52" t="str">
        <f>IF('Town Data'!C221&gt;9,'Town Data'!B221,"*")</f>
        <v>*</v>
      </c>
      <c r="D225" s="44">
        <f>IF('Town Data'!E221&gt;9,'Town Data'!D221,"*")</f>
        <v>262667.14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 t="str">
        <f>'Town Data'!A222</f>
        <v>WEYBRIDGE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 t="str">
        <f>'Town Data'!A223</f>
        <v>WHEELOCK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 t="str">
        <f>'Town Data'!A224</f>
        <v>WHITINGHAM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 t="str">
        <f>'Town Data'!A225</f>
        <v>WILLIAMSTOWN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 t="str">
        <f>'Town Data'!A226</f>
        <v>WILLISTON</v>
      </c>
      <c r="C230" s="52">
        <f>IF('Town Data'!C226&gt;9,'Town Data'!B226,"*")</f>
        <v>9535161.63</v>
      </c>
      <c r="D230" s="44">
        <f>IF('Town Data'!E226&gt;9,'Town Data'!D226,"*")</f>
        <v>3141868.76</v>
      </c>
      <c r="E230" s="45">
        <f>IF('Town Data'!G226&gt;9,'Town Data'!F226,"*")</f>
        <v>1100733.46</v>
      </c>
      <c r="F230" s="44">
        <f>IF('Town Data'!I226&gt;9,'Town Data'!H226,"*")</f>
        <v>9192850.62</v>
      </c>
      <c r="G230" s="44" t="str">
        <f>IF('Town Data'!K226&gt;9,'Town Data'!J226,"*")</f>
        <v>*</v>
      </c>
      <c r="H230" s="45">
        <f>IF('Town Data'!M226&gt;9,'Town Data'!L226,"*")</f>
        <v>1005147.15</v>
      </c>
      <c r="I230" s="22">
        <f t="shared" si="12"/>
        <v>0.03723665532596261</v>
      </c>
      <c r="J230" s="22">
        <f t="shared" si="13"/>
      </c>
      <c r="K230" s="22">
        <f t="shared" si="14"/>
        <v>0.09509683233942406</v>
      </c>
    </row>
    <row r="231" spans="2:11" ht="15">
      <c r="B231" s="27" t="str">
        <f>'Town Data'!A227</f>
        <v>WILMINGTON</v>
      </c>
      <c r="C231" s="52">
        <f>IF('Town Data'!C227&gt;9,'Town Data'!B227,"*")</f>
        <v>2389712.14</v>
      </c>
      <c r="D231" s="44">
        <f>IF('Town Data'!E227&gt;9,'Town Data'!D227,"*")</f>
        <v>589357.52</v>
      </c>
      <c r="E231" s="45">
        <f>IF('Town Data'!G227&gt;9,'Town Data'!F227,"*")</f>
        <v>563703.91</v>
      </c>
      <c r="F231" s="44">
        <f>IF('Town Data'!I227&gt;9,'Town Data'!H227,"*")</f>
        <v>2243099.65</v>
      </c>
      <c r="G231" s="44">
        <f>IF('Town Data'!K227&gt;9,'Town Data'!J227,"*")</f>
        <v>382424.83</v>
      </c>
      <c r="H231" s="45">
        <f>IF('Town Data'!M227&gt;9,'Town Data'!L227,"*")</f>
        <v>513791.38</v>
      </c>
      <c r="I231" s="22">
        <f t="shared" si="12"/>
        <v>0.06536155894812798</v>
      </c>
      <c r="J231" s="22">
        <f t="shared" si="13"/>
        <v>0.5411068366036798</v>
      </c>
      <c r="K231" s="22">
        <f t="shared" si="14"/>
        <v>0.0971455184787258</v>
      </c>
    </row>
    <row r="232" spans="2:11" ht="15">
      <c r="B232" s="27" t="str">
        <f>'Town Data'!A228</f>
        <v>WINDHAM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 t="str">
        <f>'Town Data'!A229</f>
        <v>WINDSOR</v>
      </c>
      <c r="C233" s="52">
        <f>IF('Town Data'!C229&gt;9,'Town Data'!B229,"*")</f>
        <v>1123430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>
        <f>IF('Town Data'!I229&gt;9,'Town Data'!H229,"*")</f>
        <v>1082411.37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  <v>0.03789560155858293</v>
      </c>
      <c r="J233" s="22">
        <f t="shared" si="13"/>
      </c>
      <c r="K233" s="22">
        <f t="shared" si="14"/>
      </c>
    </row>
    <row r="234" spans="2:11" ht="15">
      <c r="B234" s="27" t="str">
        <f>'Town Data'!A230</f>
        <v>WINHALL</v>
      </c>
      <c r="C234" s="52" t="str">
        <f>IF('Town Data'!C230&gt;9,'Town Data'!B230,"*")</f>
        <v>*</v>
      </c>
      <c r="D234" s="44">
        <f>IF('Town Data'!E230&gt;9,'Town Data'!D230,"*")</f>
        <v>161086.17</v>
      </c>
      <c r="E234" s="45" t="str">
        <f>IF('Town Data'!G230&gt;9,'Town Data'!F230,"*")</f>
        <v>*</v>
      </c>
      <c r="F234" s="44">
        <f>IF('Town Data'!I230&gt;9,'Town Data'!H230,"*")</f>
        <v>461431.41</v>
      </c>
      <c r="G234" s="44">
        <f>IF('Town Data'!K230&gt;9,'Town Data'!J230,"*")</f>
        <v>218106.87</v>
      </c>
      <c r="H234" s="45" t="str">
        <f>IF('Town Data'!M230&gt;9,'Town Data'!L230,"*")</f>
        <v>*</v>
      </c>
      <c r="I234" s="22">
        <f t="shared" si="12"/>
      </c>
      <c r="J234" s="22">
        <f t="shared" si="13"/>
        <v>-0.26143468108088475</v>
      </c>
      <c r="K234" s="22">
        <f t="shared" si="14"/>
      </c>
    </row>
    <row r="235" spans="2:11" ht="15">
      <c r="B235" s="27" t="str">
        <f>'Town Data'!A231</f>
        <v>WINOOSKI</v>
      </c>
      <c r="C235" s="52">
        <f>IF('Town Data'!C231&gt;9,'Town Data'!B231,"*")</f>
        <v>3213187.23</v>
      </c>
      <c r="D235" s="44" t="str">
        <f>IF('Town Data'!E231&gt;9,'Town Data'!D231,"*")</f>
        <v>*</v>
      </c>
      <c r="E235" s="45">
        <f>IF('Town Data'!G231&gt;9,'Town Data'!F231,"*")</f>
        <v>1285867.42</v>
      </c>
      <c r="F235" s="44">
        <f>IF('Town Data'!I231&gt;9,'Town Data'!H231,"*")</f>
        <v>3118813.12</v>
      </c>
      <c r="G235" s="44" t="str">
        <f>IF('Town Data'!K231&gt;9,'Town Data'!J231,"*")</f>
        <v>*</v>
      </c>
      <c r="H235" s="45">
        <f>IF('Town Data'!M231&gt;9,'Town Data'!L231,"*")</f>
        <v>1309300.98</v>
      </c>
      <c r="I235" s="22">
        <f t="shared" si="12"/>
        <v>0.030259623250526748</v>
      </c>
      <c r="J235" s="22">
        <f t="shared" si="13"/>
      </c>
      <c r="K235" s="22">
        <f t="shared" si="14"/>
        <v>-0.01789776404200053</v>
      </c>
    </row>
    <row r="236" spans="2:11" ht="15">
      <c r="B236" s="27" t="str">
        <f>'Town Data'!A232</f>
        <v>WOLCOTT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 t="str">
        <f>'Town Data'!A233</f>
        <v>WOODBURY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 t="str">
        <f>'Town Data'!A234</f>
        <v>WOODFORD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 t="str">
        <f>'Town Data'!A235</f>
        <v>WOODSTOCK</v>
      </c>
      <c r="C239" s="52">
        <f>IF('Town Data'!C235&gt;9,'Town Data'!B235,"*")</f>
        <v>4668848.03</v>
      </c>
      <c r="D239" s="44">
        <f>IF('Town Data'!E235&gt;9,'Town Data'!D235,"*")</f>
        <v>6020862.13</v>
      </c>
      <c r="E239" s="45">
        <f>IF('Town Data'!G235&gt;9,'Town Data'!F235,"*")</f>
        <v>1363694.04</v>
      </c>
      <c r="F239" s="44">
        <f>IF('Town Data'!I235&gt;9,'Town Data'!H235,"*")</f>
        <v>4277103.2</v>
      </c>
      <c r="G239" s="44">
        <f>IF('Town Data'!K235&gt;9,'Town Data'!J235,"*")</f>
        <v>5471553.41</v>
      </c>
      <c r="H239" s="45">
        <f>IF('Town Data'!M235&gt;9,'Town Data'!L235,"*")</f>
        <v>1260394</v>
      </c>
      <c r="I239" s="22">
        <f t="shared" si="12"/>
        <v>0.09159115683717897</v>
      </c>
      <c r="J239" s="22">
        <f t="shared" si="13"/>
        <v>0.1003935589838279</v>
      </c>
      <c r="K239" s="22">
        <f t="shared" si="14"/>
        <v>0.08195853042778689</v>
      </c>
    </row>
    <row r="240" spans="2:11" ht="15">
      <c r="B240" s="27" t="str">
        <f>'Town Data'!A236</f>
        <v>WORCESTER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0</v>
      </c>
      <c r="C2" s="40">
        <v>0</v>
      </c>
      <c r="D2" s="40">
        <v>134091.44</v>
      </c>
      <c r="E2" s="40">
        <v>15</v>
      </c>
      <c r="F2" s="40">
        <v>0</v>
      </c>
      <c r="G2" s="40">
        <v>0</v>
      </c>
      <c r="H2" s="40">
        <v>0</v>
      </c>
      <c r="I2" s="40">
        <v>0</v>
      </c>
      <c r="J2" s="40">
        <v>148600</v>
      </c>
      <c r="K2" s="40">
        <v>16</v>
      </c>
      <c r="L2" s="40">
        <v>0</v>
      </c>
      <c r="M2" s="40">
        <v>0</v>
      </c>
    </row>
    <row r="3" spans="1:13" ht="15">
      <c r="A3" s="39" t="s">
        <v>63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v>0</v>
      </c>
      <c r="I3" s="40">
        <v>0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378513.91</v>
      </c>
      <c r="C4" s="40">
        <v>12</v>
      </c>
      <c r="D4" s="40">
        <v>299147.7</v>
      </c>
      <c r="E4" s="40">
        <v>21</v>
      </c>
      <c r="F4" s="40">
        <v>0</v>
      </c>
      <c r="G4" s="40">
        <v>0</v>
      </c>
      <c r="H4" s="40">
        <v>364591.5</v>
      </c>
      <c r="I4" s="40">
        <v>11</v>
      </c>
      <c r="J4" s="40">
        <v>311664.55</v>
      </c>
      <c r="K4" s="40">
        <v>25</v>
      </c>
      <c r="L4" s="40">
        <v>0</v>
      </c>
      <c r="M4" s="40">
        <v>0</v>
      </c>
    </row>
    <row r="5" spans="1:13" ht="15">
      <c r="A5" s="39" t="s">
        <v>65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654564.84</v>
      </c>
      <c r="C6" s="40">
        <v>14</v>
      </c>
      <c r="D6" s="40">
        <v>357138.07</v>
      </c>
      <c r="E6" s="40">
        <v>13</v>
      </c>
      <c r="F6" s="40">
        <v>0</v>
      </c>
      <c r="G6" s="40">
        <v>0</v>
      </c>
      <c r="H6" s="40">
        <v>661625</v>
      </c>
      <c r="I6" s="40">
        <v>14</v>
      </c>
      <c r="J6" s="40">
        <v>357767.22</v>
      </c>
      <c r="K6" s="40">
        <v>14</v>
      </c>
      <c r="L6" s="40">
        <v>0</v>
      </c>
      <c r="M6" s="40">
        <v>0</v>
      </c>
    </row>
    <row r="7" spans="1:13" ht="15">
      <c r="A7" s="39" t="s">
        <v>67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70</v>
      </c>
      <c r="B10" s="40">
        <v>0</v>
      </c>
      <c r="C10" s="40">
        <v>0</v>
      </c>
      <c r="D10" s="40">
        <v>2260952.52</v>
      </c>
      <c r="E10" s="40">
        <v>12</v>
      </c>
      <c r="F10" s="40">
        <v>0</v>
      </c>
      <c r="G10" s="40">
        <v>0</v>
      </c>
      <c r="H10" s="40">
        <v>0</v>
      </c>
      <c r="I10" s="40">
        <v>0</v>
      </c>
      <c r="J10" s="40">
        <v>2105009</v>
      </c>
      <c r="K10" s="40">
        <v>13</v>
      </c>
      <c r="L10" s="40">
        <v>0</v>
      </c>
      <c r="M10" s="40">
        <v>0</v>
      </c>
    </row>
    <row r="11" spans="1:13" ht="15">
      <c r="A11" s="39" t="s">
        <v>71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40">
        <v>6801980.01</v>
      </c>
      <c r="C12" s="40">
        <v>62</v>
      </c>
      <c r="D12" s="40">
        <v>599693.71</v>
      </c>
      <c r="E12" s="40">
        <v>12</v>
      </c>
      <c r="F12" s="40">
        <v>815348.86</v>
      </c>
      <c r="G12" s="40">
        <v>25</v>
      </c>
      <c r="H12" s="40">
        <v>6649433.7</v>
      </c>
      <c r="I12" s="40">
        <v>66</v>
      </c>
      <c r="J12" s="40">
        <v>645261</v>
      </c>
      <c r="K12" s="40">
        <v>11</v>
      </c>
      <c r="L12" s="40">
        <v>855871.65</v>
      </c>
      <c r="M12" s="40">
        <v>31</v>
      </c>
    </row>
    <row r="13" spans="1:13" ht="15">
      <c r="A13" s="39" t="s">
        <v>73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631018.79</v>
      </c>
      <c r="C14" s="40">
        <v>20</v>
      </c>
      <c r="D14" s="40">
        <v>392065.04</v>
      </c>
      <c r="E14" s="40">
        <v>14</v>
      </c>
      <c r="F14" s="40">
        <v>0</v>
      </c>
      <c r="G14" s="40">
        <v>0</v>
      </c>
      <c r="H14" s="40">
        <v>619946.76</v>
      </c>
      <c r="I14" s="40">
        <v>23</v>
      </c>
      <c r="J14" s="40">
        <v>446437</v>
      </c>
      <c r="K14" s="40">
        <v>17</v>
      </c>
      <c r="L14" s="40">
        <v>0</v>
      </c>
      <c r="M14" s="40">
        <v>0</v>
      </c>
    </row>
    <row r="15" spans="1:13" ht="15">
      <c r="A15" s="39" t="s">
        <v>75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40">
        <v>7867783.11</v>
      </c>
      <c r="C16" s="40">
        <v>80</v>
      </c>
      <c r="D16" s="40">
        <v>2751553.96</v>
      </c>
      <c r="E16" s="40">
        <v>32</v>
      </c>
      <c r="F16" s="40">
        <v>1160648.42</v>
      </c>
      <c r="G16" s="40">
        <v>31</v>
      </c>
      <c r="H16" s="40">
        <v>7503004.33</v>
      </c>
      <c r="I16" s="40">
        <v>80</v>
      </c>
      <c r="J16" s="40">
        <v>2612714.88</v>
      </c>
      <c r="K16" s="40">
        <v>27</v>
      </c>
      <c r="L16" s="40">
        <v>1124524.99</v>
      </c>
      <c r="M16" s="40">
        <v>28</v>
      </c>
    </row>
    <row r="17" spans="1:13" ht="15">
      <c r="A17" s="39" t="s">
        <v>77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79</v>
      </c>
      <c r="B19" s="40">
        <v>2152132.57</v>
      </c>
      <c r="C19" s="40">
        <v>10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80</v>
      </c>
      <c r="B20" s="40">
        <v>724666.54</v>
      </c>
      <c r="C20" s="40">
        <v>12</v>
      </c>
      <c r="D20" s="40">
        <v>0</v>
      </c>
      <c r="E20" s="40">
        <v>0</v>
      </c>
      <c r="F20" s="40">
        <v>0</v>
      </c>
      <c r="G20" s="40">
        <v>0</v>
      </c>
      <c r="H20" s="40">
        <v>760312.45</v>
      </c>
      <c r="I20" s="40">
        <v>14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82</v>
      </c>
      <c r="B22" s="40">
        <v>1427176.61</v>
      </c>
      <c r="C22" s="40">
        <v>15</v>
      </c>
      <c r="D22" s="40">
        <v>0</v>
      </c>
      <c r="E22" s="40">
        <v>0</v>
      </c>
      <c r="F22" s="40">
        <v>0</v>
      </c>
      <c r="G22" s="40">
        <v>0</v>
      </c>
      <c r="H22" s="40">
        <v>1376092.38</v>
      </c>
      <c r="I22" s="40">
        <v>17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1450636.37</v>
      </c>
      <c r="C23" s="40">
        <v>27</v>
      </c>
      <c r="D23" s="40">
        <v>537786.15</v>
      </c>
      <c r="E23" s="40">
        <v>15</v>
      </c>
      <c r="F23" s="40">
        <v>0</v>
      </c>
      <c r="G23" s="40">
        <v>0</v>
      </c>
      <c r="H23" s="40">
        <v>1505319.16</v>
      </c>
      <c r="I23" s="40">
        <v>29</v>
      </c>
      <c r="J23" s="40">
        <v>463390</v>
      </c>
      <c r="K23" s="40">
        <v>14</v>
      </c>
      <c r="L23" s="40">
        <v>0</v>
      </c>
      <c r="M23" s="40">
        <v>0</v>
      </c>
    </row>
    <row r="24" spans="1:13" ht="15">
      <c r="A24" s="39" t="s">
        <v>84</v>
      </c>
      <c r="B24" s="40">
        <v>11225350.12</v>
      </c>
      <c r="C24" s="40">
        <v>100</v>
      </c>
      <c r="D24" s="40">
        <v>3090396.87</v>
      </c>
      <c r="E24" s="40">
        <v>27</v>
      </c>
      <c r="F24" s="40">
        <v>1605899.05</v>
      </c>
      <c r="G24" s="40">
        <v>42</v>
      </c>
      <c r="H24" s="40">
        <v>10999308.94</v>
      </c>
      <c r="I24" s="40">
        <v>109</v>
      </c>
      <c r="J24" s="40">
        <v>2782008.99</v>
      </c>
      <c r="K24" s="40">
        <v>27</v>
      </c>
      <c r="L24" s="40">
        <v>1590614.45</v>
      </c>
      <c r="M24" s="40">
        <v>42</v>
      </c>
    </row>
    <row r="25" spans="1:13" ht="15">
      <c r="A25" s="39" t="s">
        <v>85</v>
      </c>
      <c r="B25" s="40">
        <v>778242.33</v>
      </c>
      <c r="C25" s="40">
        <v>10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86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88260</v>
      </c>
      <c r="K27" s="40">
        <v>11</v>
      </c>
      <c r="L27" s="40">
        <v>0</v>
      </c>
      <c r="M27" s="40">
        <v>0</v>
      </c>
    </row>
    <row r="28" spans="1:13" ht="15">
      <c r="A28" s="39" t="s">
        <v>88</v>
      </c>
      <c r="B28" s="40">
        <v>1327844.01</v>
      </c>
      <c r="C28" s="40">
        <v>17</v>
      </c>
      <c r="D28" s="40">
        <v>132491</v>
      </c>
      <c r="E28" s="40">
        <v>10</v>
      </c>
      <c r="F28" s="40">
        <v>0</v>
      </c>
      <c r="G28" s="40">
        <v>0</v>
      </c>
      <c r="H28" s="40">
        <v>1261313</v>
      </c>
      <c r="I28" s="40">
        <v>15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89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90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</row>
    <row r="31" spans="1:13" ht="15">
      <c r="A31" s="39" t="s">
        <v>91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92</v>
      </c>
      <c r="B32" s="40">
        <v>793755.69</v>
      </c>
      <c r="C32" s="40">
        <v>16</v>
      </c>
      <c r="D32" s="40">
        <v>479266.97</v>
      </c>
      <c r="E32" s="40">
        <v>34</v>
      </c>
      <c r="F32" s="40">
        <v>0</v>
      </c>
      <c r="G32" s="40">
        <v>0</v>
      </c>
      <c r="H32" s="40">
        <v>683704</v>
      </c>
      <c r="I32" s="40">
        <v>16</v>
      </c>
      <c r="J32" s="40">
        <v>372812.5</v>
      </c>
      <c r="K32" s="40">
        <v>27</v>
      </c>
      <c r="L32" s="40">
        <v>0</v>
      </c>
      <c r="M32" s="40">
        <v>0</v>
      </c>
    </row>
    <row r="33" spans="1:13" ht="15">
      <c r="A33" s="39" t="s">
        <v>93</v>
      </c>
      <c r="B33" s="40">
        <v>33713028.31</v>
      </c>
      <c r="C33" s="40">
        <v>213</v>
      </c>
      <c r="D33" s="40">
        <v>14436121.02</v>
      </c>
      <c r="E33" s="40">
        <v>63</v>
      </c>
      <c r="F33" s="40">
        <v>11954521.55</v>
      </c>
      <c r="G33" s="40">
        <v>107</v>
      </c>
      <c r="H33" s="40">
        <v>32332065.97</v>
      </c>
      <c r="I33" s="40">
        <v>217</v>
      </c>
      <c r="J33" s="40">
        <v>13696521.06</v>
      </c>
      <c r="K33" s="40">
        <v>64</v>
      </c>
      <c r="L33" s="40">
        <v>11119922.96</v>
      </c>
      <c r="M33" s="40">
        <v>101</v>
      </c>
    </row>
    <row r="34" spans="1:13" ht="15">
      <c r="A34" s="39" t="s">
        <v>94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95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96</v>
      </c>
      <c r="B36" s="40">
        <v>2053823.96</v>
      </c>
      <c r="C36" s="40">
        <v>20</v>
      </c>
      <c r="D36" s="40">
        <v>2244378.94</v>
      </c>
      <c r="E36" s="40">
        <v>18</v>
      </c>
      <c r="F36" s="40">
        <v>447284.32</v>
      </c>
      <c r="G36" s="40">
        <v>10</v>
      </c>
      <c r="H36" s="40">
        <v>1965297.58</v>
      </c>
      <c r="I36" s="40">
        <v>22</v>
      </c>
      <c r="J36" s="40">
        <v>2321851.88</v>
      </c>
      <c r="K36" s="40">
        <v>18</v>
      </c>
      <c r="L36" s="40">
        <v>422175.32</v>
      </c>
      <c r="M36" s="40">
        <v>11</v>
      </c>
    </row>
    <row r="37" spans="1:13" ht="15">
      <c r="A37" s="39" t="s">
        <v>97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98</v>
      </c>
      <c r="B38" s="40">
        <v>1850052.99</v>
      </c>
      <c r="C38" s="40">
        <v>22</v>
      </c>
      <c r="D38" s="40">
        <v>352796.23</v>
      </c>
      <c r="E38" s="40">
        <v>18</v>
      </c>
      <c r="F38" s="40">
        <v>0</v>
      </c>
      <c r="G38" s="40">
        <v>0</v>
      </c>
      <c r="H38" s="40">
        <v>1717389.72</v>
      </c>
      <c r="I38" s="40">
        <v>27</v>
      </c>
      <c r="J38" s="40">
        <v>375502.78</v>
      </c>
      <c r="K38" s="40">
        <v>22</v>
      </c>
      <c r="L38" s="40">
        <v>0</v>
      </c>
      <c r="M38" s="40">
        <v>0</v>
      </c>
    </row>
    <row r="39" spans="1:13" ht="15">
      <c r="A39" s="39" t="s">
        <v>99</v>
      </c>
      <c r="B39" s="40">
        <v>0</v>
      </c>
      <c r="C39" s="40">
        <v>0</v>
      </c>
      <c r="D39" s="40">
        <v>914488.1</v>
      </c>
      <c r="E39" s="40">
        <v>10</v>
      </c>
      <c r="F39" s="40">
        <v>0</v>
      </c>
      <c r="G39" s="40">
        <v>0</v>
      </c>
      <c r="H39" s="40">
        <v>0</v>
      </c>
      <c r="I39" s="40">
        <v>0</v>
      </c>
      <c r="J39" s="40">
        <v>904223</v>
      </c>
      <c r="K39" s="40">
        <v>11</v>
      </c>
      <c r="L39" s="40">
        <v>0</v>
      </c>
      <c r="M39" s="40">
        <v>0</v>
      </c>
    </row>
    <row r="40" spans="1:13" ht="15">
      <c r="A40" s="39" t="s">
        <v>100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ht="15">
      <c r="A41" s="39" t="s">
        <v>101</v>
      </c>
      <c r="B41" s="40">
        <v>364003.45</v>
      </c>
      <c r="C41" s="40">
        <v>10</v>
      </c>
      <c r="D41" s="40">
        <v>364578.75</v>
      </c>
      <c r="E41" s="40">
        <v>16</v>
      </c>
      <c r="F41" s="40">
        <v>0</v>
      </c>
      <c r="G41" s="40">
        <v>0</v>
      </c>
      <c r="H41" s="40">
        <v>0</v>
      </c>
      <c r="I41" s="40">
        <v>0</v>
      </c>
      <c r="J41" s="40">
        <v>350805</v>
      </c>
      <c r="K41" s="40">
        <v>13</v>
      </c>
      <c r="L41" s="40">
        <v>0</v>
      </c>
      <c r="M41" s="40">
        <v>0</v>
      </c>
    </row>
    <row r="42" spans="1:13" ht="15">
      <c r="A42" s="39" t="s">
        <v>102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40">
        <v>880859.01</v>
      </c>
      <c r="C43" s="40">
        <v>24</v>
      </c>
      <c r="D43" s="40">
        <v>277518.79</v>
      </c>
      <c r="E43" s="40">
        <v>19</v>
      </c>
      <c r="F43" s="40">
        <v>0</v>
      </c>
      <c r="G43" s="40">
        <v>0</v>
      </c>
      <c r="H43" s="40">
        <v>862921.62</v>
      </c>
      <c r="I43" s="40">
        <v>23</v>
      </c>
      <c r="J43" s="40">
        <v>325129.25</v>
      </c>
      <c r="K43" s="40">
        <v>19</v>
      </c>
      <c r="L43" s="40">
        <v>164319.62</v>
      </c>
      <c r="M43" s="40">
        <v>10</v>
      </c>
    </row>
    <row r="44" spans="1:13" ht="15">
      <c r="A44" s="39" t="s">
        <v>104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105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106</v>
      </c>
      <c r="B46" s="40">
        <v>7491421.92</v>
      </c>
      <c r="C46" s="40">
        <v>57</v>
      </c>
      <c r="D46" s="40">
        <v>5834222.13</v>
      </c>
      <c r="E46" s="40">
        <v>38</v>
      </c>
      <c r="F46" s="40">
        <v>966665.17</v>
      </c>
      <c r="G46" s="40">
        <v>19</v>
      </c>
      <c r="H46" s="40">
        <v>7645290.06</v>
      </c>
      <c r="I46" s="40">
        <v>61</v>
      </c>
      <c r="J46" s="40">
        <v>4636298.17</v>
      </c>
      <c r="K46" s="40">
        <v>34</v>
      </c>
      <c r="L46" s="40">
        <v>838300</v>
      </c>
      <c r="M46" s="40">
        <v>20</v>
      </c>
    </row>
    <row r="47" spans="1:13" ht="15">
      <c r="A47" s="39" t="s">
        <v>107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108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109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110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111</v>
      </c>
      <c r="B51" s="40">
        <v>0</v>
      </c>
      <c r="C51" s="40">
        <v>0</v>
      </c>
      <c r="D51" s="40">
        <v>215459.23</v>
      </c>
      <c r="E51" s="40">
        <v>13</v>
      </c>
      <c r="F51" s="40">
        <v>0</v>
      </c>
      <c r="G51" s="40">
        <v>0</v>
      </c>
      <c r="H51" s="40">
        <v>0</v>
      </c>
      <c r="I51" s="40">
        <v>0</v>
      </c>
      <c r="J51" s="40">
        <v>195609.01</v>
      </c>
      <c r="K51" s="40">
        <v>12</v>
      </c>
      <c r="L51" s="40">
        <v>0</v>
      </c>
      <c r="M51" s="40">
        <v>0</v>
      </c>
    </row>
    <row r="52" spans="1:13" ht="15">
      <c r="A52" s="39" t="s">
        <v>112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113</v>
      </c>
      <c r="B53" s="40">
        <v>0</v>
      </c>
      <c r="C53" s="40">
        <v>0</v>
      </c>
      <c r="D53" s="40">
        <v>136103.31</v>
      </c>
      <c r="E53" s="40">
        <v>15</v>
      </c>
      <c r="F53" s="40">
        <v>0</v>
      </c>
      <c r="G53" s="40">
        <v>0</v>
      </c>
      <c r="H53" s="40">
        <v>0</v>
      </c>
      <c r="I53" s="40">
        <v>0</v>
      </c>
      <c r="J53" s="40">
        <v>140414.78</v>
      </c>
      <c r="K53" s="40">
        <v>13</v>
      </c>
      <c r="L53" s="40">
        <v>0</v>
      </c>
      <c r="M53" s="40">
        <v>0</v>
      </c>
    </row>
    <row r="54" spans="1:13" ht="15">
      <c r="A54" s="39" t="s">
        <v>114</v>
      </c>
      <c r="B54" s="40">
        <v>2451242.81</v>
      </c>
      <c r="C54" s="40">
        <v>22</v>
      </c>
      <c r="D54" s="40">
        <v>466549.49</v>
      </c>
      <c r="E54" s="40">
        <v>19</v>
      </c>
      <c r="F54" s="40">
        <v>0</v>
      </c>
      <c r="G54" s="40">
        <v>0</v>
      </c>
      <c r="H54" s="40">
        <v>2269072.94</v>
      </c>
      <c r="I54" s="40">
        <v>27</v>
      </c>
      <c r="J54" s="40">
        <v>413172.72</v>
      </c>
      <c r="K54" s="40">
        <v>18</v>
      </c>
      <c r="L54" s="40">
        <v>0</v>
      </c>
      <c r="M54" s="40">
        <v>0</v>
      </c>
    </row>
    <row r="55" spans="1:13" ht="15">
      <c r="A55" s="39" t="s">
        <v>115</v>
      </c>
      <c r="B55" s="40">
        <v>1750300.57</v>
      </c>
      <c r="C55" s="40">
        <v>13</v>
      </c>
      <c r="D55" s="40">
        <v>853121.75</v>
      </c>
      <c r="E55" s="40">
        <v>20</v>
      </c>
      <c r="F55" s="40">
        <v>0</v>
      </c>
      <c r="G55" s="40">
        <v>0</v>
      </c>
      <c r="H55" s="40">
        <v>1749431</v>
      </c>
      <c r="I55" s="40">
        <v>15</v>
      </c>
      <c r="J55" s="40">
        <v>866740.25</v>
      </c>
      <c r="K55" s="40">
        <v>17</v>
      </c>
      <c r="L55" s="40">
        <v>0</v>
      </c>
      <c r="M55" s="40">
        <v>0</v>
      </c>
    </row>
    <row r="56" spans="1:13" ht="15">
      <c r="A56" s="39" t="s">
        <v>116</v>
      </c>
      <c r="B56" s="40">
        <v>1221025.76</v>
      </c>
      <c r="C56" s="40">
        <v>23</v>
      </c>
      <c r="D56" s="40">
        <v>854187.72</v>
      </c>
      <c r="E56" s="40">
        <v>45</v>
      </c>
      <c r="F56" s="40">
        <v>407139.91</v>
      </c>
      <c r="G56" s="40">
        <v>15</v>
      </c>
      <c r="H56" s="40">
        <v>1320250.63</v>
      </c>
      <c r="I56" s="40">
        <v>28</v>
      </c>
      <c r="J56" s="40">
        <v>828472.12</v>
      </c>
      <c r="K56" s="40">
        <v>50</v>
      </c>
      <c r="L56" s="40">
        <v>426315.48</v>
      </c>
      <c r="M56" s="40">
        <v>16</v>
      </c>
    </row>
    <row r="57" spans="1:13" ht="15">
      <c r="A57" s="39" t="s">
        <v>117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118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120</v>
      </c>
      <c r="B60" s="40">
        <v>0</v>
      </c>
      <c r="C60" s="40">
        <v>0</v>
      </c>
      <c r="D60" s="40">
        <v>59016.98</v>
      </c>
      <c r="E60" s="40">
        <v>10</v>
      </c>
      <c r="F60" s="40">
        <v>0</v>
      </c>
      <c r="G60" s="40">
        <v>0</v>
      </c>
      <c r="H60" s="40">
        <v>0</v>
      </c>
      <c r="I60" s="40">
        <v>0</v>
      </c>
      <c r="J60" s="40">
        <v>68543</v>
      </c>
      <c r="K60" s="40">
        <v>12</v>
      </c>
      <c r="L60" s="40">
        <v>0</v>
      </c>
      <c r="M60" s="40">
        <v>0</v>
      </c>
    </row>
    <row r="61" spans="1:13" ht="15">
      <c r="A61" s="39" t="s">
        <v>121</v>
      </c>
      <c r="B61" s="40">
        <v>0</v>
      </c>
      <c r="C61" s="40">
        <v>0</v>
      </c>
      <c r="D61" s="40">
        <v>91440.88</v>
      </c>
      <c r="E61" s="40">
        <v>13</v>
      </c>
      <c r="F61" s="40">
        <v>0</v>
      </c>
      <c r="G61" s="40">
        <v>0</v>
      </c>
      <c r="H61" s="40">
        <v>0</v>
      </c>
      <c r="I61" s="40">
        <v>0</v>
      </c>
      <c r="J61" s="40">
        <v>72603</v>
      </c>
      <c r="K61" s="40">
        <v>11</v>
      </c>
      <c r="L61" s="40">
        <v>0</v>
      </c>
      <c r="M61" s="40">
        <v>0</v>
      </c>
    </row>
    <row r="62" spans="1:13" ht="15">
      <c r="A62" s="39" t="s">
        <v>122</v>
      </c>
      <c r="B62" s="40">
        <v>1058644.04</v>
      </c>
      <c r="C62" s="40">
        <v>22</v>
      </c>
      <c r="D62" s="40">
        <v>0</v>
      </c>
      <c r="E62" s="40">
        <v>0</v>
      </c>
      <c r="F62" s="40">
        <v>0</v>
      </c>
      <c r="G62" s="40">
        <v>0</v>
      </c>
      <c r="H62" s="40">
        <v>1119792.69</v>
      </c>
      <c r="I62" s="40">
        <v>23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123</v>
      </c>
      <c r="B63" s="40">
        <v>9828195.23</v>
      </c>
      <c r="C63" s="40">
        <v>95</v>
      </c>
      <c r="D63" s="40">
        <v>2249980.72</v>
      </c>
      <c r="E63" s="40">
        <v>11</v>
      </c>
      <c r="F63" s="40">
        <v>979518.69</v>
      </c>
      <c r="G63" s="40">
        <v>23</v>
      </c>
      <c r="H63" s="40">
        <v>8820949.83</v>
      </c>
      <c r="I63" s="40">
        <v>102</v>
      </c>
      <c r="J63" s="40">
        <v>0</v>
      </c>
      <c r="K63" s="40">
        <v>0</v>
      </c>
      <c r="L63" s="40">
        <v>944161.95</v>
      </c>
      <c r="M63" s="40">
        <v>25</v>
      </c>
    </row>
    <row r="64" spans="1:13" ht="15">
      <c r="A64" s="39" t="s">
        <v>124</v>
      </c>
      <c r="B64" s="40">
        <v>1348244.42</v>
      </c>
      <c r="C64" s="40">
        <v>16</v>
      </c>
      <c r="D64" s="40">
        <v>0</v>
      </c>
      <c r="E64" s="40">
        <v>0</v>
      </c>
      <c r="F64" s="40">
        <v>0</v>
      </c>
      <c r="G64" s="40">
        <v>0</v>
      </c>
      <c r="H64" s="40">
        <v>1315738.54</v>
      </c>
      <c r="I64" s="40">
        <v>17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125</v>
      </c>
      <c r="B65" s="40">
        <v>533871.53</v>
      </c>
      <c r="C65" s="40">
        <v>11</v>
      </c>
      <c r="D65" s="40">
        <v>0</v>
      </c>
      <c r="E65" s="40">
        <v>0</v>
      </c>
      <c r="F65" s="40">
        <v>0</v>
      </c>
      <c r="G65" s="40">
        <v>0</v>
      </c>
      <c r="H65" s="40">
        <v>376263</v>
      </c>
      <c r="I65" s="40">
        <v>10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126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</row>
    <row r="67" spans="1:13" ht="15">
      <c r="A67" s="39" t="s">
        <v>127</v>
      </c>
      <c r="B67" s="40">
        <v>824339.82</v>
      </c>
      <c r="C67" s="40">
        <v>11</v>
      </c>
      <c r="D67" s="40">
        <v>2093569.44</v>
      </c>
      <c r="E67" s="40">
        <v>10</v>
      </c>
      <c r="F67" s="40">
        <v>0</v>
      </c>
      <c r="G67" s="40">
        <v>0</v>
      </c>
      <c r="H67" s="40">
        <v>732311.25</v>
      </c>
      <c r="I67" s="40">
        <v>13</v>
      </c>
      <c r="J67" s="40">
        <v>2100426.21</v>
      </c>
      <c r="K67" s="40">
        <v>10</v>
      </c>
      <c r="L67" s="40">
        <v>0</v>
      </c>
      <c r="M67" s="40">
        <v>0</v>
      </c>
    </row>
    <row r="68" spans="1:13" ht="15">
      <c r="A68" s="39" t="s">
        <v>128</v>
      </c>
      <c r="B68" s="40">
        <v>0</v>
      </c>
      <c r="C68" s="40">
        <v>0</v>
      </c>
      <c r="D68" s="40">
        <v>38043</v>
      </c>
      <c r="E68" s="40">
        <v>11</v>
      </c>
      <c r="F68" s="40">
        <v>0</v>
      </c>
      <c r="G68" s="40">
        <v>0</v>
      </c>
      <c r="H68" s="40">
        <v>0</v>
      </c>
      <c r="I68" s="40">
        <v>0</v>
      </c>
      <c r="J68" s="40">
        <v>157759</v>
      </c>
      <c r="K68" s="40">
        <v>13</v>
      </c>
      <c r="L68" s="40">
        <v>0</v>
      </c>
      <c r="M68" s="40">
        <v>0</v>
      </c>
    </row>
    <row r="69" spans="1:13" ht="15">
      <c r="A69" s="39" t="s">
        <v>129</v>
      </c>
      <c r="B69" s="40">
        <v>3092648.42</v>
      </c>
      <c r="C69" s="40">
        <v>12</v>
      </c>
      <c r="D69" s="40">
        <v>3907444.48</v>
      </c>
      <c r="E69" s="40">
        <v>20</v>
      </c>
      <c r="F69" s="40">
        <v>0</v>
      </c>
      <c r="G69" s="40">
        <v>0</v>
      </c>
      <c r="H69" s="40">
        <v>3202698.88</v>
      </c>
      <c r="I69" s="40">
        <v>13</v>
      </c>
      <c r="J69" s="40">
        <v>3738011.71</v>
      </c>
      <c r="K69" s="40">
        <v>21</v>
      </c>
      <c r="L69" s="40">
        <v>0</v>
      </c>
      <c r="M69" s="40">
        <v>0</v>
      </c>
    </row>
    <row r="70" spans="1:13" ht="15">
      <c r="A70" s="39" t="s">
        <v>130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</row>
    <row r="71" spans="1:13" ht="15">
      <c r="A71" s="39" t="s">
        <v>131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132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</row>
    <row r="73" spans="1:13" ht="15">
      <c r="A73" s="39" t="s">
        <v>133</v>
      </c>
      <c r="B73" s="40">
        <v>321418.59</v>
      </c>
      <c r="C73" s="40">
        <v>11</v>
      </c>
      <c r="D73" s="40">
        <v>99604.39</v>
      </c>
      <c r="E73" s="40">
        <v>14</v>
      </c>
      <c r="F73" s="40">
        <v>0</v>
      </c>
      <c r="G73" s="40">
        <v>0</v>
      </c>
      <c r="H73" s="40">
        <v>349635.93</v>
      </c>
      <c r="I73" s="40">
        <v>10</v>
      </c>
      <c r="J73" s="40">
        <v>0</v>
      </c>
      <c r="K73" s="40">
        <v>0</v>
      </c>
      <c r="L73" s="40">
        <v>0</v>
      </c>
      <c r="M73" s="40">
        <v>0</v>
      </c>
    </row>
    <row r="74" spans="1:13" ht="15">
      <c r="A74" s="39" t="s">
        <v>134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</row>
    <row r="75" spans="1:13" ht="15">
      <c r="A75" s="39" t="s">
        <v>135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</row>
    <row r="76" spans="1:13" ht="15">
      <c r="A76" s="39" t="s">
        <v>136</v>
      </c>
      <c r="B76" s="40">
        <v>0</v>
      </c>
      <c r="C76" s="40">
        <v>0</v>
      </c>
      <c r="D76" s="40">
        <v>407470.43</v>
      </c>
      <c r="E76" s="40">
        <v>23</v>
      </c>
      <c r="F76" s="40">
        <v>0</v>
      </c>
      <c r="G76" s="40">
        <v>0</v>
      </c>
      <c r="H76" s="40">
        <v>327643.46</v>
      </c>
      <c r="I76" s="40">
        <v>13</v>
      </c>
      <c r="J76" s="40">
        <v>365469.3</v>
      </c>
      <c r="K76" s="40">
        <v>24</v>
      </c>
      <c r="L76" s="40">
        <v>0</v>
      </c>
      <c r="M76" s="40">
        <v>0</v>
      </c>
    </row>
    <row r="77" spans="1:13" ht="15">
      <c r="A77" s="36" t="s">
        <v>137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</row>
    <row r="78" spans="1:13" ht="15">
      <c r="A78" s="36" t="s">
        <v>138</v>
      </c>
      <c r="B78" s="36">
        <v>0</v>
      </c>
      <c r="C78" s="36">
        <v>0</v>
      </c>
      <c r="D78" s="36">
        <v>337724.45</v>
      </c>
      <c r="E78" s="36">
        <v>14</v>
      </c>
      <c r="F78" s="36">
        <v>0</v>
      </c>
      <c r="G78" s="36">
        <v>0</v>
      </c>
      <c r="H78" s="36">
        <v>0</v>
      </c>
      <c r="I78" s="36">
        <v>0</v>
      </c>
      <c r="J78" s="36">
        <v>258327</v>
      </c>
      <c r="K78" s="36">
        <v>12</v>
      </c>
      <c r="L78" s="36">
        <v>0</v>
      </c>
      <c r="M78" s="36">
        <v>0</v>
      </c>
    </row>
    <row r="79" spans="1:13" ht="15">
      <c r="A79" s="36" t="s">
        <v>139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</row>
    <row r="80" spans="1:13" ht="15">
      <c r="A80" s="36" t="s">
        <v>140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</row>
    <row r="81" spans="1:13" ht="15">
      <c r="A81" s="36" t="s">
        <v>141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</row>
    <row r="82" spans="1:13" ht="15">
      <c r="A82" s="36" t="s">
        <v>142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</row>
    <row r="83" spans="1:13" ht="15">
      <c r="A83" s="36" t="s">
        <v>143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</row>
    <row r="84" spans="1:13" ht="15">
      <c r="A84" s="36" t="s">
        <v>144</v>
      </c>
      <c r="B84" s="36">
        <v>1044020.04</v>
      </c>
      <c r="C84" s="36">
        <v>18</v>
      </c>
      <c r="D84" s="36">
        <v>0</v>
      </c>
      <c r="E84" s="36">
        <v>0</v>
      </c>
      <c r="F84" s="36">
        <v>0</v>
      </c>
      <c r="G84" s="36">
        <v>0</v>
      </c>
      <c r="H84" s="36">
        <v>964274.23</v>
      </c>
      <c r="I84" s="36">
        <v>20</v>
      </c>
      <c r="J84" s="36">
        <v>0</v>
      </c>
      <c r="K84" s="36">
        <v>0</v>
      </c>
      <c r="L84" s="36">
        <v>0</v>
      </c>
      <c r="M84" s="36">
        <v>0</v>
      </c>
    </row>
    <row r="85" spans="1:13" ht="15">
      <c r="A85" s="36" t="s">
        <v>145</v>
      </c>
      <c r="B85" s="36">
        <v>6828141.81</v>
      </c>
      <c r="C85" s="36">
        <v>46</v>
      </c>
      <c r="D85" s="36">
        <v>4998597.96</v>
      </c>
      <c r="E85" s="36">
        <v>31</v>
      </c>
      <c r="F85" s="36">
        <v>1160911.36</v>
      </c>
      <c r="G85" s="36">
        <v>17</v>
      </c>
      <c r="H85" s="36">
        <v>6446266.3</v>
      </c>
      <c r="I85" s="36">
        <v>54</v>
      </c>
      <c r="J85" s="36">
        <v>4678321.17</v>
      </c>
      <c r="K85" s="36">
        <v>29</v>
      </c>
      <c r="L85" s="36">
        <v>1079056.6</v>
      </c>
      <c r="M85" s="36">
        <v>20</v>
      </c>
    </row>
    <row r="86" spans="1:13" ht="15">
      <c r="A86" s="36" t="s">
        <v>146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</row>
    <row r="87" spans="1:13" ht="15">
      <c r="A87" s="36" t="s">
        <v>147</v>
      </c>
      <c r="B87" s="36">
        <v>0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</row>
    <row r="88" spans="1:13" ht="15">
      <c r="A88" s="36" t="s">
        <v>148</v>
      </c>
      <c r="B88" s="36">
        <v>1450099.82</v>
      </c>
      <c r="C88" s="36">
        <v>15</v>
      </c>
      <c r="D88" s="36">
        <v>0</v>
      </c>
      <c r="E88" s="36">
        <v>0</v>
      </c>
      <c r="F88" s="36">
        <v>0</v>
      </c>
      <c r="G88" s="36">
        <v>0</v>
      </c>
      <c r="H88" s="36">
        <v>1347434.27</v>
      </c>
      <c r="I88" s="36">
        <v>15</v>
      </c>
      <c r="J88" s="36">
        <v>0</v>
      </c>
      <c r="K88" s="36">
        <v>0</v>
      </c>
      <c r="L88" s="36">
        <v>0</v>
      </c>
      <c r="M88" s="36">
        <v>0</v>
      </c>
    </row>
    <row r="89" spans="1:13" ht="15">
      <c r="A89" s="36" t="s">
        <v>149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1:13" ht="15">
      <c r="A90" s="36" t="s">
        <v>150</v>
      </c>
      <c r="B90" s="36">
        <v>0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</row>
    <row r="91" spans="1:13" ht="15">
      <c r="A91" s="36" t="s">
        <v>151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</row>
    <row r="92" spans="1:13" ht="15">
      <c r="A92" s="36" t="s">
        <v>152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</row>
    <row r="93" spans="1:13" ht="15">
      <c r="A93" s="36" t="s">
        <v>153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</row>
    <row r="94" spans="1:13" ht="15">
      <c r="A94" s="36" t="s">
        <v>154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</row>
    <row r="95" spans="1:13" ht="15">
      <c r="A95" s="36" t="s">
        <v>155</v>
      </c>
      <c r="B95" s="36">
        <v>146019.68</v>
      </c>
      <c r="C95" s="36">
        <v>10</v>
      </c>
      <c r="D95" s="36">
        <v>192342.13</v>
      </c>
      <c r="E95" s="36">
        <v>14</v>
      </c>
      <c r="F95" s="36">
        <v>0</v>
      </c>
      <c r="G95" s="36">
        <v>0</v>
      </c>
      <c r="H95" s="36">
        <v>0</v>
      </c>
      <c r="I95" s="36">
        <v>0</v>
      </c>
      <c r="J95" s="36">
        <v>212995</v>
      </c>
      <c r="K95" s="36">
        <v>15</v>
      </c>
      <c r="L95" s="36">
        <v>0</v>
      </c>
      <c r="M95" s="36">
        <v>0</v>
      </c>
    </row>
    <row r="96" spans="1:13" ht="15">
      <c r="A96" s="36" t="s">
        <v>156</v>
      </c>
      <c r="B96" s="36">
        <v>0</v>
      </c>
      <c r="C96" s="36">
        <v>0</v>
      </c>
      <c r="D96" s="36">
        <v>91652.46</v>
      </c>
      <c r="E96" s="36">
        <v>13</v>
      </c>
      <c r="F96" s="36">
        <v>0</v>
      </c>
      <c r="G96" s="36">
        <v>0</v>
      </c>
      <c r="H96" s="36">
        <v>0</v>
      </c>
      <c r="I96" s="36">
        <v>0</v>
      </c>
      <c r="J96" s="36">
        <v>81561</v>
      </c>
      <c r="K96" s="36">
        <v>13</v>
      </c>
      <c r="L96" s="36">
        <v>0</v>
      </c>
      <c r="M96" s="36">
        <v>0</v>
      </c>
    </row>
    <row r="97" spans="1:13" ht="15">
      <c r="A97" s="36" t="s">
        <v>157</v>
      </c>
      <c r="B97" s="36">
        <v>0</v>
      </c>
      <c r="C97" s="36">
        <v>0</v>
      </c>
      <c r="D97" s="36">
        <v>486742.09</v>
      </c>
      <c r="E97" s="36">
        <v>16</v>
      </c>
      <c r="F97" s="36">
        <v>0</v>
      </c>
      <c r="G97" s="36">
        <v>0</v>
      </c>
      <c r="H97" s="36">
        <v>0</v>
      </c>
      <c r="I97" s="36">
        <v>0</v>
      </c>
      <c r="J97" s="36">
        <v>505572</v>
      </c>
      <c r="K97" s="36">
        <v>16</v>
      </c>
      <c r="L97" s="36">
        <v>0</v>
      </c>
      <c r="M97" s="36">
        <v>0</v>
      </c>
    </row>
    <row r="98" spans="1:13" ht="15">
      <c r="A98" s="36" t="s">
        <v>158</v>
      </c>
      <c r="B98" s="36">
        <v>1140792.92</v>
      </c>
      <c r="C98" s="36">
        <v>13</v>
      </c>
      <c r="D98" s="36">
        <v>0</v>
      </c>
      <c r="E98" s="36">
        <v>0</v>
      </c>
      <c r="F98" s="36">
        <v>0</v>
      </c>
      <c r="G98" s="36">
        <v>0</v>
      </c>
      <c r="H98" s="36">
        <v>986243</v>
      </c>
      <c r="I98" s="36">
        <v>11</v>
      </c>
      <c r="J98" s="36">
        <v>0</v>
      </c>
      <c r="K98" s="36">
        <v>0</v>
      </c>
      <c r="L98" s="36">
        <v>0</v>
      </c>
      <c r="M98" s="36">
        <v>0</v>
      </c>
    </row>
    <row r="99" spans="1:13" ht="15">
      <c r="A99" s="36" t="s">
        <v>159</v>
      </c>
      <c r="B99" s="36">
        <v>829123.41</v>
      </c>
      <c r="C99" s="36">
        <v>13</v>
      </c>
      <c r="D99" s="36">
        <v>0</v>
      </c>
      <c r="E99" s="36">
        <v>0</v>
      </c>
      <c r="F99" s="36">
        <v>0</v>
      </c>
      <c r="G99" s="36">
        <v>0</v>
      </c>
      <c r="H99" s="36">
        <v>700973.72</v>
      </c>
      <c r="I99" s="36">
        <v>13</v>
      </c>
      <c r="J99" s="36">
        <v>0</v>
      </c>
      <c r="K99" s="36">
        <v>0</v>
      </c>
      <c r="L99" s="36">
        <v>0</v>
      </c>
      <c r="M99" s="36">
        <v>0</v>
      </c>
    </row>
    <row r="100" spans="1:13" ht="15">
      <c r="A100" s="36" t="s">
        <v>160</v>
      </c>
      <c r="B100" s="36">
        <v>3150894.39</v>
      </c>
      <c r="C100" s="36">
        <v>32</v>
      </c>
      <c r="D100" s="36">
        <v>3196468.74</v>
      </c>
      <c r="E100" s="36">
        <v>63</v>
      </c>
      <c r="F100" s="36">
        <v>1252448.95</v>
      </c>
      <c r="G100" s="36">
        <v>24</v>
      </c>
      <c r="H100" s="36">
        <v>2733424.17</v>
      </c>
      <c r="I100" s="36">
        <v>40</v>
      </c>
      <c r="J100" s="36">
        <v>3218244.59</v>
      </c>
      <c r="K100" s="36">
        <v>62</v>
      </c>
      <c r="L100" s="36">
        <v>1134384.72</v>
      </c>
      <c r="M100" s="36">
        <v>28</v>
      </c>
    </row>
    <row r="101" spans="1:13" ht="15">
      <c r="A101" s="36" t="s">
        <v>161</v>
      </c>
      <c r="B101" s="36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</row>
    <row r="102" spans="1:13" ht="15">
      <c r="A102" s="36" t="s">
        <v>162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</row>
    <row r="103" spans="1:13" ht="15">
      <c r="A103" s="36" t="s">
        <v>163</v>
      </c>
      <c r="B103" s="36">
        <v>0</v>
      </c>
      <c r="C103" s="36">
        <v>0</v>
      </c>
      <c r="D103" s="36">
        <v>59713</v>
      </c>
      <c r="E103" s="36">
        <v>11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</row>
    <row r="104" spans="1:13" ht="15">
      <c r="A104" s="36" t="s">
        <v>164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</row>
    <row r="105" spans="1:13" ht="15">
      <c r="A105" s="36" t="s">
        <v>165</v>
      </c>
      <c r="B105" s="36">
        <v>703619.18</v>
      </c>
      <c r="C105" s="36">
        <v>13</v>
      </c>
      <c r="D105" s="36">
        <v>242311.05</v>
      </c>
      <c r="E105" s="36">
        <v>19</v>
      </c>
      <c r="F105" s="36">
        <v>0</v>
      </c>
      <c r="G105" s="36">
        <v>0</v>
      </c>
      <c r="H105" s="36">
        <v>683467.55</v>
      </c>
      <c r="I105" s="36">
        <v>13</v>
      </c>
      <c r="J105" s="36">
        <v>204752.69</v>
      </c>
      <c r="K105" s="36">
        <v>24</v>
      </c>
      <c r="L105" s="36">
        <v>0</v>
      </c>
      <c r="M105" s="36">
        <v>0</v>
      </c>
    </row>
    <row r="106" spans="1:13" ht="15">
      <c r="A106" s="36" t="s">
        <v>166</v>
      </c>
      <c r="B106" s="36">
        <v>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</row>
    <row r="107" spans="1:13" ht="15">
      <c r="A107" s="36" t="s">
        <v>167</v>
      </c>
      <c r="B107" s="36">
        <v>3607338.51</v>
      </c>
      <c r="C107" s="36">
        <v>38</v>
      </c>
      <c r="D107" s="36">
        <v>1798650.44</v>
      </c>
      <c r="E107" s="36">
        <v>60</v>
      </c>
      <c r="F107" s="36">
        <v>1146214.12</v>
      </c>
      <c r="G107" s="36">
        <v>22</v>
      </c>
      <c r="H107" s="36">
        <v>3115754.05</v>
      </c>
      <c r="I107" s="36">
        <v>45</v>
      </c>
      <c r="J107" s="36">
        <v>1533497.81</v>
      </c>
      <c r="K107" s="36">
        <v>67</v>
      </c>
      <c r="L107" s="36">
        <v>1011718.5</v>
      </c>
      <c r="M107" s="36">
        <v>25</v>
      </c>
    </row>
    <row r="108" spans="1:13" ht="15">
      <c r="A108" s="36" t="s">
        <v>168</v>
      </c>
      <c r="B108" s="36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</row>
    <row r="109" spans="1:13" ht="15">
      <c r="A109" s="36" t="s">
        <v>169</v>
      </c>
      <c r="B109" s="36">
        <v>3183562.04</v>
      </c>
      <c r="C109" s="36">
        <v>30</v>
      </c>
      <c r="D109" s="36">
        <v>534493.86</v>
      </c>
      <c r="E109" s="36">
        <v>13</v>
      </c>
      <c r="F109" s="36">
        <v>306225.56</v>
      </c>
      <c r="G109" s="36">
        <v>14</v>
      </c>
      <c r="H109" s="36">
        <v>3088311.18</v>
      </c>
      <c r="I109" s="36">
        <v>36</v>
      </c>
      <c r="J109" s="36">
        <v>544194.88</v>
      </c>
      <c r="K109" s="36">
        <v>12</v>
      </c>
      <c r="L109" s="36">
        <v>333830.32</v>
      </c>
      <c r="M109" s="36">
        <v>19</v>
      </c>
    </row>
    <row r="110" spans="1:13" ht="15">
      <c r="A110" s="36" t="s">
        <v>170</v>
      </c>
      <c r="B110" s="36">
        <v>0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</row>
    <row r="111" spans="1:13" ht="15">
      <c r="A111" s="36" t="s">
        <v>171</v>
      </c>
      <c r="B111" s="36">
        <v>8882758.31</v>
      </c>
      <c r="C111" s="36">
        <v>59</v>
      </c>
      <c r="D111" s="36">
        <v>9313256.4</v>
      </c>
      <c r="E111" s="36">
        <v>52</v>
      </c>
      <c r="F111" s="36">
        <v>2231640.9</v>
      </c>
      <c r="G111" s="36">
        <v>34</v>
      </c>
      <c r="H111" s="36">
        <v>8095270.13</v>
      </c>
      <c r="I111" s="36">
        <v>60</v>
      </c>
      <c r="J111" s="36">
        <v>8036860.17</v>
      </c>
      <c r="K111" s="36">
        <v>52</v>
      </c>
      <c r="L111" s="36">
        <v>1928513.25</v>
      </c>
      <c r="M111" s="36">
        <v>36</v>
      </c>
    </row>
    <row r="112" spans="1:13" ht="15">
      <c r="A112" s="36" t="s">
        <v>172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</row>
    <row r="113" spans="1:13" ht="15">
      <c r="A113" s="36" t="s">
        <v>173</v>
      </c>
      <c r="B113" s="36">
        <v>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</row>
    <row r="114" spans="1:13" ht="15">
      <c r="A114" s="36" t="s">
        <v>174</v>
      </c>
      <c r="B114" s="36">
        <v>0</v>
      </c>
      <c r="C114" s="36">
        <v>0</v>
      </c>
      <c r="D114" s="36">
        <v>730238.46</v>
      </c>
      <c r="E114" s="36">
        <v>11</v>
      </c>
      <c r="F114" s="36">
        <v>0</v>
      </c>
      <c r="G114" s="36">
        <v>0</v>
      </c>
      <c r="H114" s="36">
        <v>0</v>
      </c>
      <c r="I114" s="36">
        <v>0</v>
      </c>
      <c r="J114" s="36">
        <v>709794</v>
      </c>
      <c r="K114" s="36">
        <v>10</v>
      </c>
      <c r="L114" s="36">
        <v>0</v>
      </c>
      <c r="M114" s="36">
        <v>0</v>
      </c>
    </row>
    <row r="115" spans="1:13" ht="15">
      <c r="A115" s="36" t="s">
        <v>175</v>
      </c>
      <c r="B115" s="36">
        <v>6337050.26</v>
      </c>
      <c r="C115" s="36">
        <v>55</v>
      </c>
      <c r="D115" s="36">
        <v>2499216.04</v>
      </c>
      <c r="E115" s="36">
        <v>14</v>
      </c>
      <c r="F115" s="36">
        <v>1213820.74</v>
      </c>
      <c r="G115" s="36">
        <v>26</v>
      </c>
      <c r="H115" s="36">
        <v>6074028.43</v>
      </c>
      <c r="I115" s="36">
        <v>56</v>
      </c>
      <c r="J115" s="36">
        <v>2076762</v>
      </c>
      <c r="K115" s="36">
        <v>12</v>
      </c>
      <c r="L115" s="36">
        <v>1077054.7</v>
      </c>
      <c r="M115" s="36">
        <v>24</v>
      </c>
    </row>
    <row r="116" spans="1:13" ht="15">
      <c r="A116" s="36" t="s">
        <v>176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</row>
    <row r="117" spans="1:13" ht="15">
      <c r="A117" s="36" t="s">
        <v>177</v>
      </c>
      <c r="B117" s="36">
        <v>0</v>
      </c>
      <c r="C117" s="36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</row>
    <row r="118" spans="1:13" ht="15">
      <c r="A118" s="36" t="s">
        <v>178</v>
      </c>
      <c r="B118" s="36">
        <v>3061935.68</v>
      </c>
      <c r="C118" s="36">
        <v>30</v>
      </c>
      <c r="D118" s="36">
        <v>0</v>
      </c>
      <c r="E118" s="36">
        <v>0</v>
      </c>
      <c r="F118" s="36">
        <v>0</v>
      </c>
      <c r="G118" s="36">
        <v>0</v>
      </c>
      <c r="H118" s="36">
        <v>2917752.7</v>
      </c>
      <c r="I118" s="36">
        <v>32</v>
      </c>
      <c r="J118" s="36">
        <v>0</v>
      </c>
      <c r="K118" s="36">
        <v>0</v>
      </c>
      <c r="L118" s="36">
        <v>0</v>
      </c>
      <c r="M118" s="36">
        <v>0</v>
      </c>
    </row>
    <row r="119" spans="1:13" ht="15">
      <c r="A119" s="36" t="s">
        <v>179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</row>
    <row r="120" spans="1:13" ht="15">
      <c r="A120" s="36" t="s">
        <v>180</v>
      </c>
      <c r="B120" s="36">
        <v>0</v>
      </c>
      <c r="C120" s="36">
        <v>0</v>
      </c>
      <c r="D120" s="36">
        <v>193711.91</v>
      </c>
      <c r="E120" s="36">
        <v>13</v>
      </c>
      <c r="F120" s="36">
        <v>0</v>
      </c>
      <c r="G120" s="36">
        <v>0</v>
      </c>
      <c r="H120" s="36">
        <v>0</v>
      </c>
      <c r="I120" s="36">
        <v>0</v>
      </c>
      <c r="J120" s="36">
        <v>151870</v>
      </c>
      <c r="K120" s="36">
        <v>10</v>
      </c>
      <c r="L120" s="36">
        <v>0</v>
      </c>
      <c r="M120" s="36">
        <v>0</v>
      </c>
    </row>
    <row r="121" spans="1:13" ht="15">
      <c r="A121" s="36" t="s">
        <v>181</v>
      </c>
      <c r="B121" s="36">
        <v>6791389.99</v>
      </c>
      <c r="C121" s="36">
        <v>71</v>
      </c>
      <c r="D121" s="36">
        <v>1408733.35</v>
      </c>
      <c r="E121" s="36">
        <v>24</v>
      </c>
      <c r="F121" s="36">
        <v>1221322.56</v>
      </c>
      <c r="G121" s="36">
        <v>27</v>
      </c>
      <c r="H121" s="36">
        <v>6520912.67</v>
      </c>
      <c r="I121" s="36">
        <v>72</v>
      </c>
      <c r="J121" s="36">
        <v>1366998.2</v>
      </c>
      <c r="K121" s="36">
        <v>21</v>
      </c>
      <c r="L121" s="36">
        <v>1153410.43</v>
      </c>
      <c r="M121" s="36">
        <v>27</v>
      </c>
    </row>
    <row r="122" spans="1:13" ht="15">
      <c r="A122" s="36" t="s">
        <v>182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</row>
    <row r="123" spans="1:13" ht="15">
      <c r="A123" s="36" t="s">
        <v>183</v>
      </c>
      <c r="B123" s="36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</row>
    <row r="124" spans="1:13" ht="15">
      <c r="A124" s="36" t="s">
        <v>184</v>
      </c>
      <c r="B124" s="36">
        <v>3435496.82</v>
      </c>
      <c r="C124" s="36">
        <v>34</v>
      </c>
      <c r="D124" s="36">
        <v>457934.37</v>
      </c>
      <c r="E124" s="36">
        <v>22</v>
      </c>
      <c r="F124" s="36">
        <v>316035.07</v>
      </c>
      <c r="G124" s="36">
        <v>14</v>
      </c>
      <c r="H124" s="36">
        <v>3387023.76</v>
      </c>
      <c r="I124" s="36">
        <v>37</v>
      </c>
      <c r="J124" s="36">
        <v>340422</v>
      </c>
      <c r="K124" s="36">
        <v>15</v>
      </c>
      <c r="L124" s="36">
        <v>305095.7</v>
      </c>
      <c r="M124" s="36">
        <v>16</v>
      </c>
    </row>
    <row r="125" spans="1:13" ht="15">
      <c r="A125" s="36" t="s">
        <v>185</v>
      </c>
      <c r="B125" s="36">
        <v>0</v>
      </c>
      <c r="C125" s="36">
        <v>0</v>
      </c>
      <c r="D125" s="36">
        <v>85255.13</v>
      </c>
      <c r="E125" s="36">
        <v>16</v>
      </c>
      <c r="F125" s="36">
        <v>0</v>
      </c>
      <c r="G125" s="36">
        <v>0</v>
      </c>
      <c r="H125" s="36">
        <v>0</v>
      </c>
      <c r="I125" s="36">
        <v>0</v>
      </c>
      <c r="J125" s="36">
        <v>86956.98</v>
      </c>
      <c r="K125" s="36">
        <v>15</v>
      </c>
      <c r="L125" s="36">
        <v>0</v>
      </c>
      <c r="M125" s="36">
        <v>0</v>
      </c>
    </row>
    <row r="126" spans="1:13" ht="15">
      <c r="A126" s="36" t="s">
        <v>186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</row>
    <row r="127" spans="1:13" ht="15">
      <c r="A127" s="36" t="s">
        <v>187</v>
      </c>
      <c r="B127" s="36">
        <v>0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</row>
    <row r="128" spans="1:13" ht="15">
      <c r="A128" s="36" t="s">
        <v>188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</row>
    <row r="129" spans="1:13" ht="15">
      <c r="A129" s="36" t="s">
        <v>189</v>
      </c>
      <c r="B129" s="36">
        <v>0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</row>
    <row r="130" spans="1:13" ht="15">
      <c r="A130" s="36" t="s">
        <v>190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141002</v>
      </c>
      <c r="K130" s="36">
        <v>12</v>
      </c>
      <c r="L130" s="36">
        <v>0</v>
      </c>
      <c r="M130" s="36">
        <v>0</v>
      </c>
    </row>
    <row r="131" spans="1:13" ht="15">
      <c r="A131" s="36" t="s">
        <v>191</v>
      </c>
      <c r="B131" s="36">
        <v>3071079.02</v>
      </c>
      <c r="C131" s="36">
        <v>38</v>
      </c>
      <c r="D131" s="36">
        <v>0</v>
      </c>
      <c r="E131" s="36">
        <v>0</v>
      </c>
      <c r="F131" s="36">
        <v>574430.34</v>
      </c>
      <c r="G131" s="36">
        <v>17</v>
      </c>
      <c r="H131" s="36">
        <v>3052525.07</v>
      </c>
      <c r="I131" s="36">
        <v>38</v>
      </c>
      <c r="J131" s="36">
        <v>0</v>
      </c>
      <c r="K131" s="36">
        <v>0</v>
      </c>
      <c r="L131" s="36">
        <v>557123.82</v>
      </c>
      <c r="M131" s="36">
        <v>16</v>
      </c>
    </row>
    <row r="132" spans="1:13" ht="15">
      <c r="A132" s="36" t="s">
        <v>192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55769</v>
      </c>
      <c r="K132" s="36">
        <v>10</v>
      </c>
      <c r="L132" s="36">
        <v>0</v>
      </c>
      <c r="M132" s="36">
        <v>0</v>
      </c>
    </row>
    <row r="133" spans="1:13" ht="15">
      <c r="A133" s="36" t="s">
        <v>193</v>
      </c>
      <c r="B133" s="36">
        <v>1054652.69</v>
      </c>
      <c r="C133" s="36">
        <v>10</v>
      </c>
      <c r="D133" s="36">
        <v>952823.09</v>
      </c>
      <c r="E133" s="36">
        <v>24</v>
      </c>
      <c r="F133" s="36">
        <v>0</v>
      </c>
      <c r="G133" s="36">
        <v>0</v>
      </c>
      <c r="H133" s="36">
        <v>0</v>
      </c>
      <c r="I133" s="36">
        <v>0</v>
      </c>
      <c r="J133" s="36">
        <v>914470.92</v>
      </c>
      <c r="K133" s="36">
        <v>23</v>
      </c>
      <c r="L133" s="36">
        <v>0</v>
      </c>
      <c r="M133" s="36">
        <v>0</v>
      </c>
    </row>
    <row r="134" spans="1:13" ht="15">
      <c r="A134" s="36" t="s">
        <v>194</v>
      </c>
      <c r="B134" s="36">
        <v>961579.95</v>
      </c>
      <c r="C134" s="36">
        <v>22</v>
      </c>
      <c r="D134" s="36">
        <v>216479.84</v>
      </c>
      <c r="E134" s="36">
        <v>10</v>
      </c>
      <c r="F134" s="36">
        <v>0</v>
      </c>
      <c r="G134" s="36">
        <v>0</v>
      </c>
      <c r="H134" s="36">
        <v>892344.43</v>
      </c>
      <c r="I134" s="36">
        <v>20</v>
      </c>
      <c r="J134" s="36">
        <v>215877.6</v>
      </c>
      <c r="K134" s="36">
        <v>11</v>
      </c>
      <c r="L134" s="36">
        <v>0</v>
      </c>
      <c r="M134" s="36">
        <v>0</v>
      </c>
    </row>
    <row r="135" spans="1:13" ht="15">
      <c r="A135" s="36" t="s">
        <v>195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</row>
    <row r="136" spans="1:13" ht="15">
      <c r="A136" s="36" t="s">
        <v>196</v>
      </c>
      <c r="B136" s="36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</row>
    <row r="137" spans="1:13" ht="15">
      <c r="A137" s="36" t="s">
        <v>197</v>
      </c>
      <c r="B137" s="36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</row>
    <row r="138" spans="1:13" ht="15">
      <c r="A138" s="36" t="s">
        <v>198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</row>
    <row r="139" spans="1:13" ht="15">
      <c r="A139" s="36" t="s">
        <v>199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</row>
    <row r="140" spans="1:13" ht="15">
      <c r="A140" s="36" t="s">
        <v>200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</row>
    <row r="141" spans="1:13" ht="15">
      <c r="A141" s="36" t="s">
        <v>201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</row>
    <row r="142" spans="1:13" ht="15">
      <c r="A142" s="36" t="s">
        <v>202</v>
      </c>
      <c r="B142" s="36">
        <v>0</v>
      </c>
      <c r="C142" s="36">
        <v>0</v>
      </c>
      <c r="D142" s="36">
        <v>317611.86</v>
      </c>
      <c r="E142" s="36">
        <v>10</v>
      </c>
      <c r="F142" s="36">
        <v>0</v>
      </c>
      <c r="G142" s="36">
        <v>0</v>
      </c>
      <c r="H142" s="36">
        <v>0</v>
      </c>
      <c r="I142" s="36">
        <v>0</v>
      </c>
      <c r="J142" s="36">
        <v>217990.88</v>
      </c>
      <c r="K142" s="36">
        <v>11</v>
      </c>
      <c r="L142" s="36">
        <v>0</v>
      </c>
      <c r="M142" s="36">
        <v>0</v>
      </c>
    </row>
    <row r="143" spans="1:13" ht="15">
      <c r="A143" s="36" t="s">
        <v>203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383679.22</v>
      </c>
      <c r="I143" s="36">
        <v>10</v>
      </c>
      <c r="J143" s="36">
        <v>0</v>
      </c>
      <c r="K143" s="36">
        <v>0</v>
      </c>
      <c r="L143" s="36">
        <v>0</v>
      </c>
      <c r="M143" s="36">
        <v>0</v>
      </c>
    </row>
    <row r="144" spans="1:13" ht="15">
      <c r="A144" s="36" t="s">
        <v>204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</row>
    <row r="145" spans="1:13" ht="15">
      <c r="A145" s="36" t="s">
        <v>205</v>
      </c>
      <c r="B145" s="36">
        <v>0</v>
      </c>
      <c r="C145" s="36">
        <v>0</v>
      </c>
      <c r="D145" s="36">
        <v>138364.49</v>
      </c>
      <c r="E145" s="36">
        <v>13</v>
      </c>
      <c r="F145" s="36">
        <v>0</v>
      </c>
      <c r="G145" s="36">
        <v>0</v>
      </c>
      <c r="H145" s="36">
        <v>0</v>
      </c>
      <c r="I145" s="36">
        <v>0</v>
      </c>
      <c r="J145" s="36">
        <v>160197.67</v>
      </c>
      <c r="K145" s="36">
        <v>18</v>
      </c>
      <c r="L145" s="36">
        <v>0</v>
      </c>
      <c r="M145" s="36">
        <v>0</v>
      </c>
    </row>
    <row r="146" spans="1:13" ht="15">
      <c r="A146" s="36" t="s">
        <v>206</v>
      </c>
      <c r="B146" s="36">
        <v>0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</row>
    <row r="147" spans="1:13" ht="15">
      <c r="A147" s="36" t="s">
        <v>207</v>
      </c>
      <c r="B147" s="36">
        <v>670834.62</v>
      </c>
      <c r="C147" s="36">
        <v>16</v>
      </c>
      <c r="D147" s="36">
        <v>130754</v>
      </c>
      <c r="E147" s="36">
        <v>15</v>
      </c>
      <c r="F147" s="36">
        <v>0</v>
      </c>
      <c r="G147" s="36">
        <v>0</v>
      </c>
      <c r="H147" s="36">
        <v>605471.42</v>
      </c>
      <c r="I147" s="36">
        <v>18</v>
      </c>
      <c r="J147" s="36">
        <v>122565</v>
      </c>
      <c r="K147" s="36">
        <v>17</v>
      </c>
      <c r="L147" s="36">
        <v>0</v>
      </c>
      <c r="M147" s="36">
        <v>0</v>
      </c>
    </row>
    <row r="148" spans="1:13" ht="15">
      <c r="A148" s="36" t="s">
        <v>208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</row>
    <row r="149" spans="1:13" ht="15">
      <c r="A149" s="36" t="s">
        <v>209</v>
      </c>
      <c r="B149" s="36">
        <v>0</v>
      </c>
      <c r="C149" s="36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</row>
    <row r="150" spans="1:13" ht="15">
      <c r="A150" s="36" t="s">
        <v>210</v>
      </c>
      <c r="B150" s="36">
        <v>545530.83</v>
      </c>
      <c r="C150" s="36">
        <v>15</v>
      </c>
      <c r="D150" s="36">
        <v>162082.23</v>
      </c>
      <c r="E150" s="36">
        <v>10</v>
      </c>
      <c r="F150" s="36">
        <v>0</v>
      </c>
      <c r="G150" s="36">
        <v>0</v>
      </c>
      <c r="H150" s="36">
        <v>656065.41</v>
      </c>
      <c r="I150" s="36">
        <v>18</v>
      </c>
      <c r="J150" s="36">
        <v>0</v>
      </c>
      <c r="K150" s="36">
        <v>0</v>
      </c>
      <c r="L150" s="36">
        <v>0</v>
      </c>
      <c r="M150" s="36">
        <v>0</v>
      </c>
    </row>
    <row r="151" spans="1:13" ht="15">
      <c r="A151" s="36" t="s">
        <v>211</v>
      </c>
      <c r="B151" s="36">
        <v>1892641.92</v>
      </c>
      <c r="C151" s="36">
        <v>27</v>
      </c>
      <c r="D151" s="36">
        <v>0</v>
      </c>
      <c r="E151" s="36">
        <v>0</v>
      </c>
      <c r="F151" s="36">
        <v>0</v>
      </c>
      <c r="G151" s="36">
        <v>0</v>
      </c>
      <c r="H151" s="36">
        <v>1764876.12</v>
      </c>
      <c r="I151" s="36">
        <v>29</v>
      </c>
      <c r="J151" s="36">
        <v>0</v>
      </c>
      <c r="K151" s="36">
        <v>0</v>
      </c>
      <c r="L151" s="36">
        <v>165067.9</v>
      </c>
      <c r="M151" s="36">
        <v>11</v>
      </c>
    </row>
    <row r="152" spans="1:13" ht="15">
      <c r="A152" s="36" t="s">
        <v>212</v>
      </c>
      <c r="B152" s="36">
        <v>0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</row>
    <row r="153" spans="1:13" ht="15">
      <c r="A153" s="36" t="s">
        <v>213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</row>
    <row r="154" spans="1:13" ht="15">
      <c r="A154" s="36" t="s">
        <v>214</v>
      </c>
      <c r="B154" s="36">
        <v>396451.44</v>
      </c>
      <c r="C154" s="36">
        <v>10</v>
      </c>
      <c r="D154" s="36">
        <v>0</v>
      </c>
      <c r="E154" s="36">
        <v>0</v>
      </c>
      <c r="F154" s="36">
        <v>0</v>
      </c>
      <c r="G154" s="36">
        <v>0</v>
      </c>
      <c r="H154" s="36">
        <v>406891</v>
      </c>
      <c r="I154" s="36">
        <v>10</v>
      </c>
      <c r="J154" s="36">
        <v>0</v>
      </c>
      <c r="K154" s="36">
        <v>0</v>
      </c>
      <c r="L154" s="36">
        <v>0</v>
      </c>
      <c r="M154" s="36">
        <v>0</v>
      </c>
    </row>
    <row r="155" spans="1:13" ht="15">
      <c r="A155" s="36" t="s">
        <v>215</v>
      </c>
      <c r="B155" s="36">
        <v>754993.85</v>
      </c>
      <c r="C155" s="36">
        <v>11</v>
      </c>
      <c r="D155" s="36">
        <v>200885.13</v>
      </c>
      <c r="E155" s="36">
        <v>11</v>
      </c>
      <c r="F155" s="36">
        <v>0</v>
      </c>
      <c r="G155" s="36">
        <v>0</v>
      </c>
      <c r="H155" s="36">
        <v>873826.36</v>
      </c>
      <c r="I155" s="36">
        <v>10</v>
      </c>
      <c r="J155" s="36">
        <v>0</v>
      </c>
      <c r="K155" s="36">
        <v>0</v>
      </c>
      <c r="L155" s="36">
        <v>0</v>
      </c>
      <c r="M155" s="36">
        <v>0</v>
      </c>
    </row>
    <row r="156" spans="1:13" ht="15">
      <c r="A156" s="36" t="s">
        <v>216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</row>
    <row r="157" spans="1:13" ht="15">
      <c r="A157" s="36" t="s">
        <v>217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512643.63</v>
      </c>
      <c r="I157" s="36">
        <v>11</v>
      </c>
      <c r="J157" s="36">
        <v>155228.27</v>
      </c>
      <c r="K157" s="36">
        <v>10</v>
      </c>
      <c r="L157" s="36">
        <v>0</v>
      </c>
      <c r="M157" s="36">
        <v>0</v>
      </c>
    </row>
    <row r="158" spans="1:13" ht="15">
      <c r="A158" s="36" t="s">
        <v>218</v>
      </c>
      <c r="B158" s="36">
        <v>1367816.65</v>
      </c>
      <c r="C158" s="36">
        <v>34</v>
      </c>
      <c r="D158" s="36">
        <v>0</v>
      </c>
      <c r="E158" s="36">
        <v>0</v>
      </c>
      <c r="F158" s="36">
        <v>304845.52</v>
      </c>
      <c r="G158" s="36">
        <v>14</v>
      </c>
      <c r="H158" s="36">
        <v>1364139.2</v>
      </c>
      <c r="I158" s="36">
        <v>37</v>
      </c>
      <c r="J158" s="36">
        <v>167500</v>
      </c>
      <c r="K158" s="36">
        <v>10</v>
      </c>
      <c r="L158" s="36">
        <v>281891.42</v>
      </c>
      <c r="M158" s="36">
        <v>14</v>
      </c>
    </row>
    <row r="159" spans="1:13" ht="15">
      <c r="A159" s="36" t="s">
        <v>219</v>
      </c>
      <c r="B159" s="36">
        <v>0</v>
      </c>
      <c r="C159" s="36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</row>
    <row r="160" spans="1:13" ht="15">
      <c r="A160" s="36" t="s">
        <v>220</v>
      </c>
      <c r="B160" s="36">
        <v>1183273.76</v>
      </c>
      <c r="C160" s="36">
        <v>12</v>
      </c>
      <c r="D160" s="36">
        <v>0</v>
      </c>
      <c r="E160" s="36">
        <v>0</v>
      </c>
      <c r="F160" s="36">
        <v>0</v>
      </c>
      <c r="G160" s="36">
        <v>0</v>
      </c>
      <c r="H160" s="36">
        <v>1056685.34</v>
      </c>
      <c r="I160" s="36">
        <v>13</v>
      </c>
      <c r="J160" s="36">
        <v>0</v>
      </c>
      <c r="K160" s="36">
        <v>0</v>
      </c>
      <c r="L160" s="36">
        <v>0</v>
      </c>
      <c r="M160" s="36">
        <v>0</v>
      </c>
    </row>
    <row r="161" spans="1:13" ht="15">
      <c r="A161" s="36" t="s">
        <v>221</v>
      </c>
      <c r="B161" s="36">
        <v>0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</row>
    <row r="162" spans="1:13" ht="15">
      <c r="A162" s="36" t="s">
        <v>222</v>
      </c>
      <c r="B162" s="36">
        <v>12513478.42</v>
      </c>
      <c r="C162" s="36">
        <v>112</v>
      </c>
      <c r="D162" s="36">
        <v>2978363.27</v>
      </c>
      <c r="E162" s="36">
        <v>20</v>
      </c>
      <c r="F162" s="36">
        <v>1451301.43</v>
      </c>
      <c r="G162" s="36">
        <v>46</v>
      </c>
      <c r="H162" s="36">
        <v>11869375.3</v>
      </c>
      <c r="I162" s="36">
        <v>119</v>
      </c>
      <c r="J162" s="36">
        <v>2753683.21</v>
      </c>
      <c r="K162" s="36">
        <v>17</v>
      </c>
      <c r="L162" s="36">
        <v>1415885.67</v>
      </c>
      <c r="M162" s="36">
        <v>47</v>
      </c>
    </row>
    <row r="163" spans="1:13" ht="15">
      <c r="A163" s="36" t="s">
        <v>223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</row>
    <row r="164" spans="1:13" ht="15">
      <c r="A164" s="36" t="s">
        <v>224</v>
      </c>
      <c r="B164" s="36">
        <v>0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</row>
    <row r="165" spans="1:13" ht="15">
      <c r="A165" s="36" t="s">
        <v>225</v>
      </c>
      <c r="B165" s="36">
        <v>0</v>
      </c>
      <c r="C165" s="36">
        <v>0</v>
      </c>
      <c r="D165" s="36">
        <v>122175.88</v>
      </c>
      <c r="E165" s="36">
        <v>14</v>
      </c>
      <c r="F165" s="36">
        <v>0</v>
      </c>
      <c r="G165" s="36">
        <v>0</v>
      </c>
      <c r="H165" s="36">
        <v>0</v>
      </c>
      <c r="I165" s="36">
        <v>0</v>
      </c>
      <c r="J165" s="36">
        <v>124063</v>
      </c>
      <c r="K165" s="36">
        <v>15</v>
      </c>
      <c r="L165" s="36">
        <v>0</v>
      </c>
      <c r="M165" s="36">
        <v>0</v>
      </c>
    </row>
    <row r="166" spans="1:13" ht="15">
      <c r="A166" s="36" t="s">
        <v>226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</row>
    <row r="167" spans="1:13" ht="15">
      <c r="A167" s="36" t="s">
        <v>227</v>
      </c>
      <c r="B167" s="36">
        <v>0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</row>
    <row r="168" spans="1:13" ht="15">
      <c r="A168" s="36" t="s">
        <v>228</v>
      </c>
      <c r="B168" s="36">
        <v>0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</row>
    <row r="169" spans="1:13" ht="15">
      <c r="A169" s="36" t="s">
        <v>229</v>
      </c>
      <c r="B169" s="36">
        <v>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</row>
    <row r="170" spans="1:13" ht="15">
      <c r="A170" s="36" t="s">
        <v>230</v>
      </c>
      <c r="B170" s="36">
        <v>0</v>
      </c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</row>
    <row r="171" spans="1:13" ht="15">
      <c r="A171" s="36" t="s">
        <v>231</v>
      </c>
      <c r="B171" s="36">
        <v>4111882.57</v>
      </c>
      <c r="C171" s="36">
        <v>39</v>
      </c>
      <c r="D171" s="36">
        <v>2453642.01</v>
      </c>
      <c r="E171" s="36">
        <v>12</v>
      </c>
      <c r="F171" s="36">
        <v>601977.44</v>
      </c>
      <c r="G171" s="36">
        <v>18</v>
      </c>
      <c r="H171" s="36">
        <v>3660847.34</v>
      </c>
      <c r="I171" s="36">
        <v>44</v>
      </c>
      <c r="J171" s="36">
        <v>2206919.03</v>
      </c>
      <c r="K171" s="36">
        <v>14</v>
      </c>
      <c r="L171" s="36">
        <v>619361.68</v>
      </c>
      <c r="M171" s="36">
        <v>22</v>
      </c>
    </row>
    <row r="172" spans="1:13" ht="15">
      <c r="A172" s="36" t="s">
        <v>232</v>
      </c>
      <c r="B172" s="36">
        <v>0</v>
      </c>
      <c r="C172" s="36"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</row>
    <row r="173" spans="1:13" ht="15">
      <c r="A173" s="36" t="s">
        <v>233</v>
      </c>
      <c r="B173" s="36">
        <v>0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</row>
    <row r="174" spans="1:13" ht="15">
      <c r="A174" s="36" t="s">
        <v>234</v>
      </c>
      <c r="B174" s="36">
        <v>0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</row>
    <row r="175" spans="1:13" ht="15">
      <c r="A175" s="36" t="s">
        <v>235</v>
      </c>
      <c r="B175" s="36">
        <v>21734885.91</v>
      </c>
      <c r="C175" s="36">
        <v>105</v>
      </c>
      <c r="D175" s="36">
        <v>16719614.72</v>
      </c>
      <c r="E175" s="36">
        <v>27</v>
      </c>
      <c r="F175" s="36">
        <v>2544710.81</v>
      </c>
      <c r="G175" s="36">
        <v>39</v>
      </c>
      <c r="H175" s="36">
        <v>20907684.12</v>
      </c>
      <c r="I175" s="36">
        <v>107</v>
      </c>
      <c r="J175" s="36">
        <v>15679426.06</v>
      </c>
      <c r="K175" s="36">
        <v>25</v>
      </c>
      <c r="L175" s="36">
        <v>2389720.19</v>
      </c>
      <c r="M175" s="36">
        <v>40</v>
      </c>
    </row>
    <row r="176" spans="1:13" ht="15">
      <c r="A176" s="36" t="s">
        <v>236</v>
      </c>
      <c r="B176" s="36">
        <v>1065257.61</v>
      </c>
      <c r="C176" s="36">
        <v>19</v>
      </c>
      <c r="D176" s="36">
        <v>778391.47</v>
      </c>
      <c r="E176" s="36">
        <v>28</v>
      </c>
      <c r="F176" s="36">
        <v>0</v>
      </c>
      <c r="G176" s="36">
        <v>0</v>
      </c>
      <c r="H176" s="36">
        <v>1014300.44</v>
      </c>
      <c r="I176" s="36">
        <v>18</v>
      </c>
      <c r="J176" s="36">
        <v>779369.38</v>
      </c>
      <c r="K176" s="36">
        <v>31</v>
      </c>
      <c r="L176" s="36">
        <v>0</v>
      </c>
      <c r="M176" s="36">
        <v>0</v>
      </c>
    </row>
    <row r="177" spans="1:13" ht="15">
      <c r="A177" s="36" t="s">
        <v>237</v>
      </c>
      <c r="B177" s="36">
        <v>2723591.44</v>
      </c>
      <c r="C177" s="36">
        <v>35</v>
      </c>
      <c r="D177" s="36">
        <v>0</v>
      </c>
      <c r="E177" s="36">
        <v>0</v>
      </c>
      <c r="F177" s="36">
        <v>239831.22</v>
      </c>
      <c r="G177" s="36">
        <v>15</v>
      </c>
      <c r="H177" s="36">
        <v>2632786.9</v>
      </c>
      <c r="I177" s="36">
        <v>37</v>
      </c>
      <c r="J177" s="36">
        <v>0</v>
      </c>
      <c r="K177" s="36">
        <v>0</v>
      </c>
      <c r="L177" s="36">
        <v>212370.88</v>
      </c>
      <c r="M177" s="36">
        <v>16</v>
      </c>
    </row>
    <row r="178" spans="1:13" ht="15">
      <c r="A178" s="36" t="s">
        <v>238</v>
      </c>
      <c r="B178" s="36">
        <v>4803619.81</v>
      </c>
      <c r="C178" s="36">
        <v>50</v>
      </c>
      <c r="D178" s="36">
        <v>0</v>
      </c>
      <c r="E178" s="36">
        <v>0</v>
      </c>
      <c r="F178" s="36">
        <v>565905.62</v>
      </c>
      <c r="G178" s="36">
        <v>20</v>
      </c>
      <c r="H178" s="36">
        <v>4524253.46</v>
      </c>
      <c r="I178" s="36">
        <v>51</v>
      </c>
      <c r="J178" s="36">
        <v>0</v>
      </c>
      <c r="K178" s="36">
        <v>0</v>
      </c>
      <c r="L178" s="36">
        <v>478532.9</v>
      </c>
      <c r="M178" s="36">
        <v>21</v>
      </c>
    </row>
    <row r="179" spans="1:13" ht="15">
      <c r="A179" s="36" t="s">
        <v>239</v>
      </c>
      <c r="B179" s="36">
        <v>2369140.84</v>
      </c>
      <c r="C179" s="36">
        <v>15</v>
      </c>
      <c r="D179" s="36">
        <v>0</v>
      </c>
      <c r="E179" s="36">
        <v>0</v>
      </c>
      <c r="F179" s="36">
        <v>0</v>
      </c>
      <c r="G179" s="36">
        <v>0</v>
      </c>
      <c r="H179" s="36">
        <v>2262423.11</v>
      </c>
      <c r="I179" s="36">
        <v>17</v>
      </c>
      <c r="J179" s="36">
        <v>0</v>
      </c>
      <c r="K179" s="36">
        <v>0</v>
      </c>
      <c r="L179" s="36">
        <v>0</v>
      </c>
      <c r="M179" s="36">
        <v>0</v>
      </c>
    </row>
    <row r="180" spans="1:13" ht="15">
      <c r="A180" s="36" t="s">
        <v>240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</row>
    <row r="181" spans="1:13" ht="15">
      <c r="A181" s="36" t="s">
        <v>241</v>
      </c>
      <c r="B181" s="36">
        <v>3607340.65</v>
      </c>
      <c r="C181" s="36">
        <v>52</v>
      </c>
      <c r="D181" s="36">
        <v>1588983.15</v>
      </c>
      <c r="E181" s="36">
        <v>10</v>
      </c>
      <c r="F181" s="36">
        <v>303895.49</v>
      </c>
      <c r="G181" s="36">
        <v>20</v>
      </c>
      <c r="H181" s="36">
        <v>3378429.86</v>
      </c>
      <c r="I181" s="36">
        <v>51</v>
      </c>
      <c r="J181" s="36">
        <v>0</v>
      </c>
      <c r="K181" s="36">
        <v>0</v>
      </c>
      <c r="L181" s="36">
        <v>313897.17</v>
      </c>
      <c r="M181" s="36">
        <v>19</v>
      </c>
    </row>
    <row r="182" spans="1:13" ht="15">
      <c r="A182" s="36" t="s">
        <v>242</v>
      </c>
      <c r="B182" s="36">
        <v>0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</row>
    <row r="183" spans="1:13" ht="15">
      <c r="A183" s="36" t="s">
        <v>243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</row>
    <row r="184" spans="1:13" ht="15">
      <c r="A184" s="36" t="s">
        <v>244</v>
      </c>
      <c r="B184" s="36">
        <v>0</v>
      </c>
      <c r="C184" s="36"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</row>
    <row r="185" spans="1:13" ht="15">
      <c r="A185" s="36" t="s">
        <v>245</v>
      </c>
      <c r="B185" s="36">
        <v>12943942.41</v>
      </c>
      <c r="C185" s="36">
        <v>79</v>
      </c>
      <c r="D185" s="36">
        <v>18882318</v>
      </c>
      <c r="E185" s="36">
        <v>127</v>
      </c>
      <c r="F185" s="36">
        <v>3804028.07</v>
      </c>
      <c r="G185" s="36">
        <v>42</v>
      </c>
      <c r="H185" s="36">
        <v>12050884.25</v>
      </c>
      <c r="I185" s="36">
        <v>76</v>
      </c>
      <c r="J185" s="36">
        <v>16891401.27</v>
      </c>
      <c r="K185" s="36">
        <v>126</v>
      </c>
      <c r="L185" s="36">
        <v>3386884.46</v>
      </c>
      <c r="M185" s="36">
        <v>43</v>
      </c>
    </row>
    <row r="186" spans="1:13" ht="15">
      <c r="A186" s="36" t="s">
        <v>246</v>
      </c>
      <c r="B186" s="36">
        <v>0</v>
      </c>
      <c r="C186" s="36"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</row>
    <row r="187" spans="1:13" ht="15">
      <c r="A187" s="36" t="s">
        <v>247</v>
      </c>
      <c r="B187" s="36">
        <v>0</v>
      </c>
      <c r="C187" s="36">
        <v>0</v>
      </c>
      <c r="D187" s="36">
        <v>0</v>
      </c>
      <c r="E187" s="36">
        <v>0</v>
      </c>
      <c r="F187" s="36">
        <v>0</v>
      </c>
      <c r="G187" s="36">
        <v>0</v>
      </c>
      <c r="H187" s="36">
        <v>939196</v>
      </c>
      <c r="I187" s="36">
        <v>10</v>
      </c>
      <c r="J187" s="36">
        <v>0</v>
      </c>
      <c r="K187" s="36">
        <v>0</v>
      </c>
      <c r="L187" s="36">
        <v>0</v>
      </c>
      <c r="M187" s="36">
        <v>0</v>
      </c>
    </row>
    <row r="188" spans="1:13" ht="15">
      <c r="A188" s="36" t="s">
        <v>248</v>
      </c>
      <c r="B188" s="36">
        <v>0</v>
      </c>
      <c r="C188" s="36"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</row>
    <row r="189" spans="1:13" ht="15">
      <c r="A189" s="36" t="s">
        <v>249</v>
      </c>
      <c r="B189" s="36">
        <v>0</v>
      </c>
      <c r="C189" s="36"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</row>
    <row r="190" spans="1:13" ht="15">
      <c r="A190" s="36" t="s">
        <v>250</v>
      </c>
      <c r="B190" s="36">
        <v>0</v>
      </c>
      <c r="C190" s="36">
        <v>0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</row>
    <row r="191" spans="1:13" ht="15">
      <c r="A191" s="36" t="s">
        <v>251</v>
      </c>
      <c r="B191" s="36">
        <v>1585918.64</v>
      </c>
      <c r="C191" s="36">
        <v>17</v>
      </c>
      <c r="D191" s="36">
        <v>208163.56</v>
      </c>
      <c r="E191" s="36">
        <v>12</v>
      </c>
      <c r="F191" s="36">
        <v>0</v>
      </c>
      <c r="G191" s="36">
        <v>0</v>
      </c>
      <c r="H191" s="36">
        <v>1622097</v>
      </c>
      <c r="I191" s="36">
        <v>18</v>
      </c>
      <c r="J191" s="36">
        <v>207739</v>
      </c>
      <c r="K191" s="36">
        <v>13</v>
      </c>
      <c r="L191" s="36">
        <v>0</v>
      </c>
      <c r="M191" s="36">
        <v>0</v>
      </c>
    </row>
    <row r="192" spans="1:13" ht="15">
      <c r="A192" s="36" t="s">
        <v>252</v>
      </c>
      <c r="B192" s="36">
        <v>0</v>
      </c>
      <c r="C192" s="36">
        <v>0</v>
      </c>
      <c r="D192" s="36">
        <v>59291.6</v>
      </c>
      <c r="E192" s="36">
        <v>10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</row>
    <row r="193" spans="1:13" ht="15">
      <c r="A193" s="36" t="s">
        <v>253</v>
      </c>
      <c r="B193" s="36">
        <v>0</v>
      </c>
      <c r="C193" s="36">
        <v>0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</row>
    <row r="194" spans="1:13" ht="15">
      <c r="A194" s="36" t="s">
        <v>254</v>
      </c>
      <c r="B194" s="36">
        <v>0</v>
      </c>
      <c r="C194" s="36">
        <v>0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</row>
    <row r="195" spans="1:13" ht="15">
      <c r="A195" s="36" t="s">
        <v>255</v>
      </c>
      <c r="B195" s="36">
        <v>0</v>
      </c>
      <c r="C195" s="36">
        <v>0</v>
      </c>
      <c r="D195" s="36">
        <v>0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</row>
    <row r="196" spans="1:13" ht="15">
      <c r="A196" s="36" t="s">
        <v>256</v>
      </c>
      <c r="B196" s="36">
        <v>0</v>
      </c>
      <c r="C196" s="36"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</row>
    <row r="197" spans="1:13" ht="15">
      <c r="A197" s="36" t="s">
        <v>257</v>
      </c>
      <c r="B197" s="36">
        <v>0</v>
      </c>
      <c r="C197" s="36"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</row>
    <row r="198" spans="1:13" ht="15">
      <c r="A198" s="36" t="s">
        <v>258</v>
      </c>
      <c r="B198" s="36">
        <v>0</v>
      </c>
      <c r="C198" s="36">
        <v>0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</row>
    <row r="199" spans="1:13" ht="15">
      <c r="A199" s="36" t="s">
        <v>259</v>
      </c>
      <c r="B199" s="36">
        <v>1184670.23</v>
      </c>
      <c r="C199" s="36">
        <v>17</v>
      </c>
      <c r="D199" s="36">
        <v>324209.86</v>
      </c>
      <c r="E199" s="36">
        <v>13</v>
      </c>
      <c r="F199" s="36">
        <v>0</v>
      </c>
      <c r="G199" s="36">
        <v>0</v>
      </c>
      <c r="H199" s="36">
        <v>1210652.6</v>
      </c>
      <c r="I199" s="36">
        <v>18</v>
      </c>
      <c r="J199" s="36">
        <v>240952.24</v>
      </c>
      <c r="K199" s="36">
        <v>12</v>
      </c>
      <c r="L199" s="36">
        <v>0</v>
      </c>
      <c r="M199" s="36">
        <v>0</v>
      </c>
    </row>
    <row r="200" spans="1:13" ht="15">
      <c r="A200" s="36" t="s">
        <v>260</v>
      </c>
      <c r="B200" s="36">
        <v>0</v>
      </c>
      <c r="C200" s="36">
        <v>0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</row>
    <row r="201" spans="1:13" ht="15">
      <c r="A201" s="36" t="s">
        <v>261</v>
      </c>
      <c r="B201" s="36">
        <v>0</v>
      </c>
      <c r="C201" s="36">
        <v>0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</row>
    <row r="202" spans="1:13" ht="15">
      <c r="A202" s="36" t="s">
        <v>262</v>
      </c>
      <c r="B202" s="36">
        <v>2838923.13</v>
      </c>
      <c r="C202" s="36">
        <v>32</v>
      </c>
      <c r="D202" s="36">
        <v>1126788.29</v>
      </c>
      <c r="E202" s="36">
        <v>34</v>
      </c>
      <c r="F202" s="36">
        <v>880412</v>
      </c>
      <c r="G202" s="36">
        <v>19</v>
      </c>
      <c r="H202" s="36">
        <v>2433581.81</v>
      </c>
      <c r="I202" s="36">
        <v>30</v>
      </c>
      <c r="J202" s="36">
        <v>755907</v>
      </c>
      <c r="K202" s="36">
        <v>26</v>
      </c>
      <c r="L202" s="36">
        <v>703343.9</v>
      </c>
      <c r="M202" s="36">
        <v>18</v>
      </c>
    </row>
    <row r="203" spans="1:13" ht="15">
      <c r="A203" s="36" t="s">
        <v>263</v>
      </c>
      <c r="B203" s="36">
        <v>0</v>
      </c>
      <c r="C203" s="36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</row>
    <row r="204" spans="1:13" ht="15">
      <c r="A204" s="36" t="s">
        <v>264</v>
      </c>
      <c r="B204" s="36">
        <v>0</v>
      </c>
      <c r="C204" s="36"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</row>
    <row r="205" spans="1:13" ht="15">
      <c r="A205" s="36" t="s">
        <v>265</v>
      </c>
      <c r="B205" s="36">
        <v>0</v>
      </c>
      <c r="C205" s="36"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</row>
    <row r="206" spans="1:13" ht="15">
      <c r="A206" s="36" t="s">
        <v>266</v>
      </c>
      <c r="B206" s="36">
        <v>1186150.94</v>
      </c>
      <c r="C206" s="36">
        <v>19</v>
      </c>
      <c r="D206" s="36">
        <v>1633388.68</v>
      </c>
      <c r="E206" s="36">
        <v>36</v>
      </c>
      <c r="F206" s="36">
        <v>428421.5</v>
      </c>
      <c r="G206" s="36">
        <v>13</v>
      </c>
      <c r="H206" s="36">
        <v>1322488.57</v>
      </c>
      <c r="I206" s="36">
        <v>20</v>
      </c>
      <c r="J206" s="36">
        <v>1455046.83</v>
      </c>
      <c r="K206" s="36">
        <v>33</v>
      </c>
      <c r="L206" s="36">
        <v>454666</v>
      </c>
      <c r="M206" s="36">
        <v>10</v>
      </c>
    </row>
    <row r="207" spans="1:13" ht="15">
      <c r="A207" s="36" t="s">
        <v>267</v>
      </c>
      <c r="B207" s="36">
        <v>0</v>
      </c>
      <c r="C207" s="36">
        <v>0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</row>
    <row r="208" spans="1:13" ht="15">
      <c r="A208" s="36" t="s">
        <v>268</v>
      </c>
      <c r="B208" s="36">
        <v>5214069.58</v>
      </c>
      <c r="C208" s="36">
        <v>43</v>
      </c>
      <c r="D208" s="36">
        <v>2484335.64</v>
      </c>
      <c r="E208" s="36">
        <v>32</v>
      </c>
      <c r="F208" s="36">
        <v>1443060.83</v>
      </c>
      <c r="G208" s="36">
        <v>18</v>
      </c>
      <c r="H208" s="36">
        <v>4624638.53</v>
      </c>
      <c r="I208" s="36">
        <v>50</v>
      </c>
      <c r="J208" s="36">
        <v>1377407</v>
      </c>
      <c r="K208" s="36">
        <v>24</v>
      </c>
      <c r="L208" s="36">
        <v>1271271.46</v>
      </c>
      <c r="M208" s="36">
        <v>20</v>
      </c>
    </row>
    <row r="209" spans="1:13" ht="15">
      <c r="A209" s="36" t="s">
        <v>269</v>
      </c>
      <c r="B209" s="36">
        <v>0</v>
      </c>
      <c r="C209" s="36">
        <v>0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</row>
    <row r="210" spans="1:13" ht="15">
      <c r="A210" s="36" t="s">
        <v>270</v>
      </c>
      <c r="B210" s="36">
        <v>0</v>
      </c>
      <c r="C210" s="36">
        <v>0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</row>
    <row r="211" spans="1:13" ht="15">
      <c r="A211" s="36" t="s">
        <v>271</v>
      </c>
      <c r="B211" s="36">
        <v>0</v>
      </c>
      <c r="C211" s="36"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617376.25</v>
      </c>
      <c r="I211" s="36">
        <v>11</v>
      </c>
      <c r="J211" s="36">
        <v>0</v>
      </c>
      <c r="K211" s="36">
        <v>0</v>
      </c>
      <c r="L211" s="36">
        <v>0</v>
      </c>
      <c r="M211" s="36">
        <v>0</v>
      </c>
    </row>
    <row r="212" spans="1:13" ht="15">
      <c r="A212" s="36" t="s">
        <v>272</v>
      </c>
      <c r="B212" s="36">
        <v>0</v>
      </c>
      <c r="C212" s="36">
        <v>0</v>
      </c>
      <c r="D212" s="36">
        <v>94194.8</v>
      </c>
      <c r="E212" s="36">
        <v>11</v>
      </c>
      <c r="F212" s="36">
        <v>0</v>
      </c>
      <c r="G212" s="36">
        <v>0</v>
      </c>
      <c r="H212" s="36">
        <v>0</v>
      </c>
      <c r="I212" s="36">
        <v>0</v>
      </c>
      <c r="J212" s="36">
        <v>84786.5</v>
      </c>
      <c r="K212" s="36">
        <v>10</v>
      </c>
      <c r="L212" s="36">
        <v>0</v>
      </c>
      <c r="M212" s="36">
        <v>0</v>
      </c>
    </row>
    <row r="213" spans="1:13" ht="15">
      <c r="A213" s="36" t="s">
        <v>273</v>
      </c>
      <c r="B213" s="36">
        <v>0</v>
      </c>
      <c r="C213" s="36"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</row>
    <row r="214" spans="1:13" ht="15">
      <c r="A214" s="36" t="s">
        <v>274</v>
      </c>
      <c r="B214" s="36">
        <v>0</v>
      </c>
      <c r="C214" s="36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</row>
    <row r="215" spans="1:13" ht="15">
      <c r="A215" s="36" t="s">
        <v>275</v>
      </c>
      <c r="B215" s="36">
        <v>372376.83</v>
      </c>
      <c r="C215" s="36">
        <v>11</v>
      </c>
      <c r="D215" s="36">
        <v>0</v>
      </c>
      <c r="E215" s="36">
        <v>0</v>
      </c>
      <c r="F215" s="36">
        <v>0</v>
      </c>
      <c r="G215" s="36">
        <v>0</v>
      </c>
      <c r="H215" s="36">
        <v>451825.61</v>
      </c>
      <c r="I215" s="36">
        <v>13</v>
      </c>
      <c r="J215" s="36">
        <v>0</v>
      </c>
      <c r="K215" s="36">
        <v>0</v>
      </c>
      <c r="L215" s="36">
        <v>0</v>
      </c>
      <c r="M215" s="36">
        <v>0</v>
      </c>
    </row>
    <row r="216" spans="1:13" ht="15">
      <c r="A216" s="36" t="s">
        <v>276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</row>
    <row r="217" spans="1:13" ht="15">
      <c r="A217" s="36" t="s">
        <v>277</v>
      </c>
      <c r="B217" s="36">
        <v>0</v>
      </c>
      <c r="C217" s="36"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</row>
    <row r="218" spans="1:13" ht="15">
      <c r="A218" s="36" t="s">
        <v>278</v>
      </c>
      <c r="B218" s="36">
        <v>0</v>
      </c>
      <c r="C218" s="36">
        <v>0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</row>
    <row r="219" spans="1:13" ht="15">
      <c r="A219" s="36" t="s">
        <v>279</v>
      </c>
      <c r="B219" s="36">
        <v>0</v>
      </c>
      <c r="C219" s="36">
        <v>0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</row>
    <row r="220" spans="1:13" ht="15">
      <c r="A220" s="36" t="s">
        <v>280</v>
      </c>
      <c r="B220" s="36">
        <v>0</v>
      </c>
      <c r="C220" s="36">
        <v>0</v>
      </c>
      <c r="D220" s="36">
        <v>419441.33</v>
      </c>
      <c r="E220" s="36">
        <v>10</v>
      </c>
      <c r="F220" s="36">
        <v>0</v>
      </c>
      <c r="G220" s="36">
        <v>0</v>
      </c>
      <c r="H220" s="36">
        <v>0</v>
      </c>
      <c r="I220" s="36">
        <v>0</v>
      </c>
      <c r="J220" s="36">
        <v>407353</v>
      </c>
      <c r="K220" s="36">
        <v>11</v>
      </c>
      <c r="L220" s="36">
        <v>0</v>
      </c>
      <c r="M220" s="36">
        <v>0</v>
      </c>
    </row>
    <row r="221" spans="1:13" ht="15">
      <c r="A221" s="36" t="s">
        <v>281</v>
      </c>
      <c r="B221" s="36">
        <v>0</v>
      </c>
      <c r="C221" s="36">
        <v>0</v>
      </c>
      <c r="D221" s="36">
        <v>262667.14</v>
      </c>
      <c r="E221" s="36">
        <v>10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</row>
    <row r="222" spans="1:13" ht="15">
      <c r="A222" s="36" t="s">
        <v>282</v>
      </c>
      <c r="B222" s="36">
        <v>0</v>
      </c>
      <c r="C222" s="36">
        <v>0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</row>
    <row r="223" spans="1:13" ht="15">
      <c r="A223" s="36" t="s">
        <v>283</v>
      </c>
      <c r="B223" s="36">
        <v>0</v>
      </c>
      <c r="C223" s="36">
        <v>0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</row>
    <row r="224" spans="1:13" ht="15">
      <c r="A224" s="36" t="s">
        <v>284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</row>
    <row r="225" spans="1:13" ht="15">
      <c r="A225" s="36" t="s">
        <v>285</v>
      </c>
      <c r="B225" s="36">
        <v>0</v>
      </c>
      <c r="C225" s="36">
        <v>0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</row>
    <row r="226" spans="1:13" ht="15">
      <c r="A226" s="36" t="s">
        <v>286</v>
      </c>
      <c r="B226" s="36">
        <v>9535161.63</v>
      </c>
      <c r="C226" s="36">
        <v>52</v>
      </c>
      <c r="D226" s="36">
        <v>3141868.76</v>
      </c>
      <c r="E226" s="36">
        <v>10</v>
      </c>
      <c r="F226" s="36">
        <v>1100733.46</v>
      </c>
      <c r="G226" s="36">
        <v>19</v>
      </c>
      <c r="H226" s="36">
        <v>9192850.62</v>
      </c>
      <c r="I226" s="36">
        <v>51</v>
      </c>
      <c r="J226" s="36">
        <v>0</v>
      </c>
      <c r="K226" s="36">
        <v>0</v>
      </c>
      <c r="L226" s="36">
        <v>1005147.15</v>
      </c>
      <c r="M226" s="36">
        <v>19</v>
      </c>
    </row>
    <row r="227" spans="1:13" ht="15">
      <c r="A227" s="36" t="s">
        <v>287</v>
      </c>
      <c r="B227" s="36">
        <v>2389712.14</v>
      </c>
      <c r="C227" s="36">
        <v>28</v>
      </c>
      <c r="D227" s="36">
        <v>589357.52</v>
      </c>
      <c r="E227" s="36">
        <v>32</v>
      </c>
      <c r="F227" s="36">
        <v>563703.91</v>
      </c>
      <c r="G227" s="36">
        <v>16</v>
      </c>
      <c r="H227" s="36">
        <v>2243099.65</v>
      </c>
      <c r="I227" s="36">
        <v>28</v>
      </c>
      <c r="J227" s="36">
        <v>382424.83</v>
      </c>
      <c r="K227" s="36">
        <v>33</v>
      </c>
      <c r="L227" s="36">
        <v>513791.38</v>
      </c>
      <c r="M227" s="36">
        <v>16</v>
      </c>
    </row>
    <row r="228" spans="1:13" ht="15">
      <c r="A228" s="36" t="s">
        <v>288</v>
      </c>
      <c r="B228" s="36">
        <v>0</v>
      </c>
      <c r="C228" s="36">
        <v>0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</row>
    <row r="229" spans="1:13" ht="15">
      <c r="A229" s="36" t="s">
        <v>289</v>
      </c>
      <c r="B229" s="36">
        <v>1123430</v>
      </c>
      <c r="C229" s="36">
        <v>15</v>
      </c>
      <c r="D229" s="36">
        <v>0</v>
      </c>
      <c r="E229" s="36">
        <v>0</v>
      </c>
      <c r="F229" s="36">
        <v>0</v>
      </c>
      <c r="G229" s="36">
        <v>0</v>
      </c>
      <c r="H229" s="36">
        <v>1082411.37</v>
      </c>
      <c r="I229" s="36">
        <v>16</v>
      </c>
      <c r="J229" s="36">
        <v>0</v>
      </c>
      <c r="K229" s="36">
        <v>0</v>
      </c>
      <c r="L229" s="36">
        <v>0</v>
      </c>
      <c r="M229" s="36">
        <v>0</v>
      </c>
    </row>
    <row r="230" spans="1:13" ht="15">
      <c r="A230" s="36" t="s">
        <v>290</v>
      </c>
      <c r="B230" s="36">
        <v>0</v>
      </c>
      <c r="C230" s="36">
        <v>0</v>
      </c>
      <c r="D230" s="36">
        <v>161086.17</v>
      </c>
      <c r="E230" s="36">
        <v>21</v>
      </c>
      <c r="F230" s="36">
        <v>0</v>
      </c>
      <c r="G230" s="36">
        <v>0</v>
      </c>
      <c r="H230" s="36">
        <v>461431.41</v>
      </c>
      <c r="I230" s="36">
        <v>10</v>
      </c>
      <c r="J230" s="36">
        <v>218106.87</v>
      </c>
      <c r="K230" s="36">
        <v>19</v>
      </c>
      <c r="L230" s="36">
        <v>0</v>
      </c>
      <c r="M230" s="36">
        <v>0</v>
      </c>
    </row>
    <row r="231" spans="1:13" ht="15">
      <c r="A231" s="36" t="s">
        <v>291</v>
      </c>
      <c r="B231" s="36">
        <v>3213187.23</v>
      </c>
      <c r="C231" s="36">
        <v>35</v>
      </c>
      <c r="D231" s="36">
        <v>0</v>
      </c>
      <c r="E231" s="36">
        <v>0</v>
      </c>
      <c r="F231" s="36">
        <v>1285867.42</v>
      </c>
      <c r="G231" s="36">
        <v>15</v>
      </c>
      <c r="H231" s="36">
        <v>3118813.12</v>
      </c>
      <c r="I231" s="36">
        <v>40</v>
      </c>
      <c r="J231" s="36">
        <v>0</v>
      </c>
      <c r="K231" s="36">
        <v>0</v>
      </c>
      <c r="L231" s="36">
        <v>1309300.98</v>
      </c>
      <c r="M231" s="36">
        <v>17</v>
      </c>
    </row>
    <row r="232" spans="1:13" ht="15">
      <c r="A232" s="36" t="s">
        <v>292</v>
      </c>
      <c r="B232" s="36">
        <v>0</v>
      </c>
      <c r="C232" s="36">
        <v>0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</row>
    <row r="233" spans="1:13" ht="15">
      <c r="A233" s="36" t="s">
        <v>293</v>
      </c>
      <c r="B233" s="36">
        <v>0</v>
      </c>
      <c r="C233" s="36">
        <v>0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</row>
    <row r="234" spans="1:13" ht="15">
      <c r="A234" s="36" t="s">
        <v>294</v>
      </c>
      <c r="B234" s="36">
        <v>0</v>
      </c>
      <c r="C234" s="36">
        <v>0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</row>
    <row r="235" spans="1:13" ht="15">
      <c r="A235" s="36" t="s">
        <v>295</v>
      </c>
      <c r="B235" s="36">
        <v>4668848.03</v>
      </c>
      <c r="C235" s="36">
        <v>27</v>
      </c>
      <c r="D235" s="36">
        <v>6020862.13</v>
      </c>
      <c r="E235" s="36">
        <v>36</v>
      </c>
      <c r="F235" s="36">
        <v>1363694.04</v>
      </c>
      <c r="G235" s="36">
        <v>15</v>
      </c>
      <c r="H235" s="36">
        <v>4277103.2</v>
      </c>
      <c r="I235" s="36">
        <v>31</v>
      </c>
      <c r="J235" s="36">
        <v>5471553.41</v>
      </c>
      <c r="K235" s="36">
        <v>40</v>
      </c>
      <c r="L235" s="36">
        <v>1260394</v>
      </c>
      <c r="M235" s="36">
        <v>17</v>
      </c>
    </row>
    <row r="236" spans="1:13" ht="15">
      <c r="A236" s="36" t="s">
        <v>296</v>
      </c>
      <c r="B236" s="36">
        <v>0</v>
      </c>
      <c r="C236" s="36">
        <v>0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13897830.59</v>
      </c>
      <c r="C2" s="37">
        <v>149</v>
      </c>
      <c r="D2" s="36">
        <v>7834740.46</v>
      </c>
      <c r="E2" s="37">
        <v>152</v>
      </c>
      <c r="F2" s="36">
        <v>2531820.33</v>
      </c>
      <c r="G2" s="37">
        <v>58</v>
      </c>
      <c r="H2" s="36">
        <v>13508050.78</v>
      </c>
      <c r="I2" s="37">
        <v>150</v>
      </c>
      <c r="J2" s="36">
        <v>7134050.78</v>
      </c>
      <c r="K2" s="37">
        <v>149</v>
      </c>
      <c r="L2" s="36">
        <v>2375207.07</v>
      </c>
      <c r="M2" s="38">
        <v>56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20319494.31</v>
      </c>
      <c r="C3" s="37">
        <v>191</v>
      </c>
      <c r="D3" s="36">
        <v>13875896.51</v>
      </c>
      <c r="E3" s="37">
        <v>176</v>
      </c>
      <c r="F3" s="36">
        <v>4137554.2</v>
      </c>
      <c r="G3" s="37">
        <v>89</v>
      </c>
      <c r="H3" s="36">
        <v>19198373.61</v>
      </c>
      <c r="I3" s="37">
        <v>199</v>
      </c>
      <c r="J3" s="36">
        <v>12490721.36</v>
      </c>
      <c r="K3" s="37">
        <v>160</v>
      </c>
      <c r="L3" s="36">
        <v>3884496.52</v>
      </c>
      <c r="M3" s="38">
        <v>95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9490261.27</v>
      </c>
      <c r="C4" s="37">
        <v>139</v>
      </c>
      <c r="D4" s="36">
        <v>3263152.25</v>
      </c>
      <c r="E4" s="37">
        <v>114</v>
      </c>
      <c r="F4" s="36">
        <v>1192648.15</v>
      </c>
      <c r="G4" s="37">
        <v>49</v>
      </c>
      <c r="H4" s="36">
        <v>8945673.5</v>
      </c>
      <c r="I4" s="37">
        <v>152</v>
      </c>
      <c r="J4" s="36">
        <v>3068397.66</v>
      </c>
      <c r="K4" s="37">
        <v>96</v>
      </c>
      <c r="L4" s="36">
        <v>1196133.42</v>
      </c>
      <c r="M4" s="38">
        <v>54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96763648.28</v>
      </c>
      <c r="C5" s="37">
        <v>687</v>
      </c>
      <c r="D5" s="36">
        <v>45988800.28</v>
      </c>
      <c r="E5" s="37">
        <v>227</v>
      </c>
      <c r="F5" s="36">
        <v>20384800.88</v>
      </c>
      <c r="G5" s="37">
        <v>266</v>
      </c>
      <c r="H5" s="36">
        <v>92449622.42</v>
      </c>
      <c r="I5" s="37">
        <v>712</v>
      </c>
      <c r="J5" s="36">
        <v>42165166.32</v>
      </c>
      <c r="K5" s="37">
        <v>214</v>
      </c>
      <c r="L5" s="36">
        <v>19106534.54</v>
      </c>
      <c r="M5" s="38">
        <v>273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406236.73</v>
      </c>
      <c r="C6" s="37">
        <v>18</v>
      </c>
      <c r="D6" s="36">
        <v>266535.58</v>
      </c>
      <c r="E6" s="37">
        <v>24</v>
      </c>
      <c r="F6" s="36">
        <v>0</v>
      </c>
      <c r="G6" s="37">
        <v>0</v>
      </c>
      <c r="H6" s="36">
        <v>484236.58</v>
      </c>
      <c r="I6" s="37">
        <v>23</v>
      </c>
      <c r="J6" s="36">
        <v>498387.03</v>
      </c>
      <c r="K6" s="37">
        <v>29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12083830.5</v>
      </c>
      <c r="C7" s="37">
        <v>167</v>
      </c>
      <c r="D7" s="36">
        <v>7325551.03</v>
      </c>
      <c r="E7" s="37">
        <v>59</v>
      </c>
      <c r="F7" s="36">
        <v>1223704.58</v>
      </c>
      <c r="G7" s="37">
        <v>54</v>
      </c>
      <c r="H7" s="36">
        <v>11523389.27</v>
      </c>
      <c r="I7" s="37">
        <v>169</v>
      </c>
      <c r="J7" s="36">
        <v>6795639.6</v>
      </c>
      <c r="K7" s="37">
        <v>62</v>
      </c>
      <c r="L7" s="36">
        <v>1189099.13</v>
      </c>
      <c r="M7" s="38">
        <v>59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3011855.54</v>
      </c>
      <c r="C8" s="37">
        <v>60</v>
      </c>
      <c r="D8" s="36">
        <v>2630174.82</v>
      </c>
      <c r="E8" s="37">
        <v>110</v>
      </c>
      <c r="F8" s="36">
        <v>599002.66</v>
      </c>
      <c r="G8" s="37">
        <v>14</v>
      </c>
      <c r="H8" s="36">
        <v>2830762.4</v>
      </c>
      <c r="I8" s="37">
        <v>55</v>
      </c>
      <c r="J8" s="36">
        <v>2583969.15</v>
      </c>
      <c r="K8" s="37">
        <v>118</v>
      </c>
      <c r="L8" s="36">
        <v>572588.1</v>
      </c>
      <c r="M8" s="38">
        <v>15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19676475.98</v>
      </c>
      <c r="C9" s="37">
        <v>162</v>
      </c>
      <c r="D9" s="36">
        <v>21845577.78</v>
      </c>
      <c r="E9" s="37">
        <v>201</v>
      </c>
      <c r="F9" s="36">
        <v>4720991</v>
      </c>
      <c r="G9" s="37">
        <v>73</v>
      </c>
      <c r="H9" s="36">
        <v>18510446.51</v>
      </c>
      <c r="I9" s="37">
        <v>164</v>
      </c>
      <c r="J9" s="36">
        <v>19791826.15</v>
      </c>
      <c r="K9" s="37">
        <v>192</v>
      </c>
      <c r="L9" s="36">
        <v>4247270.54</v>
      </c>
      <c r="M9" s="38">
        <v>76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5864975.67</v>
      </c>
      <c r="C10" s="37">
        <v>94</v>
      </c>
      <c r="D10" s="36">
        <v>2447872.59</v>
      </c>
      <c r="E10" s="37">
        <v>58</v>
      </c>
      <c r="F10" s="36">
        <v>676615.95</v>
      </c>
      <c r="G10" s="37">
        <v>28</v>
      </c>
      <c r="H10" s="36">
        <v>5711403.1</v>
      </c>
      <c r="I10" s="37">
        <v>103</v>
      </c>
      <c r="J10" s="36">
        <v>2405632.77</v>
      </c>
      <c r="K10" s="37">
        <v>53</v>
      </c>
      <c r="L10" s="36">
        <v>701491.04</v>
      </c>
      <c r="M10" s="38">
        <v>30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8390459.79</v>
      </c>
      <c r="C11" s="37">
        <v>137</v>
      </c>
      <c r="D11" s="36">
        <v>3102956.9</v>
      </c>
      <c r="E11" s="37">
        <v>144</v>
      </c>
      <c r="F11" s="36">
        <v>1353401.76</v>
      </c>
      <c r="G11" s="37">
        <v>40</v>
      </c>
      <c r="H11" s="36">
        <v>8054245.86</v>
      </c>
      <c r="I11" s="37">
        <v>145</v>
      </c>
      <c r="J11" s="36">
        <v>2902008.82</v>
      </c>
      <c r="K11" s="37">
        <v>141</v>
      </c>
      <c r="L11" s="36">
        <v>1259041.14</v>
      </c>
      <c r="M11" s="38">
        <v>41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8941363.24</v>
      </c>
      <c r="C12" s="37">
        <v>93</v>
      </c>
      <c r="D12" s="36">
        <v>6651833.16</v>
      </c>
      <c r="E12" s="37">
        <v>67</v>
      </c>
      <c r="F12" s="36">
        <v>0</v>
      </c>
      <c r="G12" s="37">
        <v>0</v>
      </c>
      <c r="H12" s="36">
        <v>8757573.99</v>
      </c>
      <c r="I12" s="37">
        <v>66</v>
      </c>
      <c r="J12" s="36">
        <v>4638847.47</v>
      </c>
      <c r="K12" s="37">
        <v>50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26105377.59</v>
      </c>
      <c r="C13" s="37">
        <v>316</v>
      </c>
      <c r="D13" s="36">
        <v>11652667.65</v>
      </c>
      <c r="E13" s="37">
        <v>232</v>
      </c>
      <c r="F13" s="36">
        <v>4671435.43</v>
      </c>
      <c r="G13" s="37">
        <v>122</v>
      </c>
      <c r="H13" s="36">
        <v>24746838.2</v>
      </c>
      <c r="I13" s="37">
        <v>351</v>
      </c>
      <c r="J13" s="36">
        <v>10756723.94</v>
      </c>
      <c r="K13" s="37">
        <v>226</v>
      </c>
      <c r="L13" s="36">
        <v>4333464.99</v>
      </c>
      <c r="M13" s="38">
        <v>129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27973017.28</v>
      </c>
      <c r="C14" s="37">
        <v>312</v>
      </c>
      <c r="D14" s="36">
        <v>8994338.14</v>
      </c>
      <c r="E14" s="37">
        <v>198</v>
      </c>
      <c r="F14" s="36">
        <v>5258799.34</v>
      </c>
      <c r="G14" s="37">
        <v>119</v>
      </c>
      <c r="H14" s="36">
        <v>26247968.26</v>
      </c>
      <c r="I14" s="37">
        <v>321</v>
      </c>
      <c r="J14" s="36">
        <v>7495510.81</v>
      </c>
      <c r="K14" s="37">
        <v>176</v>
      </c>
      <c r="L14" s="36">
        <v>4859231.75</v>
      </c>
      <c r="M14" s="38">
        <v>123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20595781.98</v>
      </c>
      <c r="C15" s="37">
        <v>270</v>
      </c>
      <c r="D15" s="36">
        <v>7832666.83</v>
      </c>
      <c r="E15" s="37">
        <v>213</v>
      </c>
      <c r="F15" s="36">
        <v>3942085.75</v>
      </c>
      <c r="G15" s="37">
        <v>121</v>
      </c>
      <c r="H15" s="36">
        <v>20186604.95</v>
      </c>
      <c r="I15" s="37">
        <v>295</v>
      </c>
      <c r="J15" s="36">
        <v>6940224.13</v>
      </c>
      <c r="K15" s="37">
        <v>228</v>
      </c>
      <c r="L15" s="36">
        <v>3714904.65</v>
      </c>
      <c r="M15" s="38">
        <v>126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27366961.35</v>
      </c>
      <c r="C16" s="37">
        <v>295</v>
      </c>
      <c r="D16" s="36">
        <v>19269929.86</v>
      </c>
      <c r="E16" s="37">
        <v>267</v>
      </c>
      <c r="F16" s="36">
        <v>6069463.99</v>
      </c>
      <c r="G16" s="37">
        <v>124</v>
      </c>
      <c r="H16" s="36">
        <v>25768759.87</v>
      </c>
      <c r="I16" s="37">
        <v>323</v>
      </c>
      <c r="J16" s="36">
        <v>17538651.28</v>
      </c>
      <c r="K16" s="37">
        <v>284</v>
      </c>
      <c r="L16" s="36">
        <v>5627118.55</v>
      </c>
      <c r="M16" s="38">
        <v>136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2017-03-30T19:13:58Z</dcterms:modified>
  <cp:category/>
  <cp:version/>
  <cp:contentType/>
  <cp:contentStatus/>
</cp:coreProperties>
</file>