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ublic\Policy\Web Statistics\Trust Taxes\2015\"/>
    </mc:Choice>
  </mc:AlternateContent>
  <bookViews>
    <workbookView xWindow="0" yWindow="1200" windowWidth="28800" windowHeight="11835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3" l="1"/>
  <c r="C101" i="3"/>
  <c r="I101" i="3" s="1"/>
  <c r="D101" i="3"/>
  <c r="E101" i="3"/>
  <c r="F101" i="3"/>
  <c r="G101" i="3"/>
  <c r="H101" i="3"/>
  <c r="B102" i="3"/>
  <c r="C102" i="3"/>
  <c r="D102" i="3"/>
  <c r="E102" i="3"/>
  <c r="F102" i="3"/>
  <c r="G102" i="3"/>
  <c r="H102" i="3"/>
  <c r="K102" i="3" s="1"/>
  <c r="B103" i="3"/>
  <c r="C103" i="3"/>
  <c r="I103" i="3" s="1"/>
  <c r="D103" i="3"/>
  <c r="E103" i="3"/>
  <c r="F103" i="3"/>
  <c r="G103" i="3"/>
  <c r="H103" i="3"/>
  <c r="B104" i="3"/>
  <c r="C104" i="3"/>
  <c r="I104" i="3" s="1"/>
  <c r="D104" i="3"/>
  <c r="E104" i="3"/>
  <c r="F104" i="3"/>
  <c r="G104" i="3"/>
  <c r="J104" i="3" s="1"/>
  <c r="H104" i="3"/>
  <c r="K104" i="3" s="1"/>
  <c r="B105" i="3"/>
  <c r="C105" i="3"/>
  <c r="I105" i="3" s="1"/>
  <c r="D105" i="3"/>
  <c r="E105" i="3"/>
  <c r="F105" i="3"/>
  <c r="G105" i="3"/>
  <c r="H105" i="3"/>
  <c r="B106" i="3"/>
  <c r="C106" i="3"/>
  <c r="I106" i="3" s="1"/>
  <c r="D106" i="3"/>
  <c r="E106" i="3"/>
  <c r="F106" i="3"/>
  <c r="G106" i="3"/>
  <c r="H106" i="3"/>
  <c r="K106" i="3" s="1"/>
  <c r="B107" i="3"/>
  <c r="C107" i="3"/>
  <c r="I107" i="3" s="1"/>
  <c r="D107" i="3"/>
  <c r="E107" i="3"/>
  <c r="F107" i="3"/>
  <c r="G107" i="3"/>
  <c r="H107" i="3"/>
  <c r="B108" i="3"/>
  <c r="C108" i="3"/>
  <c r="I108" i="3" s="1"/>
  <c r="D108" i="3"/>
  <c r="E108" i="3"/>
  <c r="F108" i="3"/>
  <c r="G108" i="3"/>
  <c r="J108" i="3" s="1"/>
  <c r="H108" i="3"/>
  <c r="K108" i="3" s="1"/>
  <c r="B109" i="3"/>
  <c r="C109" i="3"/>
  <c r="I109" i="3" s="1"/>
  <c r="D109" i="3"/>
  <c r="E109" i="3"/>
  <c r="F109" i="3"/>
  <c r="G109" i="3"/>
  <c r="J109" i="3" s="1"/>
  <c r="H109" i="3"/>
  <c r="B110" i="3"/>
  <c r="C110" i="3"/>
  <c r="D110" i="3"/>
  <c r="E110" i="3"/>
  <c r="F110" i="3"/>
  <c r="G110" i="3"/>
  <c r="H110" i="3"/>
  <c r="B111" i="3"/>
  <c r="C111" i="3"/>
  <c r="D111" i="3"/>
  <c r="J111" i="3" s="1"/>
  <c r="E111" i="3"/>
  <c r="F111" i="3"/>
  <c r="I111" i="3" s="1"/>
  <c r="G111" i="3"/>
  <c r="H111" i="3"/>
  <c r="B112" i="3"/>
  <c r="C112" i="3"/>
  <c r="D112" i="3"/>
  <c r="E112" i="3"/>
  <c r="F112" i="3"/>
  <c r="G112" i="3"/>
  <c r="H112" i="3"/>
  <c r="B113" i="3"/>
  <c r="C113" i="3"/>
  <c r="D113" i="3"/>
  <c r="E113" i="3"/>
  <c r="F113" i="3"/>
  <c r="I113" i="3" s="1"/>
  <c r="G113" i="3"/>
  <c r="H113" i="3"/>
  <c r="B114" i="3"/>
  <c r="C114" i="3"/>
  <c r="D114" i="3"/>
  <c r="E114" i="3"/>
  <c r="F114" i="3"/>
  <c r="G114" i="3"/>
  <c r="H114" i="3"/>
  <c r="B115" i="3"/>
  <c r="C115" i="3"/>
  <c r="D115" i="3"/>
  <c r="E115" i="3"/>
  <c r="F115" i="3"/>
  <c r="G115" i="3"/>
  <c r="H115" i="3"/>
  <c r="B116" i="3"/>
  <c r="C116" i="3"/>
  <c r="D116" i="3"/>
  <c r="E116" i="3"/>
  <c r="F116" i="3"/>
  <c r="G116" i="3"/>
  <c r="H116" i="3"/>
  <c r="J116" i="3"/>
  <c r="B117" i="3"/>
  <c r="C117" i="3"/>
  <c r="D117" i="3"/>
  <c r="E117" i="3"/>
  <c r="F117" i="3"/>
  <c r="G117" i="3"/>
  <c r="H117" i="3"/>
  <c r="B118" i="3"/>
  <c r="C118" i="3"/>
  <c r="D118" i="3"/>
  <c r="E118" i="3"/>
  <c r="F118" i="3"/>
  <c r="G118" i="3"/>
  <c r="H118" i="3"/>
  <c r="K118" i="3" s="1"/>
  <c r="B119" i="3"/>
  <c r="C119" i="3"/>
  <c r="I119" i="3" s="1"/>
  <c r="D119" i="3"/>
  <c r="E119" i="3"/>
  <c r="F119" i="3"/>
  <c r="G119" i="3"/>
  <c r="H119" i="3"/>
  <c r="B120" i="3"/>
  <c r="C120" i="3"/>
  <c r="D120" i="3"/>
  <c r="E120" i="3"/>
  <c r="F120" i="3"/>
  <c r="G120" i="3"/>
  <c r="H120" i="3"/>
  <c r="K120" i="3" s="1"/>
  <c r="B121" i="3"/>
  <c r="C121" i="3"/>
  <c r="I121" i="3" s="1"/>
  <c r="D121" i="3"/>
  <c r="E121" i="3"/>
  <c r="F121" i="3"/>
  <c r="G121" i="3"/>
  <c r="H121" i="3"/>
  <c r="B122" i="3"/>
  <c r="C122" i="3"/>
  <c r="D122" i="3"/>
  <c r="J122" i="3" s="1"/>
  <c r="E122" i="3"/>
  <c r="F122" i="3"/>
  <c r="G122" i="3"/>
  <c r="H122" i="3"/>
  <c r="K122" i="3" s="1"/>
  <c r="B123" i="3"/>
  <c r="C123" i="3"/>
  <c r="I123" i="3" s="1"/>
  <c r="D123" i="3"/>
  <c r="E123" i="3"/>
  <c r="F123" i="3"/>
  <c r="G123" i="3"/>
  <c r="H123" i="3"/>
  <c r="B124" i="3"/>
  <c r="C124" i="3"/>
  <c r="D124" i="3"/>
  <c r="E124" i="3"/>
  <c r="F124" i="3"/>
  <c r="G124" i="3"/>
  <c r="H124" i="3"/>
  <c r="K124" i="3" s="1"/>
  <c r="B125" i="3"/>
  <c r="C125" i="3"/>
  <c r="I125" i="3" s="1"/>
  <c r="D125" i="3"/>
  <c r="E125" i="3"/>
  <c r="F125" i="3"/>
  <c r="G125" i="3"/>
  <c r="H125" i="3"/>
  <c r="B126" i="3"/>
  <c r="C126" i="3"/>
  <c r="D126" i="3"/>
  <c r="E126" i="3"/>
  <c r="F126" i="3"/>
  <c r="G126" i="3"/>
  <c r="H126" i="3"/>
  <c r="B127" i="3"/>
  <c r="C127" i="3"/>
  <c r="I127" i="3" s="1"/>
  <c r="D127" i="3"/>
  <c r="E127" i="3"/>
  <c r="K127" i="3" s="1"/>
  <c r="F127" i="3"/>
  <c r="G127" i="3"/>
  <c r="H127" i="3"/>
  <c r="B128" i="3"/>
  <c r="C128" i="3"/>
  <c r="I128" i="3" s="1"/>
  <c r="D128" i="3"/>
  <c r="E128" i="3"/>
  <c r="F128" i="3"/>
  <c r="G128" i="3"/>
  <c r="J128" i="3" s="1"/>
  <c r="H128" i="3"/>
  <c r="K128" i="3"/>
  <c r="B129" i="3"/>
  <c r="C129" i="3"/>
  <c r="I129" i="3" s="1"/>
  <c r="D129" i="3"/>
  <c r="E129" i="3"/>
  <c r="K129" i="3" s="1"/>
  <c r="F129" i="3"/>
  <c r="G129" i="3"/>
  <c r="J129" i="3" s="1"/>
  <c r="H129" i="3"/>
  <c r="B130" i="3"/>
  <c r="C130" i="3"/>
  <c r="I130" i="3" s="1"/>
  <c r="D130" i="3"/>
  <c r="E130" i="3"/>
  <c r="K130" i="3" s="1"/>
  <c r="F130" i="3"/>
  <c r="G130" i="3"/>
  <c r="H130" i="3"/>
  <c r="B131" i="3"/>
  <c r="C131" i="3"/>
  <c r="D131" i="3"/>
  <c r="J131" i="3" s="1"/>
  <c r="E131" i="3"/>
  <c r="F131" i="3"/>
  <c r="G131" i="3"/>
  <c r="H131" i="3"/>
  <c r="K131" i="3" s="1"/>
  <c r="B132" i="3"/>
  <c r="C132" i="3"/>
  <c r="D132" i="3"/>
  <c r="J132" i="3" s="1"/>
  <c r="E132" i="3"/>
  <c r="F132" i="3"/>
  <c r="I132" i="3" s="1"/>
  <c r="G132" i="3"/>
  <c r="H132" i="3"/>
  <c r="B133" i="3"/>
  <c r="C133" i="3"/>
  <c r="D133" i="3"/>
  <c r="E133" i="3"/>
  <c r="F133" i="3"/>
  <c r="I133" i="3" s="1"/>
  <c r="G133" i="3"/>
  <c r="H133" i="3"/>
  <c r="B134" i="3"/>
  <c r="C134" i="3"/>
  <c r="D134" i="3"/>
  <c r="E134" i="3"/>
  <c r="K134" i="3" s="1"/>
  <c r="F134" i="3"/>
  <c r="G134" i="3"/>
  <c r="H134" i="3"/>
  <c r="B135" i="3"/>
  <c r="C135" i="3"/>
  <c r="D135" i="3"/>
  <c r="E135" i="3"/>
  <c r="K135" i="3" s="1"/>
  <c r="F135" i="3"/>
  <c r="G135" i="3"/>
  <c r="H135" i="3"/>
  <c r="I135" i="3"/>
  <c r="B136" i="3"/>
  <c r="C136" i="3"/>
  <c r="I136" i="3" s="1"/>
  <c r="D136" i="3"/>
  <c r="E136" i="3"/>
  <c r="K136" i="3" s="1"/>
  <c r="F136" i="3"/>
  <c r="G136" i="3"/>
  <c r="J136" i="3" s="1"/>
  <c r="H136" i="3"/>
  <c r="B137" i="3"/>
  <c r="C137" i="3"/>
  <c r="D137" i="3"/>
  <c r="E137" i="3"/>
  <c r="K137" i="3" s="1"/>
  <c r="F137" i="3"/>
  <c r="G137" i="3"/>
  <c r="H137" i="3"/>
  <c r="I137" i="3"/>
  <c r="B138" i="3"/>
  <c r="C138" i="3"/>
  <c r="I138" i="3" s="1"/>
  <c r="D138" i="3"/>
  <c r="E138" i="3"/>
  <c r="K138" i="3" s="1"/>
  <c r="F138" i="3"/>
  <c r="G138" i="3"/>
  <c r="H138" i="3"/>
  <c r="B139" i="3"/>
  <c r="C139" i="3"/>
  <c r="D139" i="3"/>
  <c r="E139" i="3"/>
  <c r="K139" i="3" s="1"/>
  <c r="F139" i="3"/>
  <c r="G139" i="3"/>
  <c r="H139" i="3"/>
  <c r="I139" i="3"/>
  <c r="B140" i="3"/>
  <c r="C140" i="3"/>
  <c r="I140" i="3" s="1"/>
  <c r="D140" i="3"/>
  <c r="E140" i="3"/>
  <c r="K140" i="3" s="1"/>
  <c r="F140" i="3"/>
  <c r="G140" i="3"/>
  <c r="J140" i="3" s="1"/>
  <c r="H140" i="3"/>
  <c r="B141" i="3"/>
  <c r="C141" i="3"/>
  <c r="D141" i="3"/>
  <c r="E141" i="3"/>
  <c r="K141" i="3" s="1"/>
  <c r="F141" i="3"/>
  <c r="G141" i="3"/>
  <c r="H141" i="3"/>
  <c r="I141" i="3"/>
  <c r="B142" i="3"/>
  <c r="C142" i="3"/>
  <c r="D142" i="3"/>
  <c r="E142" i="3"/>
  <c r="K142" i="3" s="1"/>
  <c r="F142" i="3"/>
  <c r="G142" i="3"/>
  <c r="H142" i="3"/>
  <c r="B143" i="3"/>
  <c r="C143" i="3"/>
  <c r="D143" i="3"/>
  <c r="J143" i="3" s="1"/>
  <c r="E143" i="3"/>
  <c r="F143" i="3"/>
  <c r="I143" i="3" s="1"/>
  <c r="G143" i="3"/>
  <c r="H143" i="3"/>
  <c r="B144" i="3"/>
  <c r="C144" i="3"/>
  <c r="D144" i="3"/>
  <c r="E144" i="3"/>
  <c r="F144" i="3"/>
  <c r="G144" i="3"/>
  <c r="H144" i="3"/>
  <c r="B145" i="3"/>
  <c r="C145" i="3"/>
  <c r="D145" i="3"/>
  <c r="E145" i="3"/>
  <c r="F145" i="3"/>
  <c r="I145" i="3" s="1"/>
  <c r="G145" i="3"/>
  <c r="H145" i="3"/>
  <c r="B146" i="3"/>
  <c r="C146" i="3"/>
  <c r="D146" i="3"/>
  <c r="E146" i="3"/>
  <c r="F146" i="3"/>
  <c r="G146" i="3"/>
  <c r="H146" i="3"/>
  <c r="B147" i="3"/>
  <c r="C147" i="3"/>
  <c r="D147" i="3"/>
  <c r="E147" i="3"/>
  <c r="F147" i="3"/>
  <c r="G147" i="3"/>
  <c r="H147" i="3"/>
  <c r="B148" i="3"/>
  <c r="C148" i="3"/>
  <c r="I148" i="3" s="1"/>
  <c r="D148" i="3"/>
  <c r="E148" i="3"/>
  <c r="F148" i="3"/>
  <c r="G148" i="3"/>
  <c r="J148" i="3" s="1"/>
  <c r="H148" i="3"/>
  <c r="B149" i="3"/>
  <c r="C149" i="3"/>
  <c r="D149" i="3"/>
  <c r="E149" i="3"/>
  <c r="F149" i="3"/>
  <c r="G149" i="3"/>
  <c r="H149" i="3"/>
  <c r="B150" i="3"/>
  <c r="C150" i="3"/>
  <c r="D150" i="3"/>
  <c r="E150" i="3"/>
  <c r="F150" i="3"/>
  <c r="G150" i="3"/>
  <c r="H150" i="3"/>
  <c r="B151" i="3"/>
  <c r="C151" i="3"/>
  <c r="D151" i="3"/>
  <c r="J151" i="3" s="1"/>
  <c r="E151" i="3"/>
  <c r="F151" i="3"/>
  <c r="G151" i="3"/>
  <c r="H151" i="3"/>
  <c r="B152" i="3"/>
  <c r="C152" i="3"/>
  <c r="D152" i="3"/>
  <c r="E152" i="3"/>
  <c r="F152" i="3"/>
  <c r="G152" i="3"/>
  <c r="H152" i="3"/>
  <c r="B153" i="3"/>
  <c r="C153" i="3"/>
  <c r="D153" i="3"/>
  <c r="E153" i="3"/>
  <c r="F153" i="3"/>
  <c r="G153" i="3"/>
  <c r="H153" i="3"/>
  <c r="B154" i="3"/>
  <c r="C154" i="3"/>
  <c r="D154" i="3"/>
  <c r="E154" i="3"/>
  <c r="F154" i="3"/>
  <c r="G154" i="3"/>
  <c r="H154" i="3"/>
  <c r="B155" i="3"/>
  <c r="C155" i="3"/>
  <c r="D155" i="3"/>
  <c r="J155" i="3" s="1"/>
  <c r="E155" i="3"/>
  <c r="F155" i="3"/>
  <c r="G155" i="3"/>
  <c r="H155" i="3"/>
  <c r="B156" i="3"/>
  <c r="C156" i="3"/>
  <c r="D156" i="3"/>
  <c r="E156" i="3"/>
  <c r="F156" i="3"/>
  <c r="G156" i="3"/>
  <c r="H156" i="3"/>
  <c r="B157" i="3"/>
  <c r="C157" i="3"/>
  <c r="D157" i="3"/>
  <c r="E157" i="3"/>
  <c r="F157" i="3"/>
  <c r="G157" i="3"/>
  <c r="H157" i="3"/>
  <c r="B158" i="3"/>
  <c r="C158" i="3"/>
  <c r="D158" i="3"/>
  <c r="E158" i="3"/>
  <c r="F158" i="3"/>
  <c r="G158" i="3"/>
  <c r="H158" i="3"/>
  <c r="B159" i="3"/>
  <c r="C159" i="3"/>
  <c r="I159" i="3" s="1"/>
  <c r="D159" i="3"/>
  <c r="E159" i="3"/>
  <c r="F159" i="3"/>
  <c r="G159" i="3"/>
  <c r="H159" i="3"/>
  <c r="B160" i="3"/>
  <c r="C160" i="3"/>
  <c r="D160" i="3"/>
  <c r="E160" i="3"/>
  <c r="F160" i="3"/>
  <c r="G160" i="3"/>
  <c r="H160" i="3"/>
  <c r="K160" i="3" s="1"/>
  <c r="B161" i="3"/>
  <c r="C161" i="3"/>
  <c r="I161" i="3" s="1"/>
  <c r="D161" i="3"/>
  <c r="E161" i="3"/>
  <c r="F161" i="3"/>
  <c r="G161" i="3"/>
  <c r="H161" i="3"/>
  <c r="B162" i="3"/>
  <c r="C162" i="3"/>
  <c r="D162" i="3"/>
  <c r="E162" i="3"/>
  <c r="F162" i="3"/>
  <c r="G162" i="3"/>
  <c r="H162" i="3"/>
  <c r="B163" i="3"/>
  <c r="C163" i="3"/>
  <c r="D163" i="3"/>
  <c r="E163" i="3"/>
  <c r="F163" i="3"/>
  <c r="G163" i="3"/>
  <c r="H163" i="3"/>
  <c r="B164" i="3"/>
  <c r="C164" i="3"/>
  <c r="D164" i="3"/>
  <c r="E164" i="3"/>
  <c r="F164" i="3"/>
  <c r="G164" i="3"/>
  <c r="H164" i="3"/>
  <c r="B165" i="3"/>
  <c r="C165" i="3"/>
  <c r="D165" i="3"/>
  <c r="E165" i="3"/>
  <c r="F165" i="3"/>
  <c r="G165" i="3"/>
  <c r="H165" i="3"/>
  <c r="B166" i="3"/>
  <c r="C166" i="3"/>
  <c r="D166" i="3"/>
  <c r="E166" i="3"/>
  <c r="F166" i="3"/>
  <c r="G166" i="3"/>
  <c r="H166" i="3"/>
  <c r="K166" i="3" s="1"/>
  <c r="B167" i="3"/>
  <c r="C167" i="3"/>
  <c r="D167" i="3"/>
  <c r="E167" i="3"/>
  <c r="F167" i="3"/>
  <c r="G167" i="3"/>
  <c r="H167" i="3"/>
  <c r="B168" i="3"/>
  <c r="C168" i="3"/>
  <c r="D168" i="3"/>
  <c r="E168" i="3"/>
  <c r="F168" i="3"/>
  <c r="G168" i="3"/>
  <c r="H168" i="3"/>
  <c r="K168" i="3" s="1"/>
  <c r="B169" i="3"/>
  <c r="C169" i="3"/>
  <c r="D169" i="3"/>
  <c r="E169" i="3"/>
  <c r="F169" i="3"/>
  <c r="G169" i="3"/>
  <c r="H169" i="3"/>
  <c r="B170" i="3"/>
  <c r="C170" i="3"/>
  <c r="D170" i="3"/>
  <c r="J170" i="3" s="1"/>
  <c r="E170" i="3"/>
  <c r="F170" i="3"/>
  <c r="G170" i="3"/>
  <c r="H170" i="3"/>
  <c r="K170" i="3" s="1"/>
  <c r="B171" i="3"/>
  <c r="C171" i="3"/>
  <c r="D171" i="3"/>
  <c r="E171" i="3"/>
  <c r="F171" i="3"/>
  <c r="G171" i="3"/>
  <c r="H171" i="3"/>
  <c r="B172" i="3"/>
  <c r="C172" i="3"/>
  <c r="D172" i="3"/>
  <c r="E172" i="3"/>
  <c r="F172" i="3"/>
  <c r="G172" i="3"/>
  <c r="H172" i="3"/>
  <c r="K172" i="3" s="1"/>
  <c r="B173" i="3"/>
  <c r="C173" i="3"/>
  <c r="D173" i="3"/>
  <c r="E173" i="3"/>
  <c r="F173" i="3"/>
  <c r="G173" i="3"/>
  <c r="H173" i="3"/>
  <c r="B174" i="3"/>
  <c r="C174" i="3"/>
  <c r="D174" i="3"/>
  <c r="E174" i="3"/>
  <c r="F174" i="3"/>
  <c r="G174" i="3"/>
  <c r="H174" i="3"/>
  <c r="B175" i="3"/>
  <c r="C175" i="3"/>
  <c r="I175" i="3" s="1"/>
  <c r="D175" i="3"/>
  <c r="E175" i="3"/>
  <c r="K175" i="3" s="1"/>
  <c r="F175" i="3"/>
  <c r="G175" i="3"/>
  <c r="H175" i="3"/>
  <c r="B176" i="3"/>
  <c r="C176" i="3"/>
  <c r="D176" i="3"/>
  <c r="E176" i="3"/>
  <c r="F176" i="3"/>
  <c r="G176" i="3"/>
  <c r="H176" i="3"/>
  <c r="K176" i="3" s="1"/>
  <c r="B177" i="3"/>
  <c r="C177" i="3"/>
  <c r="D177" i="3"/>
  <c r="E177" i="3"/>
  <c r="F177" i="3"/>
  <c r="G177" i="3"/>
  <c r="H177" i="3"/>
  <c r="B178" i="3"/>
  <c r="C178" i="3"/>
  <c r="I178" i="3" s="1"/>
  <c r="D178" i="3"/>
  <c r="E178" i="3"/>
  <c r="K178" i="3" s="1"/>
  <c r="F178" i="3"/>
  <c r="G178" i="3"/>
  <c r="H178" i="3"/>
  <c r="B179" i="3"/>
  <c r="C179" i="3"/>
  <c r="D179" i="3"/>
  <c r="J179" i="3" s="1"/>
  <c r="E179" i="3"/>
  <c r="F179" i="3"/>
  <c r="G179" i="3"/>
  <c r="H179" i="3"/>
  <c r="B180" i="3"/>
  <c r="C180" i="3"/>
  <c r="I180" i="3" s="1"/>
  <c r="D180" i="3"/>
  <c r="E180" i="3"/>
  <c r="K180" i="3" s="1"/>
  <c r="F180" i="3"/>
  <c r="G180" i="3"/>
  <c r="J180" i="3" s="1"/>
  <c r="H180" i="3"/>
  <c r="B181" i="3"/>
  <c r="C181" i="3"/>
  <c r="I181" i="3" s="1"/>
  <c r="D181" i="3"/>
  <c r="E181" i="3"/>
  <c r="F181" i="3"/>
  <c r="G181" i="3"/>
  <c r="H181" i="3"/>
  <c r="B182" i="3"/>
  <c r="C182" i="3"/>
  <c r="D182" i="3"/>
  <c r="E182" i="3"/>
  <c r="F182" i="3"/>
  <c r="G182" i="3"/>
  <c r="H182" i="3"/>
  <c r="K182" i="3" s="1"/>
  <c r="B183" i="3"/>
  <c r="C183" i="3"/>
  <c r="I183" i="3" s="1"/>
  <c r="D183" i="3"/>
  <c r="E183" i="3"/>
  <c r="F183" i="3"/>
  <c r="G183" i="3"/>
  <c r="H183" i="3"/>
  <c r="B184" i="3"/>
  <c r="C184" i="3"/>
  <c r="D184" i="3"/>
  <c r="E184" i="3"/>
  <c r="F184" i="3"/>
  <c r="G184" i="3"/>
  <c r="H184" i="3"/>
  <c r="K184" i="3" s="1"/>
  <c r="B185" i="3"/>
  <c r="C185" i="3"/>
  <c r="I185" i="3" s="1"/>
  <c r="D185" i="3"/>
  <c r="E185" i="3"/>
  <c r="F185" i="3"/>
  <c r="G185" i="3"/>
  <c r="H185" i="3"/>
  <c r="B186" i="3"/>
  <c r="C186" i="3"/>
  <c r="D186" i="3"/>
  <c r="J186" i="3" s="1"/>
  <c r="E186" i="3"/>
  <c r="F186" i="3"/>
  <c r="G186" i="3"/>
  <c r="H186" i="3"/>
  <c r="K186" i="3" s="1"/>
  <c r="B187" i="3"/>
  <c r="C187" i="3"/>
  <c r="I187" i="3" s="1"/>
  <c r="D187" i="3"/>
  <c r="E187" i="3"/>
  <c r="F187" i="3"/>
  <c r="G187" i="3"/>
  <c r="H187" i="3"/>
  <c r="B188" i="3"/>
  <c r="C188" i="3"/>
  <c r="D188" i="3"/>
  <c r="E188" i="3"/>
  <c r="F188" i="3"/>
  <c r="G188" i="3"/>
  <c r="H188" i="3"/>
  <c r="K188" i="3" s="1"/>
  <c r="B189" i="3"/>
  <c r="C189" i="3"/>
  <c r="I189" i="3" s="1"/>
  <c r="D189" i="3"/>
  <c r="E189" i="3"/>
  <c r="F189" i="3"/>
  <c r="G189" i="3"/>
  <c r="H189" i="3"/>
  <c r="B190" i="3"/>
  <c r="C190" i="3"/>
  <c r="D190" i="3"/>
  <c r="E190" i="3"/>
  <c r="F190" i="3"/>
  <c r="G190" i="3"/>
  <c r="H190" i="3"/>
  <c r="B191" i="3"/>
  <c r="C191" i="3"/>
  <c r="I191" i="3" s="1"/>
  <c r="D191" i="3"/>
  <c r="E191" i="3"/>
  <c r="K191" i="3" s="1"/>
  <c r="F191" i="3"/>
  <c r="G191" i="3"/>
  <c r="H191" i="3"/>
  <c r="B192" i="3"/>
  <c r="C192" i="3"/>
  <c r="D192" i="3"/>
  <c r="E192" i="3"/>
  <c r="F192" i="3"/>
  <c r="G192" i="3"/>
  <c r="H192" i="3"/>
  <c r="K192" i="3" s="1"/>
  <c r="B193" i="3"/>
  <c r="C193" i="3"/>
  <c r="D193" i="3"/>
  <c r="E193" i="3"/>
  <c r="F193" i="3"/>
  <c r="G193" i="3"/>
  <c r="H193" i="3"/>
  <c r="B194" i="3"/>
  <c r="C194" i="3"/>
  <c r="I194" i="3" s="1"/>
  <c r="D194" i="3"/>
  <c r="E194" i="3"/>
  <c r="K194" i="3" s="1"/>
  <c r="F194" i="3"/>
  <c r="G194" i="3"/>
  <c r="H194" i="3"/>
  <c r="B195" i="3"/>
  <c r="C195" i="3"/>
  <c r="D195" i="3"/>
  <c r="J195" i="3" s="1"/>
  <c r="E195" i="3"/>
  <c r="F195" i="3"/>
  <c r="G195" i="3"/>
  <c r="H195" i="3"/>
  <c r="B196" i="3"/>
  <c r="C196" i="3"/>
  <c r="I196" i="3" s="1"/>
  <c r="D196" i="3"/>
  <c r="E196" i="3"/>
  <c r="K196" i="3" s="1"/>
  <c r="F196" i="3"/>
  <c r="G196" i="3"/>
  <c r="H196" i="3"/>
  <c r="J196" i="3"/>
  <c r="B197" i="3"/>
  <c r="C197" i="3"/>
  <c r="D197" i="3"/>
  <c r="E197" i="3"/>
  <c r="F197" i="3"/>
  <c r="G197" i="3"/>
  <c r="H197" i="3"/>
  <c r="B198" i="3"/>
  <c r="C198" i="3"/>
  <c r="D198" i="3"/>
  <c r="E198" i="3"/>
  <c r="F198" i="3"/>
  <c r="G198" i="3"/>
  <c r="H198" i="3"/>
  <c r="K198" i="3" s="1"/>
  <c r="B199" i="3"/>
  <c r="C199" i="3"/>
  <c r="D199" i="3"/>
  <c r="E199" i="3"/>
  <c r="F199" i="3"/>
  <c r="G199" i="3"/>
  <c r="H199" i="3"/>
  <c r="B200" i="3"/>
  <c r="C200" i="3"/>
  <c r="D200" i="3"/>
  <c r="E200" i="3"/>
  <c r="F200" i="3"/>
  <c r="G200" i="3"/>
  <c r="H200" i="3"/>
  <c r="K200" i="3" s="1"/>
  <c r="B201" i="3"/>
  <c r="C201" i="3"/>
  <c r="D201" i="3"/>
  <c r="E201" i="3"/>
  <c r="F201" i="3"/>
  <c r="I201" i="3" s="1"/>
  <c r="G201" i="3"/>
  <c r="H201" i="3"/>
  <c r="B202" i="3"/>
  <c r="C202" i="3"/>
  <c r="D202" i="3"/>
  <c r="J202" i="3" s="1"/>
  <c r="E202" i="3"/>
  <c r="F202" i="3"/>
  <c r="G202" i="3"/>
  <c r="H202" i="3"/>
  <c r="K202" i="3" s="1"/>
  <c r="B203" i="3"/>
  <c r="C203" i="3"/>
  <c r="D203" i="3"/>
  <c r="J203" i="3" s="1"/>
  <c r="E203" i="3"/>
  <c r="F203" i="3"/>
  <c r="I203" i="3" s="1"/>
  <c r="G203" i="3"/>
  <c r="H203" i="3"/>
  <c r="B204" i="3"/>
  <c r="C204" i="3"/>
  <c r="D204" i="3"/>
  <c r="E204" i="3"/>
  <c r="F204" i="3"/>
  <c r="G204" i="3"/>
  <c r="H204" i="3"/>
  <c r="K204" i="3" s="1"/>
  <c r="B205" i="3"/>
  <c r="C205" i="3"/>
  <c r="D205" i="3"/>
  <c r="E205" i="3"/>
  <c r="F205" i="3"/>
  <c r="I205" i="3" s="1"/>
  <c r="G205" i="3"/>
  <c r="H205" i="3"/>
  <c r="B206" i="3"/>
  <c r="C206" i="3"/>
  <c r="D206" i="3"/>
  <c r="E206" i="3"/>
  <c r="F206" i="3"/>
  <c r="G206" i="3"/>
  <c r="H206" i="3"/>
  <c r="B207" i="3"/>
  <c r="C207" i="3"/>
  <c r="I207" i="3" s="1"/>
  <c r="D207" i="3"/>
  <c r="E207" i="3"/>
  <c r="K207" i="3" s="1"/>
  <c r="F207" i="3"/>
  <c r="G207" i="3"/>
  <c r="H207" i="3"/>
  <c r="B208" i="3"/>
  <c r="C208" i="3"/>
  <c r="I208" i="3" s="1"/>
  <c r="D208" i="3"/>
  <c r="E208" i="3"/>
  <c r="F208" i="3"/>
  <c r="G208" i="3"/>
  <c r="J208" i="3" s="1"/>
  <c r="H208" i="3"/>
  <c r="K208" i="3"/>
  <c r="B209" i="3"/>
  <c r="C209" i="3"/>
  <c r="I209" i="3" s="1"/>
  <c r="D209" i="3"/>
  <c r="E209" i="3"/>
  <c r="K209" i="3" s="1"/>
  <c r="F209" i="3"/>
  <c r="G209" i="3"/>
  <c r="J209" i="3" s="1"/>
  <c r="H209" i="3"/>
  <c r="B210" i="3"/>
  <c r="C210" i="3"/>
  <c r="I210" i="3" s="1"/>
  <c r="D210" i="3"/>
  <c r="E210" i="3"/>
  <c r="K210" i="3" s="1"/>
  <c r="F210" i="3"/>
  <c r="G210" i="3"/>
  <c r="H210" i="3"/>
  <c r="B211" i="3"/>
  <c r="C211" i="3"/>
  <c r="D211" i="3"/>
  <c r="J211" i="3" s="1"/>
  <c r="E211" i="3"/>
  <c r="F211" i="3"/>
  <c r="G211" i="3"/>
  <c r="H211" i="3"/>
  <c r="B212" i="3"/>
  <c r="C212" i="3"/>
  <c r="I212" i="3" s="1"/>
  <c r="D212" i="3"/>
  <c r="E212" i="3"/>
  <c r="K212" i="3" s="1"/>
  <c r="F212" i="3"/>
  <c r="G212" i="3"/>
  <c r="H212" i="3"/>
  <c r="J212" i="3"/>
  <c r="B213" i="3"/>
  <c r="C213" i="3"/>
  <c r="D213" i="3"/>
  <c r="E213" i="3"/>
  <c r="F213" i="3"/>
  <c r="G213" i="3"/>
  <c r="J213" i="3" s="1"/>
  <c r="H213" i="3"/>
  <c r="I213" i="3"/>
  <c r="B214" i="3"/>
  <c r="C214" i="3"/>
  <c r="D214" i="3"/>
  <c r="E214" i="3"/>
  <c r="F214" i="3"/>
  <c r="G214" i="3"/>
  <c r="H214" i="3"/>
  <c r="K214" i="3"/>
  <c r="B215" i="3"/>
  <c r="C215" i="3"/>
  <c r="D215" i="3"/>
  <c r="E215" i="3"/>
  <c r="K215" i="3" s="1"/>
  <c r="F215" i="3"/>
  <c r="G215" i="3"/>
  <c r="H215" i="3"/>
  <c r="I215" i="3"/>
  <c r="B216" i="3"/>
  <c r="C216" i="3"/>
  <c r="I216" i="3" s="1"/>
  <c r="D216" i="3"/>
  <c r="E216" i="3"/>
  <c r="F216" i="3"/>
  <c r="G216" i="3"/>
  <c r="J216" i="3" s="1"/>
  <c r="H216" i="3"/>
  <c r="K216" i="3"/>
  <c r="B217" i="3"/>
  <c r="C217" i="3"/>
  <c r="D217" i="3"/>
  <c r="E217" i="3"/>
  <c r="K217" i="3" s="1"/>
  <c r="F217" i="3"/>
  <c r="G217" i="3"/>
  <c r="J217" i="3" s="1"/>
  <c r="H217" i="3"/>
  <c r="I217" i="3"/>
  <c r="B218" i="3"/>
  <c r="C218" i="3"/>
  <c r="I218" i="3" s="1"/>
  <c r="D218" i="3"/>
  <c r="E218" i="3"/>
  <c r="F218" i="3"/>
  <c r="G218" i="3"/>
  <c r="H218" i="3"/>
  <c r="K218" i="3"/>
  <c r="B219" i="3"/>
  <c r="C219" i="3"/>
  <c r="D219" i="3"/>
  <c r="E219" i="3"/>
  <c r="K219" i="3" s="1"/>
  <c r="F219" i="3"/>
  <c r="G219" i="3"/>
  <c r="H219" i="3"/>
  <c r="I219" i="3"/>
  <c r="B220" i="3"/>
  <c r="C220" i="3"/>
  <c r="I220" i="3" s="1"/>
  <c r="D220" i="3"/>
  <c r="E220" i="3"/>
  <c r="F220" i="3"/>
  <c r="G220" i="3"/>
  <c r="J220" i="3" s="1"/>
  <c r="H220" i="3"/>
  <c r="K220" i="3"/>
  <c r="B221" i="3"/>
  <c r="C221" i="3"/>
  <c r="D221" i="3"/>
  <c r="E221" i="3"/>
  <c r="K221" i="3" s="1"/>
  <c r="F221" i="3"/>
  <c r="G221" i="3"/>
  <c r="J221" i="3" s="1"/>
  <c r="H221" i="3"/>
  <c r="I221" i="3"/>
  <c r="B222" i="3"/>
  <c r="C222" i="3"/>
  <c r="D222" i="3"/>
  <c r="E222" i="3"/>
  <c r="K222" i="3" s="1"/>
  <c r="F222" i="3"/>
  <c r="G222" i="3"/>
  <c r="H222" i="3"/>
  <c r="B223" i="3"/>
  <c r="C223" i="3"/>
  <c r="D223" i="3"/>
  <c r="J223" i="3" s="1"/>
  <c r="E223" i="3"/>
  <c r="F223" i="3"/>
  <c r="I223" i="3" s="1"/>
  <c r="G223" i="3"/>
  <c r="H223" i="3"/>
  <c r="B224" i="3"/>
  <c r="C224" i="3"/>
  <c r="D224" i="3"/>
  <c r="E224" i="3"/>
  <c r="F224" i="3"/>
  <c r="G224" i="3"/>
  <c r="H224" i="3"/>
  <c r="K224" i="3" s="1"/>
  <c r="B225" i="3"/>
  <c r="C225" i="3"/>
  <c r="D225" i="3"/>
  <c r="E225" i="3"/>
  <c r="F225" i="3"/>
  <c r="I225" i="3" s="1"/>
  <c r="G225" i="3"/>
  <c r="H225" i="3"/>
  <c r="B226" i="3"/>
  <c r="C226" i="3"/>
  <c r="D226" i="3"/>
  <c r="J226" i="3" s="1"/>
  <c r="E226" i="3"/>
  <c r="F226" i="3"/>
  <c r="G226" i="3"/>
  <c r="H226" i="3"/>
  <c r="B227" i="3"/>
  <c r="C227" i="3"/>
  <c r="I227" i="3" s="1"/>
  <c r="D227" i="3"/>
  <c r="E227" i="3"/>
  <c r="F227" i="3"/>
  <c r="G227" i="3"/>
  <c r="H227" i="3"/>
  <c r="K227" i="3"/>
  <c r="B228" i="3"/>
  <c r="C228" i="3"/>
  <c r="I228" i="3" s="1"/>
  <c r="D228" i="3"/>
  <c r="E228" i="3"/>
  <c r="K228" i="3" s="1"/>
  <c r="F228" i="3"/>
  <c r="G228" i="3"/>
  <c r="J228" i="3" s="1"/>
  <c r="H228" i="3"/>
  <c r="B229" i="3"/>
  <c r="C229" i="3"/>
  <c r="D229" i="3"/>
  <c r="E229" i="3"/>
  <c r="F229" i="3"/>
  <c r="I229" i="3" s="1"/>
  <c r="G229" i="3"/>
  <c r="H229" i="3"/>
  <c r="B230" i="3"/>
  <c r="C230" i="3"/>
  <c r="D230" i="3"/>
  <c r="E230" i="3"/>
  <c r="F230" i="3"/>
  <c r="G230" i="3"/>
  <c r="H230" i="3"/>
  <c r="K230" i="3" s="1"/>
  <c r="B231" i="3"/>
  <c r="C231" i="3"/>
  <c r="D231" i="3"/>
  <c r="J231" i="3" s="1"/>
  <c r="E231" i="3"/>
  <c r="F231" i="3"/>
  <c r="I231" i="3" s="1"/>
  <c r="G231" i="3"/>
  <c r="H231" i="3"/>
  <c r="B232" i="3"/>
  <c r="C232" i="3"/>
  <c r="D232" i="3"/>
  <c r="E232" i="3"/>
  <c r="F232" i="3"/>
  <c r="G232" i="3"/>
  <c r="H232" i="3"/>
  <c r="K232" i="3" s="1"/>
  <c r="B233" i="3"/>
  <c r="C233" i="3"/>
  <c r="D233" i="3"/>
  <c r="E233" i="3"/>
  <c r="F233" i="3"/>
  <c r="I233" i="3" s="1"/>
  <c r="G233" i="3"/>
  <c r="H233" i="3"/>
  <c r="B234" i="3"/>
  <c r="C234" i="3"/>
  <c r="D234" i="3"/>
  <c r="J234" i="3" s="1"/>
  <c r="E234" i="3"/>
  <c r="F234" i="3"/>
  <c r="G234" i="3"/>
  <c r="H234" i="3"/>
  <c r="K234" i="3" s="1"/>
  <c r="B235" i="3"/>
  <c r="C235" i="3"/>
  <c r="D235" i="3"/>
  <c r="J235" i="3" s="1"/>
  <c r="E235" i="3"/>
  <c r="F235" i="3"/>
  <c r="I235" i="3" s="1"/>
  <c r="G235" i="3"/>
  <c r="H235" i="3"/>
  <c r="B236" i="3"/>
  <c r="C236" i="3"/>
  <c r="D236" i="3"/>
  <c r="E236" i="3"/>
  <c r="F236" i="3"/>
  <c r="G236" i="3"/>
  <c r="H236" i="3"/>
  <c r="K236" i="3" s="1"/>
  <c r="B237" i="3"/>
  <c r="C237" i="3"/>
  <c r="D237" i="3"/>
  <c r="E237" i="3"/>
  <c r="F237" i="3"/>
  <c r="I237" i="3" s="1"/>
  <c r="G237" i="3"/>
  <c r="H237" i="3"/>
  <c r="B238" i="3"/>
  <c r="C238" i="3"/>
  <c r="D238" i="3"/>
  <c r="E238" i="3"/>
  <c r="F238" i="3"/>
  <c r="G238" i="3"/>
  <c r="H238" i="3"/>
  <c r="B239" i="3"/>
  <c r="C239" i="3"/>
  <c r="I239" i="3" s="1"/>
  <c r="D239" i="3"/>
  <c r="E239" i="3"/>
  <c r="K239" i="3" s="1"/>
  <c r="F239" i="3"/>
  <c r="G239" i="3"/>
  <c r="H239" i="3"/>
  <c r="B240" i="3"/>
  <c r="C240" i="3"/>
  <c r="I240" i="3" s="1"/>
  <c r="D240" i="3"/>
  <c r="E240" i="3"/>
  <c r="F240" i="3"/>
  <c r="G240" i="3"/>
  <c r="J240" i="3" s="1"/>
  <c r="H240" i="3"/>
  <c r="K240" i="3"/>
  <c r="B241" i="3"/>
  <c r="C241" i="3"/>
  <c r="I241" i="3" s="1"/>
  <c r="D241" i="3"/>
  <c r="E241" i="3"/>
  <c r="K241" i="3" s="1"/>
  <c r="F241" i="3"/>
  <c r="G241" i="3"/>
  <c r="J241" i="3" s="1"/>
  <c r="H241" i="3"/>
  <c r="B242" i="3"/>
  <c r="C242" i="3"/>
  <c r="I242" i="3" s="1"/>
  <c r="D242" i="3"/>
  <c r="E242" i="3"/>
  <c r="K242" i="3" s="1"/>
  <c r="F242" i="3"/>
  <c r="G242" i="3"/>
  <c r="H242" i="3"/>
  <c r="B243" i="3"/>
  <c r="C243" i="3"/>
  <c r="D243" i="3"/>
  <c r="J243" i="3" s="1"/>
  <c r="E243" i="3"/>
  <c r="F243" i="3"/>
  <c r="G243" i="3"/>
  <c r="H243" i="3"/>
  <c r="K243" i="3" s="1"/>
  <c r="B244" i="3"/>
  <c r="C244" i="3"/>
  <c r="I244" i="3" s="1"/>
  <c r="D244" i="3"/>
  <c r="E244" i="3"/>
  <c r="F244" i="3"/>
  <c r="G244" i="3"/>
  <c r="J244" i="3" s="1"/>
  <c r="H244" i="3"/>
  <c r="B245" i="3"/>
  <c r="C245" i="3"/>
  <c r="D245" i="3"/>
  <c r="E245" i="3"/>
  <c r="F245" i="3"/>
  <c r="I245" i="3" s="1"/>
  <c r="G245" i="3"/>
  <c r="H245" i="3"/>
  <c r="B246" i="3"/>
  <c r="C246" i="3"/>
  <c r="D246" i="3"/>
  <c r="E246" i="3"/>
  <c r="F246" i="3"/>
  <c r="G246" i="3"/>
  <c r="H246" i="3"/>
  <c r="K246" i="3"/>
  <c r="B247" i="3"/>
  <c r="C247" i="3"/>
  <c r="I247" i="3" s="1"/>
  <c r="D247" i="3"/>
  <c r="E247" i="3"/>
  <c r="K247" i="3" s="1"/>
  <c r="F247" i="3"/>
  <c r="G247" i="3"/>
  <c r="H247" i="3"/>
  <c r="B248" i="3"/>
  <c r="C248" i="3"/>
  <c r="I248" i="3" s="1"/>
  <c r="D248" i="3"/>
  <c r="E248" i="3"/>
  <c r="F248" i="3"/>
  <c r="G248" i="3"/>
  <c r="J248" i="3" s="1"/>
  <c r="H248" i="3"/>
  <c r="K248" i="3"/>
  <c r="B249" i="3"/>
  <c r="C249" i="3"/>
  <c r="I249" i="3" s="1"/>
  <c r="D249" i="3"/>
  <c r="E249" i="3"/>
  <c r="K249" i="3" s="1"/>
  <c r="F249" i="3"/>
  <c r="G249" i="3"/>
  <c r="J249" i="3" s="1"/>
  <c r="H249" i="3"/>
  <c r="B250" i="3"/>
  <c r="C250" i="3"/>
  <c r="I250" i="3" s="1"/>
  <c r="D250" i="3"/>
  <c r="E250" i="3"/>
  <c r="F250" i="3"/>
  <c r="G250" i="3"/>
  <c r="H250" i="3"/>
  <c r="K250" i="3"/>
  <c r="B251" i="3"/>
  <c r="C251" i="3"/>
  <c r="I251" i="3" s="1"/>
  <c r="D251" i="3"/>
  <c r="E251" i="3"/>
  <c r="K251" i="3" s="1"/>
  <c r="F251" i="3"/>
  <c r="G251" i="3"/>
  <c r="H251" i="3"/>
  <c r="B252" i="3"/>
  <c r="C252" i="3"/>
  <c r="I252" i="3" s="1"/>
  <c r="D252" i="3"/>
  <c r="E252" i="3"/>
  <c r="F252" i="3"/>
  <c r="G252" i="3"/>
  <c r="J252" i="3" s="1"/>
  <c r="H252" i="3"/>
  <c r="K252" i="3"/>
  <c r="B253" i="3"/>
  <c r="C253" i="3"/>
  <c r="I253" i="3" s="1"/>
  <c r="D253" i="3"/>
  <c r="E253" i="3"/>
  <c r="K253" i="3" s="1"/>
  <c r="F253" i="3"/>
  <c r="G253" i="3"/>
  <c r="J253" i="3" s="1"/>
  <c r="H253" i="3"/>
  <c r="B254" i="3"/>
  <c r="C254" i="3"/>
  <c r="D254" i="3"/>
  <c r="E254" i="3"/>
  <c r="K254" i="3" s="1"/>
  <c r="F254" i="3"/>
  <c r="G254" i="3"/>
  <c r="H254" i="3"/>
  <c r="B255" i="3"/>
  <c r="C255" i="3"/>
  <c r="I255" i="3" s="1"/>
  <c r="D255" i="3"/>
  <c r="J255" i="3" s="1"/>
  <c r="E255" i="3"/>
  <c r="F255" i="3"/>
  <c r="G255" i="3"/>
  <c r="H255" i="3"/>
  <c r="B256" i="3"/>
  <c r="C256" i="3"/>
  <c r="D256" i="3"/>
  <c r="E256" i="3"/>
  <c r="F256" i="3"/>
  <c r="G256" i="3"/>
  <c r="H256" i="3"/>
  <c r="K256" i="3" s="1"/>
  <c r="B257" i="3"/>
  <c r="C257" i="3"/>
  <c r="I257" i="3" s="1"/>
  <c r="D257" i="3"/>
  <c r="E257" i="3"/>
  <c r="F257" i="3"/>
  <c r="G257" i="3"/>
  <c r="H257" i="3"/>
  <c r="B258" i="3"/>
  <c r="C258" i="3"/>
  <c r="D258" i="3"/>
  <c r="J258" i="3" s="1"/>
  <c r="E258" i="3"/>
  <c r="F258" i="3"/>
  <c r="G258" i="3"/>
  <c r="H258" i="3"/>
  <c r="B259" i="3"/>
  <c r="C259" i="3"/>
  <c r="I259" i="3" s="1"/>
  <c r="D259" i="3"/>
  <c r="E259" i="3"/>
  <c r="K259" i="3" s="1"/>
  <c r="F259" i="3"/>
  <c r="G259" i="3"/>
  <c r="H259" i="3"/>
  <c r="J259" i="3"/>
  <c r="B260" i="3"/>
  <c r="C260" i="3"/>
  <c r="I260" i="3" s="1"/>
  <c r="D260" i="3"/>
  <c r="J260" i="3" s="1"/>
  <c r="E260" i="3"/>
  <c r="F260" i="3"/>
  <c r="G260" i="3"/>
  <c r="H260" i="3"/>
  <c r="K260" i="3" s="1"/>
  <c r="B261" i="3"/>
  <c r="C261" i="3"/>
  <c r="D261" i="3"/>
  <c r="E261" i="3"/>
  <c r="F261" i="3"/>
  <c r="G261" i="3"/>
  <c r="J261" i="3" s="1"/>
  <c r="H261" i="3"/>
  <c r="B262" i="3"/>
  <c r="C262" i="3"/>
  <c r="D262" i="3"/>
  <c r="E262" i="3"/>
  <c r="F262" i="3"/>
  <c r="G262" i="3"/>
  <c r="H262" i="3"/>
  <c r="K262" i="3" s="1"/>
  <c r="B263" i="3"/>
  <c r="C263" i="3"/>
  <c r="I263" i="3" s="1"/>
  <c r="D263" i="3"/>
  <c r="J263" i="3" s="1"/>
  <c r="E263" i="3"/>
  <c r="F263" i="3"/>
  <c r="G263" i="3"/>
  <c r="H263" i="3"/>
  <c r="B264" i="3"/>
  <c r="C264" i="3"/>
  <c r="D264" i="3"/>
  <c r="E264" i="3"/>
  <c r="F264" i="3"/>
  <c r="G264" i="3"/>
  <c r="H264" i="3"/>
  <c r="K264" i="3" s="1"/>
  <c r="B265" i="3"/>
  <c r="C265" i="3"/>
  <c r="I265" i="3" s="1"/>
  <c r="D265" i="3"/>
  <c r="E265" i="3"/>
  <c r="F265" i="3"/>
  <c r="G265" i="3"/>
  <c r="H265" i="3"/>
  <c r="B266" i="3"/>
  <c r="C266" i="3"/>
  <c r="D266" i="3"/>
  <c r="J266" i="3" s="1"/>
  <c r="E266" i="3"/>
  <c r="F266" i="3"/>
  <c r="G266" i="3"/>
  <c r="H266" i="3"/>
  <c r="K266" i="3" s="1"/>
  <c r="B267" i="3"/>
  <c r="C267" i="3"/>
  <c r="I267" i="3" s="1"/>
  <c r="D267" i="3"/>
  <c r="J267" i="3" s="1"/>
  <c r="E267" i="3"/>
  <c r="F267" i="3"/>
  <c r="G267" i="3"/>
  <c r="H267" i="3"/>
  <c r="B268" i="3"/>
  <c r="C268" i="3"/>
  <c r="D268" i="3"/>
  <c r="E268" i="3"/>
  <c r="F268" i="3"/>
  <c r="G268" i="3"/>
  <c r="H268" i="3"/>
  <c r="K268" i="3" s="1"/>
  <c r="B269" i="3"/>
  <c r="C269" i="3"/>
  <c r="I269" i="3" s="1"/>
  <c r="D269" i="3"/>
  <c r="E269" i="3"/>
  <c r="F269" i="3"/>
  <c r="G269" i="3"/>
  <c r="H269" i="3"/>
  <c r="B270" i="3"/>
  <c r="C270" i="3"/>
  <c r="I270" i="3" s="1"/>
  <c r="D270" i="3"/>
  <c r="E270" i="3"/>
  <c r="F270" i="3"/>
  <c r="G270" i="3"/>
  <c r="H270" i="3"/>
  <c r="B271" i="3"/>
  <c r="C271" i="3"/>
  <c r="D271" i="3"/>
  <c r="J271" i="3" s="1"/>
  <c r="E271" i="3"/>
  <c r="F271" i="3"/>
  <c r="G271" i="3"/>
  <c r="H271" i="3"/>
  <c r="B272" i="3"/>
  <c r="C272" i="3"/>
  <c r="I272" i="3" s="1"/>
  <c r="D272" i="3"/>
  <c r="E272" i="3"/>
  <c r="K272" i="3" s="1"/>
  <c r="F272" i="3"/>
  <c r="G272" i="3"/>
  <c r="H272" i="3"/>
  <c r="B273" i="3"/>
  <c r="C273" i="3"/>
  <c r="D273" i="3"/>
  <c r="J273" i="3" s="1"/>
  <c r="E273" i="3"/>
  <c r="F273" i="3"/>
  <c r="G273" i="3"/>
  <c r="H273" i="3"/>
  <c r="K273" i="3"/>
  <c r="B274" i="3"/>
  <c r="C274" i="3"/>
  <c r="D274" i="3"/>
  <c r="J274" i="3" s="1"/>
  <c r="E274" i="3"/>
  <c r="F274" i="3"/>
  <c r="G274" i="3"/>
  <c r="H274" i="3"/>
  <c r="I274" i="3"/>
  <c r="B275" i="3"/>
  <c r="C275" i="3"/>
  <c r="D275" i="3"/>
  <c r="E275" i="3"/>
  <c r="F275" i="3"/>
  <c r="G275" i="3"/>
  <c r="H275" i="3"/>
  <c r="B276" i="3"/>
  <c r="C276" i="3"/>
  <c r="I276" i="3" s="1"/>
  <c r="D276" i="3"/>
  <c r="E276" i="3"/>
  <c r="K276" i="3" s="1"/>
  <c r="F276" i="3"/>
  <c r="G276" i="3"/>
  <c r="H276" i="3"/>
  <c r="J276" i="3"/>
  <c r="B277" i="3"/>
  <c r="C277" i="3"/>
  <c r="I277" i="3" s="1"/>
  <c r="D277" i="3"/>
  <c r="J277" i="3" s="1"/>
  <c r="E277" i="3"/>
  <c r="F277" i="3"/>
  <c r="G277" i="3"/>
  <c r="H277" i="3"/>
  <c r="K277" i="3" s="1"/>
  <c r="B278" i="3"/>
  <c r="C278" i="3"/>
  <c r="D278" i="3"/>
  <c r="E278" i="3"/>
  <c r="F278" i="3"/>
  <c r="G278" i="3"/>
  <c r="J278" i="3" s="1"/>
  <c r="H278" i="3"/>
  <c r="B279" i="3"/>
  <c r="C279" i="3"/>
  <c r="D279" i="3"/>
  <c r="E279" i="3"/>
  <c r="F279" i="3"/>
  <c r="I279" i="3" s="1"/>
  <c r="G279" i="3"/>
  <c r="H279" i="3"/>
  <c r="B280" i="3"/>
  <c r="C280" i="3"/>
  <c r="D280" i="3"/>
  <c r="E280" i="3"/>
  <c r="K280" i="3" s="1"/>
  <c r="F280" i="3"/>
  <c r="G280" i="3"/>
  <c r="H280" i="3"/>
  <c r="B281" i="3"/>
  <c r="C281" i="3"/>
  <c r="D281" i="3"/>
  <c r="J281" i="3" s="1"/>
  <c r="E281" i="3"/>
  <c r="F281" i="3"/>
  <c r="G281" i="3"/>
  <c r="H281" i="3"/>
  <c r="K281" i="3" s="1"/>
  <c r="B282" i="3"/>
  <c r="C282" i="3"/>
  <c r="D282" i="3"/>
  <c r="E282" i="3"/>
  <c r="F282" i="3"/>
  <c r="I282" i="3" s="1"/>
  <c r="G282" i="3"/>
  <c r="H282" i="3"/>
  <c r="K282" i="3" s="1"/>
  <c r="J282" i="3"/>
  <c r="B283" i="3"/>
  <c r="C283" i="3"/>
  <c r="D283" i="3"/>
  <c r="E283" i="3"/>
  <c r="F283" i="3"/>
  <c r="G283" i="3"/>
  <c r="H283" i="3"/>
  <c r="B284" i="3"/>
  <c r="C284" i="3"/>
  <c r="D284" i="3"/>
  <c r="J284" i="3" s="1"/>
  <c r="E284" i="3"/>
  <c r="F284" i="3"/>
  <c r="G284" i="3"/>
  <c r="H284" i="3"/>
  <c r="K284" i="3" s="1"/>
  <c r="B285" i="3"/>
  <c r="C285" i="3"/>
  <c r="D285" i="3"/>
  <c r="J285" i="3" s="1"/>
  <c r="E285" i="3"/>
  <c r="F285" i="3"/>
  <c r="I285" i="3" s="1"/>
  <c r="G285" i="3"/>
  <c r="H285" i="3"/>
  <c r="K285" i="3"/>
  <c r="B286" i="3"/>
  <c r="C286" i="3"/>
  <c r="D286" i="3"/>
  <c r="E286" i="3"/>
  <c r="F286" i="3"/>
  <c r="G286" i="3"/>
  <c r="J286" i="3" s="1"/>
  <c r="H286" i="3"/>
  <c r="I286" i="3"/>
  <c r="B287" i="3"/>
  <c r="C287" i="3"/>
  <c r="D287" i="3"/>
  <c r="E287" i="3"/>
  <c r="F287" i="3"/>
  <c r="G287" i="3"/>
  <c r="H287" i="3"/>
  <c r="B288" i="3"/>
  <c r="C288" i="3"/>
  <c r="D288" i="3"/>
  <c r="J288" i="3" s="1"/>
  <c r="E288" i="3"/>
  <c r="F288" i="3"/>
  <c r="G288" i="3"/>
  <c r="H288" i="3"/>
  <c r="K288" i="3" s="1"/>
  <c r="B289" i="3"/>
  <c r="C289" i="3"/>
  <c r="I289" i="3" s="1"/>
  <c r="D289" i="3"/>
  <c r="E289" i="3"/>
  <c r="F289" i="3"/>
  <c r="G289" i="3"/>
  <c r="H289" i="3"/>
  <c r="B290" i="3"/>
  <c r="C290" i="3"/>
  <c r="D290" i="3"/>
  <c r="E290" i="3"/>
  <c r="F290" i="3"/>
  <c r="G290" i="3"/>
  <c r="H290" i="3"/>
  <c r="B291" i="3"/>
  <c r="C291" i="3"/>
  <c r="D291" i="3"/>
  <c r="J291" i="3" s="1"/>
  <c r="E291" i="3"/>
  <c r="F291" i="3"/>
  <c r="I291" i="3" s="1"/>
  <c r="G291" i="3"/>
  <c r="H291" i="3"/>
  <c r="B292" i="3"/>
  <c r="C292" i="3"/>
  <c r="D292" i="3"/>
  <c r="E292" i="3"/>
  <c r="K292" i="3" s="1"/>
  <c r="F292" i="3"/>
  <c r="G292" i="3"/>
  <c r="H292" i="3"/>
  <c r="B293" i="3"/>
  <c r="C293" i="3"/>
  <c r="D293" i="3"/>
  <c r="J293" i="3" s="1"/>
  <c r="E293" i="3"/>
  <c r="F293" i="3"/>
  <c r="G293" i="3"/>
  <c r="H293" i="3"/>
  <c r="K293" i="3"/>
  <c r="B294" i="3"/>
  <c r="C294" i="3"/>
  <c r="D294" i="3"/>
  <c r="E294" i="3"/>
  <c r="F294" i="3"/>
  <c r="G294" i="3"/>
  <c r="J294" i="3" s="1"/>
  <c r="H294" i="3"/>
  <c r="I294" i="3"/>
  <c r="B295" i="3"/>
  <c r="C295" i="3"/>
  <c r="D295" i="3"/>
  <c r="E295" i="3"/>
  <c r="F295" i="3"/>
  <c r="I295" i="3" s="1"/>
  <c r="G295" i="3"/>
  <c r="H295" i="3"/>
  <c r="B296" i="3"/>
  <c r="C296" i="3"/>
  <c r="D296" i="3"/>
  <c r="E296" i="3"/>
  <c r="K296" i="3" s="1"/>
  <c r="F296" i="3"/>
  <c r="G296" i="3"/>
  <c r="J296" i="3" s="1"/>
  <c r="H296" i="3"/>
  <c r="B297" i="3"/>
  <c r="C297" i="3"/>
  <c r="D297" i="3"/>
  <c r="J297" i="3" s="1"/>
  <c r="E297" i="3"/>
  <c r="F297" i="3"/>
  <c r="I297" i="3" s="1"/>
  <c r="G297" i="3"/>
  <c r="H297" i="3"/>
  <c r="K297" i="3" s="1"/>
  <c r="B298" i="3"/>
  <c r="C298" i="3"/>
  <c r="D298" i="3"/>
  <c r="E298" i="3"/>
  <c r="F298" i="3"/>
  <c r="G298" i="3"/>
  <c r="H298" i="3"/>
  <c r="B299" i="3"/>
  <c r="C299" i="3"/>
  <c r="D299" i="3"/>
  <c r="J299" i="3" s="1"/>
  <c r="E299" i="3"/>
  <c r="F299" i="3"/>
  <c r="I299" i="3" s="1"/>
  <c r="G299" i="3"/>
  <c r="H299" i="3"/>
  <c r="B300" i="3"/>
  <c r="C300" i="3"/>
  <c r="D300" i="3"/>
  <c r="E300" i="3"/>
  <c r="K300" i="3" s="1"/>
  <c r="F300" i="3"/>
  <c r="G300" i="3"/>
  <c r="H300" i="3"/>
  <c r="B301" i="3"/>
  <c r="C301" i="3"/>
  <c r="D301" i="3"/>
  <c r="J301" i="3" s="1"/>
  <c r="E301" i="3"/>
  <c r="F301" i="3"/>
  <c r="G301" i="3"/>
  <c r="H301" i="3"/>
  <c r="K301" i="3" s="1"/>
  <c r="B302" i="3"/>
  <c r="C302" i="3"/>
  <c r="I302" i="3" s="1"/>
  <c r="D302" i="3"/>
  <c r="J302" i="3" s="1"/>
  <c r="E302" i="3"/>
  <c r="F302" i="3"/>
  <c r="G302" i="3"/>
  <c r="H302" i="3"/>
  <c r="B303" i="3"/>
  <c r="C303" i="3"/>
  <c r="D303" i="3"/>
  <c r="E303" i="3"/>
  <c r="F303" i="3"/>
  <c r="I303" i="3" s="1"/>
  <c r="G303" i="3"/>
  <c r="H303" i="3"/>
  <c r="B304" i="3"/>
  <c r="C304" i="3"/>
  <c r="D304" i="3"/>
  <c r="E304" i="3"/>
  <c r="K304" i="3" s="1"/>
  <c r="F304" i="3"/>
  <c r="G304" i="3"/>
  <c r="J304" i="3" s="1"/>
  <c r="H304" i="3"/>
  <c r="B305" i="3"/>
  <c r="C305" i="3"/>
  <c r="D305" i="3"/>
  <c r="J305" i="3" s="1"/>
  <c r="E305" i="3"/>
  <c r="F305" i="3"/>
  <c r="I305" i="3" s="1"/>
  <c r="G305" i="3"/>
  <c r="H305" i="3"/>
  <c r="K305" i="3" s="1"/>
  <c r="B306" i="3"/>
  <c r="C306" i="3"/>
  <c r="D306" i="3"/>
  <c r="E306" i="3"/>
  <c r="F306" i="3"/>
  <c r="G306" i="3"/>
  <c r="H306" i="3"/>
  <c r="B307" i="3"/>
  <c r="C307" i="3"/>
  <c r="D307" i="3"/>
  <c r="J307" i="3" s="1"/>
  <c r="E307" i="3"/>
  <c r="F307" i="3"/>
  <c r="I307" i="3" s="1"/>
  <c r="G307" i="3"/>
  <c r="H307" i="3"/>
  <c r="B308" i="3"/>
  <c r="C308" i="3"/>
  <c r="D308" i="3"/>
  <c r="E308" i="3"/>
  <c r="K308" i="3" s="1"/>
  <c r="F308" i="3"/>
  <c r="G308" i="3"/>
  <c r="H308" i="3"/>
  <c r="B309" i="3"/>
  <c r="C309" i="3"/>
  <c r="D309" i="3"/>
  <c r="J309" i="3" s="1"/>
  <c r="E309" i="3"/>
  <c r="F309" i="3"/>
  <c r="G309" i="3"/>
  <c r="H309" i="3"/>
  <c r="K309" i="3"/>
  <c r="B310" i="3"/>
  <c r="C310" i="3"/>
  <c r="I310" i="3" s="1"/>
  <c r="D310" i="3"/>
  <c r="E310" i="3"/>
  <c r="F310" i="3"/>
  <c r="G310" i="3"/>
  <c r="J310" i="3" s="1"/>
  <c r="H310" i="3"/>
  <c r="B311" i="3"/>
  <c r="C311" i="3"/>
  <c r="D311" i="3"/>
  <c r="E311" i="3"/>
  <c r="F311" i="3"/>
  <c r="I311" i="3" s="1"/>
  <c r="G311" i="3"/>
  <c r="H311" i="3"/>
  <c r="B312" i="3"/>
  <c r="C312" i="3"/>
  <c r="D312" i="3"/>
  <c r="E312" i="3"/>
  <c r="K312" i="3" s="1"/>
  <c r="F312" i="3"/>
  <c r="G312" i="3"/>
  <c r="H312" i="3"/>
  <c r="J312" i="3"/>
  <c r="B313" i="3"/>
  <c r="C313" i="3"/>
  <c r="D313" i="3"/>
  <c r="J313" i="3" s="1"/>
  <c r="E313" i="3"/>
  <c r="F313" i="3"/>
  <c r="I313" i="3" s="1"/>
  <c r="G313" i="3"/>
  <c r="H313" i="3"/>
  <c r="K313" i="3" s="1"/>
  <c r="B314" i="3"/>
  <c r="C314" i="3"/>
  <c r="D314" i="3"/>
  <c r="E314" i="3"/>
  <c r="F314" i="3"/>
  <c r="G314" i="3"/>
  <c r="H314" i="3"/>
  <c r="B315" i="3"/>
  <c r="C315" i="3"/>
  <c r="D315" i="3"/>
  <c r="J315" i="3" s="1"/>
  <c r="E315" i="3"/>
  <c r="F315" i="3"/>
  <c r="I315" i="3" s="1"/>
  <c r="G315" i="3"/>
  <c r="H315" i="3"/>
  <c r="B316" i="3"/>
  <c r="C316" i="3"/>
  <c r="D316" i="3"/>
  <c r="E316" i="3"/>
  <c r="K316" i="3" s="1"/>
  <c r="F316" i="3"/>
  <c r="G316" i="3"/>
  <c r="H316" i="3"/>
  <c r="B317" i="3"/>
  <c r="C317" i="3"/>
  <c r="D317" i="3"/>
  <c r="J317" i="3" s="1"/>
  <c r="E317" i="3"/>
  <c r="F317" i="3"/>
  <c r="G317" i="3"/>
  <c r="H317" i="3"/>
  <c r="K317" i="3" s="1"/>
  <c r="B318" i="3"/>
  <c r="C318" i="3"/>
  <c r="D318" i="3"/>
  <c r="J318" i="3" s="1"/>
  <c r="E318" i="3"/>
  <c r="F318" i="3"/>
  <c r="G318" i="3"/>
  <c r="H318" i="3"/>
  <c r="I318" i="3"/>
  <c r="B319" i="3"/>
  <c r="C319" i="3"/>
  <c r="D319" i="3"/>
  <c r="E319" i="3"/>
  <c r="F319" i="3"/>
  <c r="I319" i="3" s="1"/>
  <c r="G319" i="3"/>
  <c r="H319" i="3"/>
  <c r="B320" i="3"/>
  <c r="C320" i="3"/>
  <c r="D320" i="3"/>
  <c r="E320" i="3"/>
  <c r="K320" i="3" s="1"/>
  <c r="F320" i="3"/>
  <c r="G320" i="3"/>
  <c r="H320" i="3"/>
  <c r="J320" i="3"/>
  <c r="B321" i="3"/>
  <c r="C321" i="3"/>
  <c r="D321" i="3"/>
  <c r="J321" i="3" s="1"/>
  <c r="E321" i="3"/>
  <c r="F321" i="3"/>
  <c r="I321" i="3" s="1"/>
  <c r="G321" i="3"/>
  <c r="H321" i="3"/>
  <c r="K321" i="3" s="1"/>
  <c r="B322" i="3"/>
  <c r="C322" i="3"/>
  <c r="D322" i="3"/>
  <c r="E322" i="3"/>
  <c r="F322" i="3"/>
  <c r="G322" i="3"/>
  <c r="H322" i="3"/>
  <c r="B323" i="3"/>
  <c r="C323" i="3"/>
  <c r="D323" i="3"/>
  <c r="J323" i="3" s="1"/>
  <c r="E323" i="3"/>
  <c r="F323" i="3"/>
  <c r="I323" i="3" s="1"/>
  <c r="G323" i="3"/>
  <c r="H323" i="3"/>
  <c r="B324" i="3"/>
  <c r="C324" i="3"/>
  <c r="D324" i="3"/>
  <c r="E324" i="3"/>
  <c r="K324" i="3" s="1"/>
  <c r="F324" i="3"/>
  <c r="G324" i="3"/>
  <c r="H324" i="3"/>
  <c r="B325" i="3"/>
  <c r="C325" i="3"/>
  <c r="I325" i="3" s="1"/>
  <c r="D325" i="3"/>
  <c r="E325" i="3"/>
  <c r="F325" i="3"/>
  <c r="G325" i="3"/>
  <c r="H325" i="3"/>
  <c r="K325" i="3"/>
  <c r="B326" i="3"/>
  <c r="C326" i="3"/>
  <c r="D326" i="3"/>
  <c r="E326" i="3"/>
  <c r="F326" i="3"/>
  <c r="G326" i="3"/>
  <c r="J326" i="3" s="1"/>
  <c r="H326" i="3"/>
  <c r="I326" i="3"/>
  <c r="B327" i="3"/>
  <c r="C327" i="3"/>
  <c r="D327" i="3"/>
  <c r="E327" i="3"/>
  <c r="F327" i="3"/>
  <c r="I327" i="3" s="1"/>
  <c r="G327" i="3"/>
  <c r="H327" i="3"/>
  <c r="B328" i="3"/>
  <c r="C328" i="3"/>
  <c r="D328" i="3"/>
  <c r="E328" i="3"/>
  <c r="K328" i="3" s="1"/>
  <c r="F328" i="3"/>
  <c r="G328" i="3"/>
  <c r="H328" i="3"/>
  <c r="J328" i="3"/>
  <c r="B329" i="3"/>
  <c r="C329" i="3"/>
  <c r="D329" i="3"/>
  <c r="J329" i="3" s="1"/>
  <c r="E329" i="3"/>
  <c r="F329" i="3"/>
  <c r="I329" i="3" s="1"/>
  <c r="G329" i="3"/>
  <c r="H329" i="3"/>
  <c r="K329" i="3" s="1"/>
  <c r="B330" i="3"/>
  <c r="C330" i="3"/>
  <c r="D330" i="3"/>
  <c r="E330" i="3"/>
  <c r="F330" i="3"/>
  <c r="G330" i="3"/>
  <c r="H330" i="3"/>
  <c r="B331" i="3"/>
  <c r="C331" i="3"/>
  <c r="D331" i="3"/>
  <c r="J331" i="3" s="1"/>
  <c r="E331" i="3"/>
  <c r="F331" i="3"/>
  <c r="I331" i="3" s="1"/>
  <c r="G331" i="3"/>
  <c r="H331" i="3"/>
  <c r="B332" i="3"/>
  <c r="C332" i="3"/>
  <c r="D332" i="3"/>
  <c r="E332" i="3"/>
  <c r="K332" i="3" s="1"/>
  <c r="F332" i="3"/>
  <c r="G332" i="3"/>
  <c r="H332" i="3"/>
  <c r="B333" i="3"/>
  <c r="C333" i="3"/>
  <c r="D333" i="3"/>
  <c r="J333" i="3" s="1"/>
  <c r="E333" i="3"/>
  <c r="F333" i="3"/>
  <c r="G333" i="3"/>
  <c r="H333" i="3"/>
  <c r="K333" i="3" s="1"/>
  <c r="B334" i="3"/>
  <c r="C334" i="3"/>
  <c r="I334" i="3" s="1"/>
  <c r="D334" i="3"/>
  <c r="E334" i="3"/>
  <c r="F334" i="3"/>
  <c r="G334" i="3"/>
  <c r="H334" i="3"/>
  <c r="B335" i="3"/>
  <c r="C335" i="3"/>
  <c r="D335" i="3"/>
  <c r="E335" i="3"/>
  <c r="F335" i="3"/>
  <c r="G335" i="3"/>
  <c r="J335" i="3" s="1"/>
  <c r="H335" i="3"/>
  <c r="B336" i="3"/>
  <c r="C336" i="3"/>
  <c r="D336" i="3"/>
  <c r="E336" i="3"/>
  <c r="F336" i="3"/>
  <c r="G336" i="3"/>
  <c r="H336" i="3"/>
  <c r="K336" i="3" s="1"/>
  <c r="B337" i="3"/>
  <c r="C337" i="3"/>
  <c r="D337" i="3"/>
  <c r="J337" i="3" s="1"/>
  <c r="E337" i="3"/>
  <c r="F337" i="3"/>
  <c r="I337" i="3" s="1"/>
  <c r="G337" i="3"/>
  <c r="H337" i="3"/>
  <c r="B338" i="3"/>
  <c r="C338" i="3"/>
  <c r="D338" i="3"/>
  <c r="E338" i="3"/>
  <c r="F338" i="3"/>
  <c r="G338" i="3"/>
  <c r="H338" i="3"/>
  <c r="K338" i="3"/>
  <c r="B339" i="3"/>
  <c r="C339" i="3"/>
  <c r="D339" i="3"/>
  <c r="E339" i="3"/>
  <c r="K339" i="3" s="1"/>
  <c r="F339" i="3"/>
  <c r="G339" i="3"/>
  <c r="H339" i="3"/>
  <c r="I339" i="3"/>
  <c r="B340" i="3"/>
  <c r="C340" i="3"/>
  <c r="I340" i="3" s="1"/>
  <c r="D340" i="3"/>
  <c r="E340" i="3"/>
  <c r="F340" i="3"/>
  <c r="G340" i="3"/>
  <c r="H340" i="3"/>
  <c r="K340" i="3"/>
  <c r="B341" i="3"/>
  <c r="C341" i="3"/>
  <c r="I341" i="3" s="1"/>
  <c r="D341" i="3"/>
  <c r="E341" i="3"/>
  <c r="K341" i="3" s="1"/>
  <c r="F341" i="3"/>
  <c r="G341" i="3"/>
  <c r="H341" i="3"/>
  <c r="J341" i="3"/>
  <c r="B342" i="3"/>
  <c r="C342" i="3"/>
  <c r="D342" i="3"/>
  <c r="E342" i="3"/>
  <c r="F342" i="3"/>
  <c r="I342" i="3" s="1"/>
  <c r="G342" i="3"/>
  <c r="H342" i="3"/>
  <c r="K342" i="3" s="1"/>
  <c r="B343" i="3"/>
  <c r="C343" i="3"/>
  <c r="D343" i="3"/>
  <c r="E343" i="3"/>
  <c r="F343" i="3"/>
  <c r="I343" i="3" s="1"/>
  <c r="G343" i="3"/>
  <c r="H343" i="3"/>
  <c r="B344" i="3"/>
  <c r="C344" i="3"/>
  <c r="I344" i="3" s="1"/>
  <c r="D344" i="3"/>
  <c r="E344" i="3"/>
  <c r="K344" i="3" s="1"/>
  <c r="F344" i="3"/>
  <c r="G344" i="3"/>
  <c r="H344" i="3"/>
  <c r="B345" i="3"/>
  <c r="C345" i="3"/>
  <c r="D345" i="3"/>
  <c r="J345" i="3" s="1"/>
  <c r="E345" i="3"/>
  <c r="F345" i="3"/>
  <c r="G345" i="3"/>
  <c r="H345" i="3"/>
  <c r="K345" i="3" s="1"/>
  <c r="B346" i="3"/>
  <c r="C346" i="3"/>
  <c r="D346" i="3"/>
  <c r="J346" i="3" s="1"/>
  <c r="E346" i="3"/>
  <c r="F346" i="3"/>
  <c r="G346" i="3"/>
  <c r="H346" i="3"/>
  <c r="K346" i="3"/>
  <c r="B347" i="3"/>
  <c r="C347" i="3"/>
  <c r="D347" i="3"/>
  <c r="E347" i="3"/>
  <c r="F347" i="3"/>
  <c r="G347" i="3"/>
  <c r="H347" i="3"/>
  <c r="I347" i="3"/>
  <c r="B348" i="3"/>
  <c r="C348" i="3"/>
  <c r="D348" i="3"/>
  <c r="E348" i="3"/>
  <c r="K348" i="3" s="1"/>
  <c r="F348" i="3"/>
  <c r="G348" i="3"/>
  <c r="H348" i="3"/>
  <c r="B349" i="3"/>
  <c r="C349" i="3"/>
  <c r="D349" i="3"/>
  <c r="J349" i="3" s="1"/>
  <c r="E349" i="3"/>
  <c r="F349" i="3"/>
  <c r="G349" i="3"/>
  <c r="H349" i="3"/>
  <c r="K349" i="3"/>
  <c r="B350" i="3"/>
  <c r="C350" i="3"/>
  <c r="D350" i="3"/>
  <c r="E350" i="3"/>
  <c r="F350" i="3"/>
  <c r="G350" i="3"/>
  <c r="J350" i="3" s="1"/>
  <c r="H350" i="3"/>
  <c r="I350" i="3"/>
  <c r="B351" i="3"/>
  <c r="C351" i="3"/>
  <c r="D351" i="3"/>
  <c r="E351" i="3"/>
  <c r="F351" i="3"/>
  <c r="I351" i="3" s="1"/>
  <c r="G351" i="3"/>
  <c r="H351" i="3"/>
  <c r="B352" i="3"/>
  <c r="C352" i="3"/>
  <c r="D352" i="3"/>
  <c r="E352" i="3"/>
  <c r="K352" i="3" s="1"/>
  <c r="F352" i="3"/>
  <c r="G352" i="3"/>
  <c r="H352" i="3"/>
  <c r="B353" i="3"/>
  <c r="C353" i="3"/>
  <c r="D353" i="3"/>
  <c r="J353" i="3" s="1"/>
  <c r="E353" i="3"/>
  <c r="F353" i="3"/>
  <c r="G353" i="3"/>
  <c r="H353" i="3"/>
  <c r="B354" i="3"/>
  <c r="C354" i="3"/>
  <c r="I354" i="3" s="1"/>
  <c r="D354" i="3"/>
  <c r="E354" i="3"/>
  <c r="K354" i="3" s="1"/>
  <c r="F354" i="3"/>
  <c r="G354" i="3"/>
  <c r="J354" i="3" s="1"/>
  <c r="H354" i="3"/>
  <c r="B355" i="3"/>
  <c r="C355" i="3"/>
  <c r="I355" i="3" s="1"/>
  <c r="D355" i="3"/>
  <c r="J355" i="3" s="1"/>
  <c r="E355" i="3"/>
  <c r="F355" i="3"/>
  <c r="G355" i="3"/>
  <c r="H355" i="3"/>
  <c r="B356" i="3"/>
  <c r="C356" i="3"/>
  <c r="D356" i="3"/>
  <c r="J356" i="3" s="1"/>
  <c r="E356" i="3"/>
  <c r="F356" i="3"/>
  <c r="G356" i="3"/>
  <c r="H356" i="3"/>
  <c r="B357" i="3"/>
  <c r="C357" i="3"/>
  <c r="I357" i="3" s="1"/>
  <c r="D357" i="3"/>
  <c r="E357" i="3"/>
  <c r="K357" i="3" s="1"/>
  <c r="F357" i="3"/>
  <c r="G357" i="3"/>
  <c r="H357" i="3"/>
  <c r="B358" i="3"/>
  <c r="C358" i="3"/>
  <c r="D358" i="3"/>
  <c r="J358" i="3" s="1"/>
  <c r="E358" i="3"/>
  <c r="F358" i="3"/>
  <c r="G358" i="3"/>
  <c r="H358" i="3"/>
  <c r="K358" i="3" s="1"/>
  <c r="B359" i="3"/>
  <c r="C359" i="3"/>
  <c r="I359" i="3" s="1"/>
  <c r="D359" i="3"/>
  <c r="E359" i="3"/>
  <c r="F359" i="3"/>
  <c r="G359" i="3"/>
  <c r="H359" i="3"/>
  <c r="B360" i="3"/>
  <c r="C360" i="3"/>
  <c r="I360" i="3" s="1"/>
  <c r="D360" i="3"/>
  <c r="E360" i="3"/>
  <c r="K360" i="3" s="1"/>
  <c r="F360" i="3"/>
  <c r="G360" i="3"/>
  <c r="H360" i="3"/>
  <c r="B361" i="3"/>
  <c r="C361" i="3"/>
  <c r="D361" i="3"/>
  <c r="J361" i="3" s="1"/>
  <c r="E361" i="3"/>
  <c r="F361" i="3"/>
  <c r="G361" i="3"/>
  <c r="H361" i="3"/>
  <c r="K361" i="3" s="1"/>
  <c r="B362" i="3"/>
  <c r="C362" i="3"/>
  <c r="D362" i="3"/>
  <c r="J362" i="3" s="1"/>
  <c r="E362" i="3"/>
  <c r="F362" i="3"/>
  <c r="G362" i="3"/>
  <c r="H362" i="3"/>
  <c r="K362" i="3" s="1"/>
  <c r="B363" i="3"/>
  <c r="C363" i="3"/>
  <c r="I363" i="3" s="1"/>
  <c r="D363" i="3"/>
  <c r="E363" i="3"/>
  <c r="F363" i="3"/>
  <c r="G363" i="3"/>
  <c r="H363" i="3"/>
  <c r="B364" i="3"/>
  <c r="C364" i="3"/>
  <c r="D364" i="3"/>
  <c r="E364" i="3"/>
  <c r="K364" i="3" s="1"/>
  <c r="F364" i="3"/>
  <c r="G364" i="3"/>
  <c r="H364" i="3"/>
  <c r="B365" i="3"/>
  <c r="C365" i="3"/>
  <c r="D365" i="3"/>
  <c r="J365" i="3" s="1"/>
  <c r="E365" i="3"/>
  <c r="F365" i="3"/>
  <c r="G365" i="3"/>
  <c r="H365" i="3"/>
  <c r="K365" i="3" s="1"/>
  <c r="B366" i="3"/>
  <c r="C366" i="3"/>
  <c r="I366" i="3" s="1"/>
  <c r="D366" i="3"/>
  <c r="E366" i="3"/>
  <c r="F366" i="3"/>
  <c r="G366" i="3"/>
  <c r="H366" i="3"/>
  <c r="B367" i="3"/>
  <c r="C367" i="3"/>
  <c r="D367" i="3"/>
  <c r="E367" i="3"/>
  <c r="F367" i="3"/>
  <c r="I367" i="3" s="1"/>
  <c r="G367" i="3"/>
  <c r="H367" i="3"/>
  <c r="B368" i="3"/>
  <c r="C368" i="3"/>
  <c r="D368" i="3"/>
  <c r="E368" i="3"/>
  <c r="K368" i="3" s="1"/>
  <c r="F368" i="3"/>
  <c r="G368" i="3"/>
  <c r="H368" i="3"/>
  <c r="B369" i="3"/>
  <c r="C369" i="3"/>
  <c r="D369" i="3"/>
  <c r="J369" i="3" s="1"/>
  <c r="E369" i="3"/>
  <c r="F369" i="3"/>
  <c r="G369" i="3"/>
  <c r="H369" i="3"/>
  <c r="B370" i="3"/>
  <c r="C370" i="3"/>
  <c r="I370" i="3" s="1"/>
  <c r="D370" i="3"/>
  <c r="E370" i="3"/>
  <c r="K370" i="3" s="1"/>
  <c r="F370" i="3"/>
  <c r="G370" i="3"/>
  <c r="H370" i="3"/>
  <c r="J370" i="3"/>
  <c r="B371" i="3"/>
  <c r="C371" i="3"/>
  <c r="D371" i="3"/>
  <c r="J371" i="3" s="1"/>
  <c r="E371" i="3"/>
  <c r="F371" i="3"/>
  <c r="I371" i="3" s="1"/>
  <c r="G371" i="3"/>
  <c r="H371" i="3"/>
  <c r="B372" i="3"/>
  <c r="C372" i="3"/>
  <c r="D372" i="3"/>
  <c r="J372" i="3" s="1"/>
  <c r="E372" i="3"/>
  <c r="F372" i="3"/>
  <c r="G372" i="3"/>
  <c r="H372" i="3"/>
  <c r="B373" i="3"/>
  <c r="C373" i="3"/>
  <c r="I373" i="3" s="1"/>
  <c r="D373" i="3"/>
  <c r="E373" i="3"/>
  <c r="K373" i="3" s="1"/>
  <c r="F373" i="3"/>
  <c r="G373" i="3"/>
  <c r="H373" i="3"/>
  <c r="B374" i="3"/>
  <c r="C374" i="3"/>
  <c r="D374" i="3"/>
  <c r="J374" i="3" s="1"/>
  <c r="E374" i="3"/>
  <c r="F374" i="3"/>
  <c r="G374" i="3"/>
  <c r="H374" i="3"/>
  <c r="K374" i="3"/>
  <c r="B375" i="3"/>
  <c r="C375" i="3"/>
  <c r="D375" i="3"/>
  <c r="E375" i="3"/>
  <c r="F375" i="3"/>
  <c r="G375" i="3"/>
  <c r="H375" i="3"/>
  <c r="I375" i="3"/>
  <c r="B376" i="3"/>
  <c r="C376" i="3"/>
  <c r="I376" i="3" s="1"/>
  <c r="D376" i="3"/>
  <c r="E376" i="3"/>
  <c r="K376" i="3" s="1"/>
  <c r="F376" i="3"/>
  <c r="G376" i="3"/>
  <c r="H376" i="3"/>
  <c r="B377" i="3"/>
  <c r="C377" i="3"/>
  <c r="D377" i="3"/>
  <c r="J377" i="3" s="1"/>
  <c r="E377" i="3"/>
  <c r="F377" i="3"/>
  <c r="G377" i="3"/>
  <c r="H377" i="3"/>
  <c r="K377" i="3" s="1"/>
  <c r="B378" i="3"/>
  <c r="C378" i="3"/>
  <c r="D378" i="3"/>
  <c r="J378" i="3" s="1"/>
  <c r="E378" i="3"/>
  <c r="F378" i="3"/>
  <c r="G378" i="3"/>
  <c r="H378" i="3"/>
  <c r="K378" i="3"/>
  <c r="B379" i="3"/>
  <c r="C379" i="3"/>
  <c r="D379" i="3"/>
  <c r="E379" i="3"/>
  <c r="F379" i="3"/>
  <c r="G379" i="3"/>
  <c r="H379" i="3"/>
  <c r="I379" i="3"/>
  <c r="B380" i="3"/>
  <c r="C380" i="3"/>
  <c r="D380" i="3"/>
  <c r="E380" i="3"/>
  <c r="K380" i="3" s="1"/>
  <c r="F380" i="3"/>
  <c r="G380" i="3"/>
  <c r="H380" i="3"/>
  <c r="B381" i="3"/>
  <c r="C381" i="3"/>
  <c r="D381" i="3"/>
  <c r="J381" i="3" s="1"/>
  <c r="E381" i="3"/>
  <c r="F381" i="3"/>
  <c r="G381" i="3"/>
  <c r="H381" i="3"/>
  <c r="K381" i="3"/>
  <c r="B382" i="3"/>
  <c r="C382" i="3"/>
  <c r="D382" i="3"/>
  <c r="E382" i="3"/>
  <c r="F382" i="3"/>
  <c r="G382" i="3"/>
  <c r="J382" i="3" s="1"/>
  <c r="H382" i="3"/>
  <c r="I382" i="3"/>
  <c r="B383" i="3"/>
  <c r="C383" i="3"/>
  <c r="D383" i="3"/>
  <c r="E383" i="3"/>
  <c r="F383" i="3"/>
  <c r="I383" i="3" s="1"/>
  <c r="G383" i="3"/>
  <c r="H383" i="3"/>
  <c r="B384" i="3"/>
  <c r="C384" i="3"/>
  <c r="D384" i="3"/>
  <c r="E384" i="3"/>
  <c r="K384" i="3" s="1"/>
  <c r="F384" i="3"/>
  <c r="G384" i="3"/>
  <c r="H384" i="3"/>
  <c r="B385" i="3"/>
  <c r="C385" i="3"/>
  <c r="D385" i="3"/>
  <c r="J385" i="3" s="1"/>
  <c r="E385" i="3"/>
  <c r="F385" i="3"/>
  <c r="G385" i="3"/>
  <c r="H385" i="3"/>
  <c r="B386" i="3"/>
  <c r="C386" i="3"/>
  <c r="I386" i="3" s="1"/>
  <c r="D386" i="3"/>
  <c r="E386" i="3"/>
  <c r="K386" i="3" s="1"/>
  <c r="F386" i="3"/>
  <c r="G386" i="3"/>
  <c r="J386" i="3" s="1"/>
  <c r="H386" i="3"/>
  <c r="B387" i="3"/>
  <c r="C387" i="3"/>
  <c r="I387" i="3" s="1"/>
  <c r="D387" i="3"/>
  <c r="J387" i="3" s="1"/>
  <c r="E387" i="3"/>
  <c r="F387" i="3"/>
  <c r="G387" i="3"/>
  <c r="H387" i="3"/>
  <c r="B388" i="3"/>
  <c r="C388" i="3"/>
  <c r="D388" i="3"/>
  <c r="J388" i="3" s="1"/>
  <c r="E388" i="3"/>
  <c r="F388" i="3"/>
  <c r="G388" i="3"/>
  <c r="H388" i="3"/>
  <c r="B389" i="3"/>
  <c r="C389" i="3"/>
  <c r="I389" i="3" s="1"/>
  <c r="D389" i="3"/>
  <c r="E389" i="3"/>
  <c r="K389" i="3" s="1"/>
  <c r="F389" i="3"/>
  <c r="G389" i="3"/>
  <c r="H389" i="3"/>
  <c r="B390" i="3"/>
  <c r="C390" i="3"/>
  <c r="D390" i="3"/>
  <c r="J390" i="3" s="1"/>
  <c r="E390" i="3"/>
  <c r="F390" i="3"/>
  <c r="G390" i="3"/>
  <c r="H390" i="3"/>
  <c r="K390" i="3" s="1"/>
  <c r="B391" i="3"/>
  <c r="C391" i="3"/>
  <c r="I391" i="3" s="1"/>
  <c r="D391" i="3"/>
  <c r="E391" i="3"/>
  <c r="F391" i="3"/>
  <c r="G391" i="3"/>
  <c r="H391" i="3"/>
  <c r="B392" i="3"/>
  <c r="C392" i="3"/>
  <c r="I392" i="3" s="1"/>
  <c r="D392" i="3"/>
  <c r="E392" i="3"/>
  <c r="K392" i="3" s="1"/>
  <c r="F392" i="3"/>
  <c r="G392" i="3"/>
  <c r="H392" i="3"/>
  <c r="B393" i="3"/>
  <c r="C393" i="3"/>
  <c r="D393" i="3"/>
  <c r="J393" i="3" s="1"/>
  <c r="E393" i="3"/>
  <c r="F393" i="3"/>
  <c r="G393" i="3"/>
  <c r="H393" i="3"/>
  <c r="K393" i="3" s="1"/>
  <c r="B394" i="3"/>
  <c r="C394" i="3"/>
  <c r="D394" i="3"/>
  <c r="J394" i="3" s="1"/>
  <c r="E394" i="3"/>
  <c r="F394" i="3"/>
  <c r="G394" i="3"/>
  <c r="H394" i="3"/>
  <c r="K394" i="3" s="1"/>
  <c r="B395" i="3"/>
  <c r="C395" i="3"/>
  <c r="I395" i="3" s="1"/>
  <c r="D395" i="3"/>
  <c r="E395" i="3"/>
  <c r="F395" i="3"/>
  <c r="G395" i="3"/>
  <c r="H395" i="3"/>
  <c r="B396" i="3"/>
  <c r="C396" i="3"/>
  <c r="D396" i="3"/>
  <c r="E396" i="3"/>
  <c r="K396" i="3" s="1"/>
  <c r="F396" i="3"/>
  <c r="G396" i="3"/>
  <c r="H396" i="3"/>
  <c r="B397" i="3"/>
  <c r="C397" i="3"/>
  <c r="D397" i="3"/>
  <c r="J397" i="3" s="1"/>
  <c r="E397" i="3"/>
  <c r="F397" i="3"/>
  <c r="G397" i="3"/>
  <c r="H397" i="3"/>
  <c r="K397" i="3" s="1"/>
  <c r="B398" i="3"/>
  <c r="C398" i="3"/>
  <c r="I398" i="3" s="1"/>
  <c r="D398" i="3"/>
  <c r="E398" i="3"/>
  <c r="F398" i="3"/>
  <c r="G398" i="3"/>
  <c r="H398" i="3"/>
  <c r="B399" i="3"/>
  <c r="C399" i="3"/>
  <c r="D399" i="3"/>
  <c r="E399" i="3"/>
  <c r="F399" i="3"/>
  <c r="I399" i="3" s="1"/>
  <c r="G399" i="3"/>
  <c r="H399" i="3"/>
  <c r="B400" i="3"/>
  <c r="C400" i="3"/>
  <c r="D400" i="3"/>
  <c r="E400" i="3"/>
  <c r="K400" i="3" s="1"/>
  <c r="F400" i="3"/>
  <c r="G400" i="3"/>
  <c r="H400" i="3"/>
  <c r="B401" i="3"/>
  <c r="C401" i="3"/>
  <c r="D401" i="3"/>
  <c r="J401" i="3" s="1"/>
  <c r="E401" i="3"/>
  <c r="F401" i="3"/>
  <c r="G401" i="3"/>
  <c r="H401" i="3"/>
  <c r="B402" i="3"/>
  <c r="C402" i="3"/>
  <c r="I402" i="3" s="1"/>
  <c r="D402" i="3"/>
  <c r="E402" i="3"/>
  <c r="K402" i="3" s="1"/>
  <c r="F402" i="3"/>
  <c r="G402" i="3"/>
  <c r="H402" i="3"/>
  <c r="J402" i="3"/>
  <c r="B403" i="3"/>
  <c r="C403" i="3"/>
  <c r="D403" i="3"/>
  <c r="E403" i="3"/>
  <c r="F403" i="3"/>
  <c r="I403" i="3" s="1"/>
  <c r="G403" i="3"/>
  <c r="H403" i="3"/>
  <c r="B404" i="3"/>
  <c r="C404" i="3"/>
  <c r="D404" i="3"/>
  <c r="J404" i="3" s="1"/>
  <c r="E404" i="3"/>
  <c r="F404" i="3"/>
  <c r="G404" i="3"/>
  <c r="H404" i="3"/>
  <c r="B405" i="3"/>
  <c r="C405" i="3"/>
  <c r="I405" i="3" s="1"/>
  <c r="D405" i="3"/>
  <c r="E405" i="3"/>
  <c r="K405" i="3" s="1"/>
  <c r="F405" i="3"/>
  <c r="G405" i="3"/>
  <c r="H405" i="3"/>
  <c r="B406" i="3"/>
  <c r="C406" i="3"/>
  <c r="D406" i="3"/>
  <c r="J406" i="3" s="1"/>
  <c r="E406" i="3"/>
  <c r="F406" i="3"/>
  <c r="G406" i="3"/>
  <c r="H406" i="3"/>
  <c r="K406" i="3"/>
  <c r="B407" i="3"/>
  <c r="C407" i="3"/>
  <c r="D407" i="3"/>
  <c r="E407" i="3"/>
  <c r="F407" i="3"/>
  <c r="G407" i="3"/>
  <c r="J407" i="3" s="1"/>
  <c r="H407" i="3"/>
  <c r="I407" i="3"/>
  <c r="B408" i="3"/>
  <c r="C408" i="3"/>
  <c r="I408" i="3" s="1"/>
  <c r="D408" i="3"/>
  <c r="E408" i="3"/>
  <c r="K408" i="3" s="1"/>
  <c r="F408" i="3"/>
  <c r="G408" i="3"/>
  <c r="H408" i="3"/>
  <c r="B409" i="3"/>
  <c r="C409" i="3"/>
  <c r="D409" i="3"/>
  <c r="J409" i="3" s="1"/>
  <c r="E409" i="3"/>
  <c r="F409" i="3"/>
  <c r="G409" i="3"/>
  <c r="H409" i="3"/>
  <c r="K409" i="3" s="1"/>
  <c r="B410" i="3"/>
  <c r="C410" i="3"/>
  <c r="D410" i="3"/>
  <c r="J410" i="3" s="1"/>
  <c r="E410" i="3"/>
  <c r="F410" i="3"/>
  <c r="G410" i="3"/>
  <c r="H410" i="3"/>
  <c r="K410" i="3"/>
  <c r="B411" i="3"/>
  <c r="C411" i="3"/>
  <c r="D411" i="3"/>
  <c r="E411" i="3"/>
  <c r="F411" i="3"/>
  <c r="G411" i="3"/>
  <c r="H411" i="3"/>
  <c r="I411" i="3"/>
  <c r="B412" i="3"/>
  <c r="C412" i="3"/>
  <c r="D412" i="3"/>
  <c r="E412" i="3"/>
  <c r="K412" i="3" s="1"/>
  <c r="F412" i="3"/>
  <c r="G412" i="3"/>
  <c r="H412" i="3"/>
  <c r="B413" i="3"/>
  <c r="C413" i="3"/>
  <c r="D413" i="3"/>
  <c r="J413" i="3" s="1"/>
  <c r="E413" i="3"/>
  <c r="F413" i="3"/>
  <c r="G413" i="3"/>
  <c r="H413" i="3"/>
  <c r="K413" i="3"/>
  <c r="B414" i="3"/>
  <c r="C414" i="3"/>
  <c r="D414" i="3"/>
  <c r="E414" i="3"/>
  <c r="F414" i="3"/>
  <c r="G414" i="3"/>
  <c r="J414" i="3" s="1"/>
  <c r="H414" i="3"/>
  <c r="I414" i="3"/>
  <c r="B415" i="3"/>
  <c r="C415" i="3"/>
  <c r="D415" i="3"/>
  <c r="E415" i="3"/>
  <c r="F415" i="3"/>
  <c r="I415" i="3" s="1"/>
  <c r="G415" i="3"/>
  <c r="H415" i="3"/>
  <c r="B416" i="3"/>
  <c r="C416" i="3"/>
  <c r="D416" i="3"/>
  <c r="E416" i="3"/>
  <c r="K416" i="3" s="1"/>
  <c r="F416" i="3"/>
  <c r="G416" i="3"/>
  <c r="H416" i="3"/>
  <c r="B417" i="3"/>
  <c r="C417" i="3"/>
  <c r="D417" i="3"/>
  <c r="J417" i="3" s="1"/>
  <c r="E417" i="3"/>
  <c r="F417" i="3"/>
  <c r="G417" i="3"/>
  <c r="H417" i="3"/>
  <c r="B418" i="3"/>
  <c r="C418" i="3"/>
  <c r="I418" i="3" s="1"/>
  <c r="D418" i="3"/>
  <c r="E418" i="3"/>
  <c r="K418" i="3" s="1"/>
  <c r="F418" i="3"/>
  <c r="G418" i="3"/>
  <c r="J418" i="3" s="1"/>
  <c r="H418" i="3"/>
  <c r="B419" i="3"/>
  <c r="C419" i="3"/>
  <c r="D419" i="3"/>
  <c r="J419" i="3" s="1"/>
  <c r="E419" i="3"/>
  <c r="F419" i="3"/>
  <c r="G419" i="3"/>
  <c r="H419" i="3"/>
  <c r="B420" i="3"/>
  <c r="C420" i="3"/>
  <c r="D420" i="3"/>
  <c r="J420" i="3" s="1"/>
  <c r="E420" i="3"/>
  <c r="F420" i="3"/>
  <c r="G420" i="3"/>
  <c r="H420" i="3"/>
  <c r="B421" i="3"/>
  <c r="C421" i="3"/>
  <c r="I421" i="3" s="1"/>
  <c r="D421" i="3"/>
  <c r="E421" i="3"/>
  <c r="K421" i="3" s="1"/>
  <c r="F421" i="3"/>
  <c r="G421" i="3"/>
  <c r="H421" i="3"/>
  <c r="B422" i="3"/>
  <c r="C422" i="3"/>
  <c r="D422" i="3"/>
  <c r="J422" i="3" s="1"/>
  <c r="E422" i="3"/>
  <c r="F422" i="3"/>
  <c r="G422" i="3"/>
  <c r="H422" i="3"/>
  <c r="K422" i="3" s="1"/>
  <c r="B423" i="3"/>
  <c r="C423" i="3"/>
  <c r="I423" i="3" s="1"/>
  <c r="D423" i="3"/>
  <c r="E423" i="3"/>
  <c r="F423" i="3"/>
  <c r="G423" i="3"/>
  <c r="J423" i="3" s="1"/>
  <c r="H423" i="3"/>
  <c r="B424" i="3"/>
  <c r="C424" i="3"/>
  <c r="I424" i="3" s="1"/>
  <c r="D424" i="3"/>
  <c r="E424" i="3"/>
  <c r="K424" i="3" s="1"/>
  <c r="F424" i="3"/>
  <c r="G424" i="3"/>
  <c r="H424" i="3"/>
  <c r="B425" i="3"/>
  <c r="C425" i="3"/>
  <c r="D425" i="3"/>
  <c r="J425" i="3" s="1"/>
  <c r="E425" i="3"/>
  <c r="F425" i="3"/>
  <c r="G425" i="3"/>
  <c r="H425" i="3"/>
  <c r="K425" i="3" s="1"/>
  <c r="B426" i="3"/>
  <c r="C426" i="3"/>
  <c r="D426" i="3"/>
  <c r="J426" i="3" s="1"/>
  <c r="E426" i="3"/>
  <c r="F426" i="3"/>
  <c r="G426" i="3"/>
  <c r="H426" i="3"/>
  <c r="K426" i="3" s="1"/>
  <c r="B427" i="3"/>
  <c r="C427" i="3"/>
  <c r="I427" i="3" s="1"/>
  <c r="D427" i="3"/>
  <c r="E427" i="3"/>
  <c r="F427" i="3"/>
  <c r="G427" i="3"/>
  <c r="J427" i="3" s="1"/>
  <c r="H427" i="3"/>
  <c r="B428" i="3"/>
  <c r="C428" i="3"/>
  <c r="D428" i="3"/>
  <c r="E428" i="3"/>
  <c r="K428" i="3" s="1"/>
  <c r="F428" i="3"/>
  <c r="G428" i="3"/>
  <c r="H428" i="3"/>
  <c r="B429" i="3"/>
  <c r="C429" i="3"/>
  <c r="D429" i="3"/>
  <c r="J429" i="3" s="1"/>
  <c r="E429" i="3"/>
  <c r="F429" i="3"/>
  <c r="G429" i="3"/>
  <c r="H429" i="3"/>
  <c r="K429" i="3" s="1"/>
  <c r="B430" i="3"/>
  <c r="C430" i="3"/>
  <c r="I430" i="3" s="1"/>
  <c r="D430" i="3"/>
  <c r="J430" i="3" s="1"/>
  <c r="E430" i="3"/>
  <c r="F430" i="3"/>
  <c r="G430" i="3"/>
  <c r="H430" i="3"/>
  <c r="B431" i="3"/>
  <c r="C431" i="3"/>
  <c r="D431" i="3"/>
  <c r="E431" i="3"/>
  <c r="F431" i="3"/>
  <c r="I431" i="3" s="1"/>
  <c r="G431" i="3"/>
  <c r="H431" i="3"/>
  <c r="B432" i="3"/>
  <c r="C432" i="3"/>
  <c r="D432" i="3"/>
  <c r="E432" i="3"/>
  <c r="K432" i="3" s="1"/>
  <c r="F432" i="3"/>
  <c r="G432" i="3"/>
  <c r="H432" i="3"/>
  <c r="B433" i="3"/>
  <c r="C433" i="3"/>
  <c r="D433" i="3"/>
  <c r="J433" i="3" s="1"/>
  <c r="E433" i="3"/>
  <c r="F433" i="3"/>
  <c r="G433" i="3"/>
  <c r="H433" i="3"/>
  <c r="B434" i="3"/>
  <c r="C434" i="3"/>
  <c r="I434" i="3" s="1"/>
  <c r="D434" i="3"/>
  <c r="E434" i="3"/>
  <c r="K434" i="3" s="1"/>
  <c r="F434" i="3"/>
  <c r="G434" i="3"/>
  <c r="H434" i="3"/>
  <c r="J434" i="3"/>
  <c r="B435" i="3"/>
  <c r="C435" i="3"/>
  <c r="D435" i="3"/>
  <c r="E435" i="3"/>
  <c r="F435" i="3"/>
  <c r="I435" i="3" s="1"/>
  <c r="G435" i="3"/>
  <c r="H435" i="3"/>
  <c r="B436" i="3"/>
  <c r="C436" i="3"/>
  <c r="D436" i="3"/>
  <c r="J436" i="3" s="1"/>
  <c r="E436" i="3"/>
  <c r="F436" i="3"/>
  <c r="G436" i="3"/>
  <c r="H436" i="3"/>
  <c r="B437" i="3"/>
  <c r="C437" i="3"/>
  <c r="I437" i="3" s="1"/>
  <c r="D437" i="3"/>
  <c r="E437" i="3"/>
  <c r="K437" i="3" s="1"/>
  <c r="F437" i="3"/>
  <c r="G437" i="3"/>
  <c r="H437" i="3"/>
  <c r="B438" i="3"/>
  <c r="C438" i="3"/>
  <c r="D438" i="3"/>
  <c r="J438" i="3" s="1"/>
  <c r="E438" i="3"/>
  <c r="F438" i="3"/>
  <c r="G438" i="3"/>
  <c r="H438" i="3"/>
  <c r="K438" i="3"/>
  <c r="B439" i="3"/>
  <c r="C439" i="3"/>
  <c r="D439" i="3"/>
  <c r="E439" i="3"/>
  <c r="F439" i="3"/>
  <c r="G439" i="3"/>
  <c r="J439" i="3" s="1"/>
  <c r="H439" i="3"/>
  <c r="I439" i="3"/>
  <c r="B440" i="3"/>
  <c r="C440" i="3"/>
  <c r="I440" i="3" s="1"/>
  <c r="D440" i="3"/>
  <c r="E440" i="3"/>
  <c r="K440" i="3" s="1"/>
  <c r="F440" i="3"/>
  <c r="G440" i="3"/>
  <c r="H440" i="3"/>
  <c r="B441" i="3"/>
  <c r="C441" i="3"/>
  <c r="D441" i="3"/>
  <c r="J441" i="3" s="1"/>
  <c r="E441" i="3"/>
  <c r="F441" i="3"/>
  <c r="G441" i="3"/>
  <c r="H441" i="3"/>
  <c r="K441" i="3" s="1"/>
  <c r="B442" i="3"/>
  <c r="C442" i="3"/>
  <c r="D442" i="3"/>
  <c r="E442" i="3"/>
  <c r="F442" i="3"/>
  <c r="G442" i="3"/>
  <c r="H442" i="3"/>
  <c r="K442" i="3" s="1"/>
  <c r="J442" i="3"/>
  <c r="B443" i="3"/>
  <c r="C443" i="3"/>
  <c r="D443" i="3"/>
  <c r="E443" i="3"/>
  <c r="F443" i="3"/>
  <c r="G443" i="3"/>
  <c r="J443" i="3" s="1"/>
  <c r="H443" i="3"/>
  <c r="B444" i="3"/>
  <c r="C444" i="3"/>
  <c r="D444" i="3"/>
  <c r="E444" i="3"/>
  <c r="F444" i="3"/>
  <c r="G444" i="3"/>
  <c r="H444" i="3"/>
  <c r="B445" i="3"/>
  <c r="C445" i="3"/>
  <c r="I445" i="3" s="1"/>
  <c r="D445" i="3"/>
  <c r="E445" i="3"/>
  <c r="K445" i="3" s="1"/>
  <c r="F445" i="3"/>
  <c r="G445" i="3"/>
  <c r="H445" i="3"/>
  <c r="B446" i="3"/>
  <c r="C446" i="3"/>
  <c r="D446" i="3"/>
  <c r="J446" i="3" s="1"/>
  <c r="E446" i="3"/>
  <c r="F446" i="3"/>
  <c r="G446" i="3"/>
  <c r="H446" i="3"/>
  <c r="K446" i="3" s="1"/>
  <c r="B447" i="3"/>
  <c r="C447" i="3"/>
  <c r="I447" i="3" s="1"/>
  <c r="D447" i="3"/>
  <c r="E447" i="3"/>
  <c r="F447" i="3"/>
  <c r="G447" i="3"/>
  <c r="J447" i="3" s="1"/>
  <c r="H447" i="3"/>
  <c r="B448" i="3"/>
  <c r="C448" i="3"/>
  <c r="I448" i="3" s="1"/>
  <c r="D448" i="3"/>
  <c r="E448" i="3"/>
  <c r="F448" i="3"/>
  <c r="G448" i="3"/>
  <c r="H448" i="3"/>
  <c r="K448" i="3"/>
  <c r="B449" i="3"/>
  <c r="C449" i="3"/>
  <c r="I449" i="3" s="1"/>
  <c r="D449" i="3"/>
  <c r="E449" i="3"/>
  <c r="F449" i="3"/>
  <c r="G449" i="3"/>
  <c r="H449" i="3"/>
  <c r="K449" i="3"/>
  <c r="B450" i="3"/>
  <c r="C450" i="3"/>
  <c r="I450" i="3" s="1"/>
  <c r="D450" i="3"/>
  <c r="E450" i="3"/>
  <c r="F450" i="3"/>
  <c r="G450" i="3"/>
  <c r="H450" i="3"/>
  <c r="B451" i="3"/>
  <c r="C451" i="3"/>
  <c r="D451" i="3"/>
  <c r="E451" i="3"/>
  <c r="F451" i="3"/>
  <c r="I451" i="3" s="1"/>
  <c r="G451" i="3"/>
  <c r="H451" i="3"/>
  <c r="B452" i="3"/>
  <c r="C452" i="3"/>
  <c r="D452" i="3"/>
  <c r="E452" i="3"/>
  <c r="K452" i="3" s="1"/>
  <c r="F452" i="3"/>
  <c r="G452" i="3"/>
  <c r="H452" i="3"/>
  <c r="B453" i="3"/>
  <c r="C453" i="3"/>
  <c r="D453" i="3"/>
  <c r="J453" i="3" s="1"/>
  <c r="E453" i="3"/>
  <c r="F453" i="3"/>
  <c r="G453" i="3"/>
  <c r="H453" i="3"/>
  <c r="B454" i="3"/>
  <c r="C454" i="3"/>
  <c r="I454" i="3" s="1"/>
  <c r="D454" i="3"/>
  <c r="E454" i="3"/>
  <c r="K454" i="3" s="1"/>
  <c r="F454" i="3"/>
  <c r="G454" i="3"/>
  <c r="H454" i="3"/>
  <c r="J454" i="3"/>
  <c r="B455" i="3"/>
  <c r="C455" i="3"/>
  <c r="D455" i="3"/>
  <c r="E455" i="3"/>
  <c r="F455" i="3"/>
  <c r="I455" i="3" s="1"/>
  <c r="G455" i="3"/>
  <c r="H455" i="3"/>
  <c r="B456" i="3"/>
  <c r="C456" i="3"/>
  <c r="D456" i="3"/>
  <c r="J456" i="3" s="1"/>
  <c r="E456" i="3"/>
  <c r="F456" i="3"/>
  <c r="G456" i="3"/>
  <c r="H456" i="3"/>
  <c r="K456" i="3" s="1"/>
  <c r="B457" i="3"/>
  <c r="C457" i="3"/>
  <c r="D457" i="3"/>
  <c r="J457" i="3" s="1"/>
  <c r="E457" i="3"/>
  <c r="F457" i="3"/>
  <c r="G457" i="3"/>
  <c r="H457" i="3"/>
  <c r="K457" i="3" s="1"/>
  <c r="B458" i="3"/>
  <c r="C458" i="3"/>
  <c r="D458" i="3"/>
  <c r="J458" i="3" s="1"/>
  <c r="E458" i="3"/>
  <c r="F458" i="3"/>
  <c r="I458" i="3" s="1"/>
  <c r="G458" i="3"/>
  <c r="H458" i="3"/>
  <c r="K458" i="3" s="1"/>
  <c r="B459" i="3"/>
  <c r="C459" i="3"/>
  <c r="D459" i="3"/>
  <c r="E459" i="3"/>
  <c r="F459" i="3"/>
  <c r="G459" i="3"/>
  <c r="J459" i="3" s="1"/>
  <c r="H459" i="3"/>
  <c r="B460" i="3"/>
  <c r="C460" i="3"/>
  <c r="D460" i="3"/>
  <c r="E460" i="3"/>
  <c r="F460" i="3"/>
  <c r="G460" i="3"/>
  <c r="H460" i="3"/>
  <c r="B461" i="3"/>
  <c r="C461" i="3"/>
  <c r="I461" i="3" s="1"/>
  <c r="D461" i="3"/>
  <c r="E461" i="3"/>
  <c r="K461" i="3" s="1"/>
  <c r="F461" i="3"/>
  <c r="G461" i="3"/>
  <c r="H461" i="3"/>
  <c r="B462" i="3"/>
  <c r="C462" i="3"/>
  <c r="D462" i="3"/>
  <c r="J462" i="3" s="1"/>
  <c r="E462" i="3"/>
  <c r="F462" i="3"/>
  <c r="G462" i="3"/>
  <c r="H462" i="3"/>
  <c r="K462" i="3"/>
  <c r="B463" i="3"/>
  <c r="C463" i="3"/>
  <c r="D463" i="3"/>
  <c r="E463" i="3"/>
  <c r="F463" i="3"/>
  <c r="G463" i="3"/>
  <c r="J463" i="3" s="1"/>
  <c r="H463" i="3"/>
  <c r="I463" i="3"/>
  <c r="B464" i="3"/>
  <c r="C464" i="3"/>
  <c r="I464" i="3" s="1"/>
  <c r="D464" i="3"/>
  <c r="E464" i="3"/>
  <c r="K464" i="3" s="1"/>
  <c r="F464" i="3"/>
  <c r="G464" i="3"/>
  <c r="H464" i="3"/>
  <c r="B465" i="3"/>
  <c r="C465" i="3"/>
  <c r="I465" i="3" s="1"/>
  <c r="D465" i="3"/>
  <c r="E465" i="3"/>
  <c r="K465" i="3" s="1"/>
  <c r="F465" i="3"/>
  <c r="G465" i="3"/>
  <c r="H465" i="3"/>
  <c r="B466" i="3"/>
  <c r="C466" i="3"/>
  <c r="D466" i="3"/>
  <c r="E466" i="3"/>
  <c r="F466" i="3"/>
  <c r="G466" i="3"/>
  <c r="J466" i="3" s="1"/>
  <c r="H466" i="3"/>
  <c r="I466" i="3"/>
  <c r="B467" i="3"/>
  <c r="C467" i="3"/>
  <c r="D467" i="3"/>
  <c r="E467" i="3"/>
  <c r="F467" i="3"/>
  <c r="I467" i="3" s="1"/>
  <c r="G467" i="3"/>
  <c r="H467" i="3"/>
  <c r="B468" i="3"/>
  <c r="C468" i="3"/>
  <c r="D468" i="3"/>
  <c r="E468" i="3"/>
  <c r="K468" i="3" s="1"/>
  <c r="F468" i="3"/>
  <c r="G468" i="3"/>
  <c r="H468" i="3"/>
  <c r="B469" i="3"/>
  <c r="C469" i="3"/>
  <c r="D469" i="3"/>
  <c r="J469" i="3" s="1"/>
  <c r="E469" i="3"/>
  <c r="F469" i="3"/>
  <c r="G469" i="3"/>
  <c r="H469" i="3"/>
  <c r="B470" i="3"/>
  <c r="C470" i="3"/>
  <c r="I470" i="3" s="1"/>
  <c r="D470" i="3"/>
  <c r="E470" i="3"/>
  <c r="K470" i="3" s="1"/>
  <c r="F470" i="3"/>
  <c r="G470" i="3"/>
  <c r="J470" i="3" s="1"/>
  <c r="H470" i="3"/>
  <c r="B471" i="3"/>
  <c r="C471" i="3"/>
  <c r="D471" i="3"/>
  <c r="E471" i="3"/>
  <c r="F471" i="3"/>
  <c r="G471" i="3"/>
  <c r="H471" i="3"/>
  <c r="B472" i="3"/>
  <c r="C472" i="3"/>
  <c r="D472" i="3"/>
  <c r="J472" i="3" s="1"/>
  <c r="E472" i="3"/>
  <c r="F472" i="3"/>
  <c r="G472" i="3"/>
  <c r="H472" i="3"/>
  <c r="K472" i="3" s="1"/>
  <c r="B473" i="3"/>
  <c r="C473" i="3"/>
  <c r="D473" i="3"/>
  <c r="J473" i="3" s="1"/>
  <c r="E473" i="3"/>
  <c r="F473" i="3"/>
  <c r="G473" i="3"/>
  <c r="H473" i="3"/>
  <c r="K473" i="3" s="1"/>
  <c r="B474" i="3"/>
  <c r="C474" i="3"/>
  <c r="I474" i="3" s="1"/>
  <c r="D474" i="3"/>
  <c r="E474" i="3"/>
  <c r="F474" i="3"/>
  <c r="G474" i="3"/>
  <c r="H474" i="3"/>
  <c r="K474" i="3" s="1"/>
  <c r="J474" i="3"/>
  <c r="B51" i="2"/>
  <c r="C51" i="2"/>
  <c r="D51" i="2"/>
  <c r="E51" i="2"/>
  <c r="F51" i="2"/>
  <c r="G51" i="2"/>
  <c r="H51" i="2"/>
  <c r="I51" i="2"/>
  <c r="B52" i="2"/>
  <c r="C52" i="2"/>
  <c r="D52" i="2"/>
  <c r="E52" i="2"/>
  <c r="K52" i="2" s="1"/>
  <c r="F52" i="2"/>
  <c r="G52" i="2"/>
  <c r="H52" i="2"/>
  <c r="J52" i="2"/>
  <c r="B53" i="2"/>
  <c r="C53" i="2"/>
  <c r="I53" i="2" s="1"/>
  <c r="D53" i="2"/>
  <c r="E53" i="2"/>
  <c r="F53" i="2"/>
  <c r="G53" i="2"/>
  <c r="H53" i="2"/>
  <c r="B54" i="2"/>
  <c r="C54" i="2"/>
  <c r="D54" i="2"/>
  <c r="J54" i="2" s="1"/>
  <c r="E54" i="2"/>
  <c r="F54" i="2"/>
  <c r="G54" i="2"/>
  <c r="H54" i="2"/>
  <c r="K54" i="2"/>
  <c r="B55" i="2"/>
  <c r="C55" i="2"/>
  <c r="D55" i="2"/>
  <c r="E55" i="2"/>
  <c r="F55" i="2"/>
  <c r="G55" i="2"/>
  <c r="H55" i="2"/>
  <c r="I55" i="2"/>
  <c r="B56" i="2"/>
  <c r="C56" i="2"/>
  <c r="I56" i="2" s="1"/>
  <c r="D56" i="2"/>
  <c r="E56" i="2"/>
  <c r="K56" i="2" s="1"/>
  <c r="F56" i="2"/>
  <c r="G56" i="2"/>
  <c r="H56" i="2"/>
  <c r="J56" i="2"/>
  <c r="B57" i="2"/>
  <c r="C57" i="2"/>
  <c r="D57" i="2"/>
  <c r="J57" i="2" s="1"/>
  <c r="E57" i="2"/>
  <c r="F57" i="2"/>
  <c r="G57" i="2"/>
  <c r="H57" i="2"/>
  <c r="K57" i="2" s="1"/>
  <c r="B58" i="2"/>
  <c r="C58" i="2"/>
  <c r="D58" i="2"/>
  <c r="E58" i="2"/>
  <c r="F58" i="2"/>
  <c r="I58" i="2" s="1"/>
  <c r="G58" i="2"/>
  <c r="H58" i="2"/>
  <c r="K58" i="2" s="1"/>
  <c r="B59" i="2"/>
  <c r="C59" i="2"/>
  <c r="D59" i="2"/>
  <c r="E59" i="2"/>
  <c r="K59" i="2" s="1"/>
  <c r="F59" i="2"/>
  <c r="G59" i="2"/>
  <c r="H59" i="2"/>
  <c r="B60" i="2"/>
  <c r="C60" i="2"/>
  <c r="D60" i="2"/>
  <c r="E60" i="2"/>
  <c r="F60" i="2"/>
  <c r="G60" i="2"/>
  <c r="H60" i="2"/>
  <c r="B61" i="2"/>
  <c r="C61" i="2"/>
  <c r="I61" i="2" s="1"/>
  <c r="D61" i="2"/>
  <c r="E61" i="2"/>
  <c r="K61" i="2" s="1"/>
  <c r="F61" i="2"/>
  <c r="G61" i="2"/>
  <c r="H61" i="2"/>
  <c r="B62" i="2"/>
  <c r="C62" i="2"/>
  <c r="D62" i="2"/>
  <c r="J62" i="2" s="1"/>
  <c r="E62" i="2"/>
  <c r="F62" i="2"/>
  <c r="G62" i="2"/>
  <c r="H62" i="2"/>
  <c r="K62" i="2" s="1"/>
  <c r="B63" i="2"/>
  <c r="C63" i="2"/>
  <c r="I63" i="2" s="1"/>
  <c r="D63" i="2"/>
  <c r="E63" i="2"/>
  <c r="F63" i="2"/>
  <c r="G63" i="2"/>
  <c r="H63" i="2"/>
  <c r="B64" i="2"/>
  <c r="C64" i="2"/>
  <c r="D64" i="2"/>
  <c r="E64" i="2"/>
  <c r="K64" i="2" s="1"/>
  <c r="F64" i="2"/>
  <c r="G64" i="2"/>
  <c r="J64" i="2" s="1"/>
  <c r="H64" i="2"/>
  <c r="B65" i="2"/>
  <c r="C65" i="2"/>
  <c r="D65" i="2"/>
  <c r="J65" i="2" s="1"/>
  <c r="E65" i="2"/>
  <c r="F65" i="2"/>
  <c r="G65" i="2"/>
  <c r="H65" i="2"/>
  <c r="B66" i="2"/>
  <c r="C66" i="2"/>
  <c r="D66" i="2"/>
  <c r="E66" i="2"/>
  <c r="F66" i="2"/>
  <c r="G66" i="2"/>
  <c r="H66" i="2"/>
  <c r="K66" i="2" s="1"/>
  <c r="B67" i="2"/>
  <c r="C67" i="2"/>
  <c r="I67" i="2" s="1"/>
  <c r="D67" i="2"/>
  <c r="J67" i="2" s="1"/>
  <c r="E67" i="2"/>
  <c r="F67" i="2"/>
  <c r="G67" i="2"/>
  <c r="H67" i="2"/>
  <c r="B68" i="2"/>
  <c r="C68" i="2"/>
  <c r="D68" i="2"/>
  <c r="J68" i="2" s="1"/>
  <c r="E68" i="2"/>
  <c r="F68" i="2"/>
  <c r="G68" i="2"/>
  <c r="H68" i="2"/>
  <c r="K68" i="2" s="1"/>
  <c r="B69" i="2"/>
  <c r="C69" i="2"/>
  <c r="D69" i="2"/>
  <c r="J69" i="2" s="1"/>
  <c r="E69" i="2"/>
  <c r="F69" i="2"/>
  <c r="G69" i="2"/>
  <c r="H69" i="2"/>
  <c r="K69" i="2"/>
  <c r="B70" i="2"/>
  <c r="C70" i="2"/>
  <c r="D70" i="2"/>
  <c r="E70" i="2"/>
  <c r="F70" i="2"/>
  <c r="G70" i="2"/>
  <c r="J70" i="2" s="1"/>
  <c r="H70" i="2"/>
  <c r="I70" i="2"/>
  <c r="B71" i="2"/>
  <c r="C71" i="2"/>
  <c r="D71" i="2"/>
  <c r="E71" i="2"/>
  <c r="F71" i="2"/>
  <c r="G71" i="2"/>
  <c r="H71" i="2"/>
  <c r="B72" i="2"/>
  <c r="C72" i="2"/>
  <c r="D72" i="2"/>
  <c r="E72" i="2"/>
  <c r="F72" i="2"/>
  <c r="G72" i="2"/>
  <c r="H72" i="2"/>
  <c r="B73" i="2"/>
  <c r="C73" i="2"/>
  <c r="I73" i="2" s="1"/>
  <c r="D73" i="2"/>
  <c r="E73" i="2"/>
  <c r="F73" i="2"/>
  <c r="G73" i="2"/>
  <c r="H73" i="2"/>
  <c r="K73" i="2"/>
  <c r="B74" i="2"/>
  <c r="C74" i="2"/>
  <c r="I74" i="2" s="1"/>
  <c r="D74" i="2"/>
  <c r="E74" i="2"/>
  <c r="F74" i="2"/>
  <c r="G74" i="2"/>
  <c r="H74" i="2"/>
  <c r="K74" i="2"/>
  <c r="B75" i="2"/>
  <c r="C75" i="2"/>
  <c r="D75" i="2"/>
  <c r="E75" i="2"/>
  <c r="F75" i="2"/>
  <c r="G75" i="2"/>
  <c r="H75" i="2"/>
  <c r="I75" i="2"/>
  <c r="B76" i="2"/>
  <c r="C76" i="2"/>
  <c r="I76" i="2" s="1"/>
  <c r="D76" i="2"/>
  <c r="E76" i="2"/>
  <c r="F76" i="2"/>
  <c r="G76" i="2"/>
  <c r="J76" i="2" s="1"/>
  <c r="H76" i="2"/>
  <c r="K76" i="2"/>
  <c r="B77" i="2"/>
  <c r="C77" i="2"/>
  <c r="D77" i="2"/>
  <c r="E77" i="2"/>
  <c r="K77" i="2" s="1"/>
  <c r="F77" i="2"/>
  <c r="G77" i="2"/>
  <c r="J77" i="2" s="1"/>
  <c r="H77" i="2"/>
  <c r="I77" i="2"/>
  <c r="B78" i="2"/>
  <c r="C78" i="2"/>
  <c r="D78" i="2"/>
  <c r="E78" i="2"/>
  <c r="F78" i="2"/>
  <c r="G78" i="2"/>
  <c r="H78" i="2"/>
  <c r="K78" i="2" s="1"/>
  <c r="B79" i="2"/>
  <c r="C79" i="2"/>
  <c r="D79" i="2"/>
  <c r="E79" i="2"/>
  <c r="K79" i="2" s="1"/>
  <c r="F79" i="2"/>
  <c r="G79" i="2"/>
  <c r="H79" i="2"/>
  <c r="B80" i="2"/>
  <c r="C80" i="2"/>
  <c r="D80" i="2"/>
  <c r="J80" i="2" s="1"/>
  <c r="E80" i="2"/>
  <c r="F80" i="2"/>
  <c r="G80" i="2"/>
  <c r="H80" i="2"/>
  <c r="B81" i="2"/>
  <c r="C81" i="2"/>
  <c r="I81" i="2" s="1"/>
  <c r="D81" i="2"/>
  <c r="E81" i="2"/>
  <c r="K81" i="2" s="1"/>
  <c r="F81" i="2"/>
  <c r="G81" i="2"/>
  <c r="H81" i="2"/>
  <c r="B82" i="2"/>
  <c r="C82" i="2"/>
  <c r="D82" i="2"/>
  <c r="J82" i="2" s="1"/>
  <c r="E82" i="2"/>
  <c r="F82" i="2"/>
  <c r="G82" i="2"/>
  <c r="H82" i="2"/>
  <c r="K82" i="2" s="1"/>
  <c r="B83" i="2"/>
  <c r="C83" i="2"/>
  <c r="I83" i="2" s="1"/>
  <c r="D83" i="2"/>
  <c r="E83" i="2"/>
  <c r="F83" i="2"/>
  <c r="G83" i="2"/>
  <c r="H83" i="2"/>
  <c r="B84" i="2"/>
  <c r="C84" i="2"/>
  <c r="D84" i="2"/>
  <c r="E84" i="2"/>
  <c r="K84" i="2" s="1"/>
  <c r="F84" i="2"/>
  <c r="G84" i="2"/>
  <c r="J84" i="2" s="1"/>
  <c r="H84" i="2"/>
  <c r="B85" i="2"/>
  <c r="C85" i="2"/>
  <c r="I85" i="2" s="1"/>
  <c r="D85" i="2"/>
  <c r="E85" i="2"/>
  <c r="F85" i="2"/>
  <c r="G85" i="2"/>
  <c r="H85" i="2"/>
  <c r="B86" i="2"/>
  <c r="C86" i="2"/>
  <c r="D86" i="2"/>
  <c r="J86" i="2" s="1"/>
  <c r="E86" i="2"/>
  <c r="F86" i="2"/>
  <c r="G86" i="2"/>
  <c r="H86" i="2"/>
  <c r="K86" i="2" s="1"/>
  <c r="B87" i="2"/>
  <c r="C87" i="2"/>
  <c r="I87" i="2" s="1"/>
  <c r="D87" i="2"/>
  <c r="E87" i="2"/>
  <c r="F87" i="2"/>
  <c r="G87" i="2"/>
  <c r="H87" i="2"/>
  <c r="B88" i="2"/>
  <c r="C88" i="2"/>
  <c r="I88" i="2" s="1"/>
  <c r="D88" i="2"/>
  <c r="E88" i="2"/>
  <c r="F88" i="2"/>
  <c r="G88" i="2"/>
  <c r="H88" i="2"/>
  <c r="K88" i="2"/>
  <c r="B89" i="2"/>
  <c r="C89" i="2"/>
  <c r="I89" i="2" s="1"/>
  <c r="D89" i="2"/>
  <c r="E89" i="2"/>
  <c r="K89" i="2" s="1"/>
  <c r="F89" i="2"/>
  <c r="G89" i="2"/>
  <c r="J89" i="2" s="1"/>
  <c r="H89" i="2"/>
  <c r="B90" i="2"/>
  <c r="C90" i="2"/>
  <c r="D90" i="2"/>
  <c r="E90" i="2"/>
  <c r="F90" i="2"/>
  <c r="G90" i="2"/>
  <c r="H90" i="2"/>
  <c r="K90" i="2" s="1"/>
  <c r="B91" i="2"/>
  <c r="C91" i="2"/>
  <c r="D91" i="2"/>
  <c r="E91" i="2"/>
  <c r="F91" i="2"/>
  <c r="I91" i="2" s="1"/>
  <c r="G91" i="2"/>
  <c r="H91" i="2"/>
  <c r="B92" i="2"/>
  <c r="C92" i="2"/>
  <c r="D92" i="2"/>
  <c r="E92" i="2"/>
  <c r="K92" i="2" s="1"/>
  <c r="F92" i="2"/>
  <c r="G92" i="2"/>
  <c r="H92" i="2"/>
  <c r="B93" i="2"/>
  <c r="C93" i="2"/>
  <c r="D93" i="2"/>
  <c r="J93" i="2" s="1"/>
  <c r="E93" i="2"/>
  <c r="F93" i="2"/>
  <c r="G93" i="2"/>
  <c r="H93" i="2"/>
  <c r="K93" i="2" s="1"/>
  <c r="B94" i="2"/>
  <c r="C94" i="2"/>
  <c r="I94" i="2" s="1"/>
  <c r="D94" i="2"/>
  <c r="E94" i="2"/>
  <c r="F94" i="2"/>
  <c r="G94" i="2"/>
  <c r="H94" i="2"/>
  <c r="B95" i="2"/>
  <c r="C95" i="2"/>
  <c r="D95" i="2"/>
  <c r="E95" i="2"/>
  <c r="F95" i="2"/>
  <c r="I95" i="2" s="1"/>
  <c r="G95" i="2"/>
  <c r="H95" i="2"/>
  <c r="B96" i="2"/>
  <c r="C96" i="2"/>
  <c r="D96" i="2"/>
  <c r="E96" i="2"/>
  <c r="F96" i="2"/>
  <c r="G96" i="2"/>
  <c r="J96" i="2" s="1"/>
  <c r="H96" i="2"/>
  <c r="K96" i="2"/>
  <c r="B97" i="2"/>
  <c r="C97" i="2"/>
  <c r="I97" i="2" s="1"/>
  <c r="D97" i="2"/>
  <c r="E97" i="2"/>
  <c r="K97" i="2" s="1"/>
  <c r="F97" i="2"/>
  <c r="G97" i="2"/>
  <c r="H97" i="2"/>
  <c r="B98" i="2"/>
  <c r="C98" i="2"/>
  <c r="D98" i="2"/>
  <c r="E98" i="2"/>
  <c r="F98" i="2"/>
  <c r="G98" i="2"/>
  <c r="J98" i="2" s="1"/>
  <c r="H98" i="2"/>
  <c r="K98" i="2"/>
  <c r="B99" i="2"/>
  <c r="C99" i="2"/>
  <c r="I99" i="2" s="1"/>
  <c r="D99" i="2"/>
  <c r="E99" i="2"/>
  <c r="K99" i="2" s="1"/>
  <c r="F99" i="2"/>
  <c r="G99" i="2"/>
  <c r="H99" i="2"/>
  <c r="B100" i="2"/>
  <c r="C100" i="2"/>
  <c r="I100" i="2" s="1"/>
  <c r="D100" i="2"/>
  <c r="E100" i="2"/>
  <c r="K100" i="2" s="1"/>
  <c r="F100" i="2"/>
  <c r="G100" i="2"/>
  <c r="H100" i="2"/>
  <c r="B101" i="2"/>
  <c r="C101" i="2"/>
  <c r="D101" i="2"/>
  <c r="J101" i="2" s="1"/>
  <c r="E101" i="2"/>
  <c r="F101" i="2"/>
  <c r="G101" i="2"/>
  <c r="H101" i="2"/>
  <c r="K101" i="2" s="1"/>
  <c r="B102" i="2"/>
  <c r="C102" i="2"/>
  <c r="D102" i="2"/>
  <c r="E102" i="2"/>
  <c r="F102" i="2"/>
  <c r="I102" i="2" s="1"/>
  <c r="G102" i="2"/>
  <c r="H102" i="2"/>
  <c r="K102" i="2" s="1"/>
  <c r="J102" i="2"/>
  <c r="B103" i="2"/>
  <c r="C103" i="2"/>
  <c r="D103" i="2"/>
  <c r="E103" i="2"/>
  <c r="F103" i="2"/>
  <c r="G103" i="2"/>
  <c r="H103" i="2"/>
  <c r="B104" i="2"/>
  <c r="C104" i="2"/>
  <c r="D104" i="2"/>
  <c r="J104" i="2" s="1"/>
  <c r="E104" i="2"/>
  <c r="F104" i="2"/>
  <c r="G104" i="2"/>
  <c r="H104" i="2"/>
  <c r="B105" i="2"/>
  <c r="C105" i="2"/>
  <c r="I105" i="2" s="1"/>
  <c r="D105" i="2"/>
  <c r="E105" i="2"/>
  <c r="K105" i="2" s="1"/>
  <c r="F105" i="2"/>
  <c r="G105" i="2"/>
  <c r="H105" i="2"/>
  <c r="B106" i="2"/>
  <c r="C106" i="2"/>
  <c r="D106" i="2"/>
  <c r="J106" i="2" s="1"/>
  <c r="E106" i="2"/>
  <c r="F106" i="2"/>
  <c r="G106" i="2"/>
  <c r="H106" i="2"/>
  <c r="K106" i="2"/>
  <c r="B107" i="2"/>
  <c r="C107" i="2"/>
  <c r="D107" i="2"/>
  <c r="E107" i="2"/>
  <c r="F107" i="2"/>
  <c r="G107" i="2"/>
  <c r="H107" i="2"/>
  <c r="I107" i="2"/>
  <c r="B108" i="2"/>
  <c r="C108" i="2"/>
  <c r="I108" i="2" s="1"/>
  <c r="D108" i="2"/>
  <c r="E108" i="2"/>
  <c r="K108" i="2" s="1"/>
  <c r="F108" i="2"/>
  <c r="G108" i="2"/>
  <c r="H108" i="2"/>
  <c r="J108" i="2"/>
  <c r="B109" i="2"/>
  <c r="C109" i="2"/>
  <c r="D109" i="2"/>
  <c r="E109" i="2"/>
  <c r="F109" i="2"/>
  <c r="I109" i="2" s="1"/>
  <c r="G109" i="2"/>
  <c r="H109" i="2"/>
  <c r="J109" i="2"/>
  <c r="B110" i="2"/>
  <c r="C110" i="2"/>
  <c r="D110" i="2"/>
  <c r="E110" i="2"/>
  <c r="F110" i="2"/>
  <c r="G110" i="2"/>
  <c r="J110" i="2" s="1"/>
  <c r="H110" i="2"/>
  <c r="B111" i="2"/>
  <c r="C111" i="2"/>
  <c r="D111" i="2"/>
  <c r="J111" i="2" s="1"/>
  <c r="E111" i="2"/>
  <c r="F111" i="2"/>
  <c r="I111" i="2" s="1"/>
  <c r="G111" i="2"/>
  <c r="H111" i="2"/>
  <c r="B112" i="2"/>
  <c r="C112" i="2"/>
  <c r="I112" i="2" s="1"/>
  <c r="D112" i="2"/>
  <c r="E112" i="2"/>
  <c r="F112" i="2"/>
  <c r="G112" i="2"/>
  <c r="H112" i="2"/>
  <c r="K112" i="2"/>
  <c r="B113" i="2"/>
  <c r="C113" i="2"/>
  <c r="I113" i="2" s="1"/>
  <c r="D113" i="2"/>
  <c r="E113" i="2"/>
  <c r="K113" i="2" s="1"/>
  <c r="F113" i="2"/>
  <c r="G113" i="2"/>
  <c r="J113" i="2" s="1"/>
  <c r="H113" i="2"/>
  <c r="B114" i="2"/>
  <c r="C114" i="2"/>
  <c r="D114" i="2"/>
  <c r="E114" i="2"/>
  <c r="F114" i="2"/>
  <c r="I114" i="2" s="1"/>
  <c r="G114" i="2"/>
  <c r="H114" i="2"/>
  <c r="K114" i="2" s="1"/>
  <c r="B115" i="2"/>
  <c r="C115" i="2"/>
  <c r="D115" i="2"/>
  <c r="E115" i="2"/>
  <c r="F115" i="2"/>
  <c r="I115" i="2" s="1"/>
  <c r="G115" i="2"/>
  <c r="H115" i="2"/>
  <c r="B116" i="2"/>
  <c r="C116" i="2"/>
  <c r="D116" i="2"/>
  <c r="E116" i="2"/>
  <c r="K116" i="2" s="1"/>
  <c r="F116" i="2"/>
  <c r="G116" i="2"/>
  <c r="J116" i="2" s="1"/>
  <c r="H116" i="2"/>
  <c r="B117" i="2"/>
  <c r="C117" i="2"/>
  <c r="D117" i="2"/>
  <c r="J117" i="2" s="1"/>
  <c r="E117" i="2"/>
  <c r="F117" i="2"/>
  <c r="G117" i="2"/>
  <c r="H117" i="2"/>
  <c r="B118" i="2"/>
  <c r="C118" i="2"/>
  <c r="D118" i="2"/>
  <c r="E118" i="2"/>
  <c r="K118" i="2" s="1"/>
  <c r="F118" i="2"/>
  <c r="G118" i="2"/>
  <c r="J118" i="2" s="1"/>
  <c r="H118" i="2"/>
  <c r="B119" i="2"/>
  <c r="C119" i="2"/>
  <c r="I119" i="2" s="1"/>
  <c r="D119" i="2"/>
  <c r="J119" i="2" s="1"/>
  <c r="E119" i="2"/>
  <c r="F119" i="2"/>
  <c r="G119" i="2"/>
  <c r="H119" i="2"/>
  <c r="B120" i="2"/>
  <c r="C120" i="2"/>
  <c r="D120" i="2"/>
  <c r="J120" i="2" s="1"/>
  <c r="E120" i="2"/>
  <c r="F120" i="2"/>
  <c r="G120" i="2"/>
  <c r="H120" i="2"/>
  <c r="K120" i="2" s="1"/>
  <c r="B121" i="2"/>
  <c r="C121" i="2"/>
  <c r="D121" i="2"/>
  <c r="J121" i="2" s="1"/>
  <c r="E121" i="2"/>
  <c r="F121" i="2"/>
  <c r="G121" i="2"/>
  <c r="H121" i="2"/>
  <c r="K121" i="2"/>
  <c r="B122" i="2"/>
  <c r="C122" i="2"/>
  <c r="D122" i="2"/>
  <c r="E122" i="2"/>
  <c r="F122" i="2"/>
  <c r="G122" i="2"/>
  <c r="J122" i="2" s="1"/>
  <c r="H122" i="2"/>
  <c r="I122" i="2"/>
  <c r="B123" i="2"/>
  <c r="C123" i="2"/>
  <c r="D123" i="2"/>
  <c r="E123" i="2"/>
  <c r="K123" i="2" s="1"/>
  <c r="F123" i="2"/>
  <c r="G123" i="2"/>
  <c r="H123" i="2"/>
  <c r="B124" i="2"/>
  <c r="C124" i="2"/>
  <c r="D124" i="2"/>
  <c r="J124" i="2" s="1"/>
  <c r="E124" i="2"/>
  <c r="F124" i="2"/>
  <c r="G124" i="2"/>
  <c r="H124" i="2"/>
  <c r="B125" i="2"/>
  <c r="C125" i="2"/>
  <c r="I125" i="2" s="1"/>
  <c r="D125" i="2"/>
  <c r="E125" i="2"/>
  <c r="K125" i="2" s="1"/>
  <c r="F125" i="2"/>
  <c r="G125" i="2"/>
  <c r="H125" i="2"/>
  <c r="B126" i="2"/>
  <c r="C126" i="2"/>
  <c r="D126" i="2"/>
  <c r="J126" i="2" s="1"/>
  <c r="E126" i="2"/>
  <c r="F126" i="2"/>
  <c r="G126" i="2"/>
  <c r="H126" i="2"/>
  <c r="K126" i="2" s="1"/>
  <c r="B127" i="2"/>
  <c r="C127" i="2"/>
  <c r="I127" i="2" s="1"/>
  <c r="D127" i="2"/>
  <c r="E127" i="2"/>
  <c r="F127" i="2"/>
  <c r="G127" i="2"/>
  <c r="H127" i="2"/>
  <c r="B128" i="2"/>
  <c r="C128" i="2"/>
  <c r="D128" i="2"/>
  <c r="E128" i="2"/>
  <c r="K128" i="2" s="1"/>
  <c r="F128" i="2"/>
  <c r="G128" i="2"/>
  <c r="J128" i="2" s="1"/>
  <c r="H128" i="2"/>
  <c r="B129" i="2"/>
  <c r="C129" i="2"/>
  <c r="I129" i="2" s="1"/>
  <c r="D129" i="2"/>
  <c r="J129" i="2" s="1"/>
  <c r="E129" i="2"/>
  <c r="F129" i="2"/>
  <c r="G129" i="2"/>
  <c r="H129" i="2"/>
  <c r="B130" i="2"/>
  <c r="C130" i="2"/>
  <c r="D130" i="2"/>
  <c r="E130" i="2"/>
  <c r="F130" i="2"/>
  <c r="G130" i="2"/>
  <c r="H130" i="2"/>
  <c r="K130" i="2" s="1"/>
  <c r="B131" i="2"/>
  <c r="C131" i="2"/>
  <c r="D131" i="2"/>
  <c r="J131" i="2" s="1"/>
  <c r="E131" i="2"/>
  <c r="F131" i="2"/>
  <c r="G131" i="2"/>
  <c r="H131" i="2"/>
  <c r="B132" i="2"/>
  <c r="C132" i="2"/>
  <c r="D132" i="2"/>
  <c r="J132" i="2" s="1"/>
  <c r="E132" i="2"/>
  <c r="F132" i="2"/>
  <c r="G132" i="2"/>
  <c r="H132" i="2"/>
  <c r="K132" i="2" s="1"/>
  <c r="B133" i="2"/>
  <c r="C133" i="2"/>
  <c r="I133" i="2" s="1"/>
  <c r="D133" i="2"/>
  <c r="E133" i="2"/>
  <c r="F133" i="2"/>
  <c r="G133" i="2"/>
  <c r="H133" i="2"/>
  <c r="B134" i="2"/>
  <c r="C134" i="2"/>
  <c r="D134" i="2"/>
  <c r="E134" i="2"/>
  <c r="F134" i="2"/>
  <c r="G134" i="2"/>
  <c r="J134" i="2" s="1"/>
  <c r="H134" i="2"/>
  <c r="B135" i="2"/>
  <c r="C135" i="2"/>
  <c r="D135" i="2"/>
  <c r="J135" i="2" s="1"/>
  <c r="E135" i="2"/>
  <c r="F135" i="2"/>
  <c r="I135" i="2" s="1"/>
  <c r="G135" i="2"/>
  <c r="H135" i="2"/>
  <c r="B136" i="2"/>
  <c r="C136" i="2"/>
  <c r="D136" i="2"/>
  <c r="E136" i="2"/>
  <c r="K136" i="2" s="1"/>
  <c r="F136" i="2"/>
  <c r="G136" i="2"/>
  <c r="H136" i="2"/>
  <c r="B137" i="2"/>
  <c r="C137" i="2"/>
  <c r="D137" i="2"/>
  <c r="J137" i="2" s="1"/>
  <c r="E137" i="2"/>
  <c r="F137" i="2"/>
  <c r="G137" i="2"/>
  <c r="H137" i="2"/>
  <c r="B138" i="2"/>
  <c r="C138" i="2"/>
  <c r="I138" i="2" s="1"/>
  <c r="D138" i="2"/>
  <c r="E138" i="2"/>
  <c r="K138" i="2" s="1"/>
  <c r="F138" i="2"/>
  <c r="G138" i="2"/>
  <c r="J138" i="2" s="1"/>
  <c r="H138" i="2"/>
  <c r="B139" i="2"/>
  <c r="C139" i="2"/>
  <c r="D139" i="2"/>
  <c r="E139" i="2"/>
  <c r="F139" i="2"/>
  <c r="I139" i="2" s="1"/>
  <c r="G139" i="2"/>
  <c r="H139" i="2"/>
  <c r="B140" i="2"/>
  <c r="C140" i="2"/>
  <c r="D140" i="2"/>
  <c r="J140" i="2" s="1"/>
  <c r="E140" i="2"/>
  <c r="F140" i="2"/>
  <c r="G140" i="2"/>
  <c r="H140" i="2"/>
  <c r="K140" i="2" s="1"/>
  <c r="B141" i="2"/>
  <c r="C141" i="2"/>
  <c r="I141" i="2" s="1"/>
  <c r="D141" i="2"/>
  <c r="J141" i="2" s="1"/>
  <c r="E141" i="2"/>
  <c r="K141" i="2" s="1"/>
  <c r="F141" i="2"/>
  <c r="G141" i="2"/>
  <c r="H141" i="2"/>
  <c r="B142" i="2"/>
  <c r="C142" i="2"/>
  <c r="D142" i="2"/>
  <c r="E142" i="2"/>
  <c r="F142" i="2"/>
  <c r="G142" i="2"/>
  <c r="H142" i="2"/>
  <c r="K142" i="2" s="1"/>
  <c r="B143" i="2"/>
  <c r="C143" i="2"/>
  <c r="D143" i="2"/>
  <c r="E143" i="2"/>
  <c r="K143" i="2" s="1"/>
  <c r="F143" i="2"/>
  <c r="G143" i="2"/>
  <c r="H143" i="2"/>
  <c r="B144" i="2"/>
  <c r="C144" i="2"/>
  <c r="D144" i="2"/>
  <c r="J144" i="2" s="1"/>
  <c r="E144" i="2"/>
  <c r="F144" i="2"/>
  <c r="G144" i="2"/>
  <c r="H144" i="2"/>
  <c r="B145" i="2"/>
  <c r="C145" i="2"/>
  <c r="I145" i="2" s="1"/>
  <c r="D145" i="2"/>
  <c r="E145" i="2"/>
  <c r="K145" i="2" s="1"/>
  <c r="F145" i="2"/>
  <c r="G145" i="2"/>
  <c r="H145" i="2"/>
  <c r="B146" i="2"/>
  <c r="C146" i="2"/>
  <c r="D146" i="2"/>
  <c r="J146" i="2" s="1"/>
  <c r="E146" i="2"/>
  <c r="F146" i="2"/>
  <c r="G146" i="2"/>
  <c r="H146" i="2"/>
  <c r="K146" i="2" s="1"/>
  <c r="B147" i="2"/>
  <c r="C147" i="2"/>
  <c r="I147" i="2" s="1"/>
  <c r="D147" i="2"/>
  <c r="E147" i="2"/>
  <c r="F147" i="2"/>
  <c r="G147" i="2"/>
  <c r="H147" i="2"/>
  <c r="B148" i="2"/>
  <c r="C148" i="2"/>
  <c r="D148" i="2"/>
  <c r="E148" i="2"/>
  <c r="K148" i="2" s="1"/>
  <c r="F148" i="2"/>
  <c r="G148" i="2"/>
  <c r="J148" i="2" s="1"/>
  <c r="H148" i="2"/>
  <c r="B149" i="2"/>
  <c r="C149" i="2"/>
  <c r="I149" i="2" s="1"/>
  <c r="D149" i="2"/>
  <c r="E149" i="2"/>
  <c r="F149" i="2"/>
  <c r="G149" i="2"/>
  <c r="H149" i="2"/>
  <c r="B150" i="2"/>
  <c r="C150" i="2"/>
  <c r="D150" i="2"/>
  <c r="J150" i="2" s="1"/>
  <c r="E150" i="2"/>
  <c r="F150" i="2"/>
  <c r="G150" i="2"/>
  <c r="H150" i="2"/>
  <c r="K150" i="2"/>
  <c r="B151" i="2"/>
  <c r="C151" i="2"/>
  <c r="D151" i="2"/>
  <c r="E151" i="2"/>
  <c r="F151" i="2"/>
  <c r="G151" i="2"/>
  <c r="H151" i="2"/>
  <c r="I151" i="2"/>
  <c r="B152" i="2"/>
  <c r="C152" i="2"/>
  <c r="I152" i="2" s="1"/>
  <c r="D152" i="2"/>
  <c r="E152" i="2"/>
  <c r="K152" i="2" s="1"/>
  <c r="F152" i="2"/>
  <c r="G152" i="2"/>
  <c r="H152" i="2"/>
  <c r="J152" i="2"/>
  <c r="B153" i="2"/>
  <c r="C153" i="2"/>
  <c r="D153" i="2"/>
  <c r="J153" i="2" s="1"/>
  <c r="E153" i="2"/>
  <c r="F153" i="2"/>
  <c r="G153" i="2"/>
  <c r="H153" i="2"/>
  <c r="K153" i="2" s="1"/>
  <c r="B154" i="2"/>
  <c r="C154" i="2"/>
  <c r="D154" i="2"/>
  <c r="E154" i="2"/>
  <c r="F154" i="2"/>
  <c r="I154" i="2" s="1"/>
  <c r="G154" i="2"/>
  <c r="H154" i="2"/>
  <c r="K154" i="2" s="1"/>
  <c r="B155" i="2"/>
  <c r="C155" i="2"/>
  <c r="D155" i="2"/>
  <c r="E155" i="2"/>
  <c r="K155" i="2" s="1"/>
  <c r="F155" i="2"/>
  <c r="G155" i="2"/>
  <c r="H155" i="2"/>
  <c r="B156" i="2"/>
  <c r="C156" i="2"/>
  <c r="D156" i="2"/>
  <c r="E156" i="2"/>
  <c r="F156" i="2"/>
  <c r="G156" i="2"/>
  <c r="H156" i="2"/>
  <c r="B157" i="2"/>
  <c r="C157" i="2"/>
  <c r="I157" i="2" s="1"/>
  <c r="D157" i="2"/>
  <c r="E157" i="2"/>
  <c r="K157" i="2" s="1"/>
  <c r="F157" i="2"/>
  <c r="G157" i="2"/>
  <c r="H157" i="2"/>
  <c r="B158" i="2"/>
  <c r="C158" i="2"/>
  <c r="D158" i="2"/>
  <c r="J158" i="2" s="1"/>
  <c r="E158" i="2"/>
  <c r="F158" i="2"/>
  <c r="G158" i="2"/>
  <c r="H158" i="2"/>
  <c r="K158" i="2"/>
  <c r="B159" i="2"/>
  <c r="C159" i="2"/>
  <c r="D159" i="2"/>
  <c r="E159" i="2"/>
  <c r="F159" i="2"/>
  <c r="G159" i="2"/>
  <c r="H159" i="2"/>
  <c r="I159" i="2"/>
  <c r="B160" i="2"/>
  <c r="C160" i="2"/>
  <c r="D160" i="2"/>
  <c r="E160" i="2"/>
  <c r="K160" i="2" s="1"/>
  <c r="F160" i="2"/>
  <c r="G160" i="2"/>
  <c r="H160" i="2"/>
  <c r="J160" i="2"/>
  <c r="B161" i="2"/>
  <c r="C161" i="2"/>
  <c r="D161" i="2"/>
  <c r="J161" i="2" s="1"/>
  <c r="E161" i="2"/>
  <c r="F161" i="2"/>
  <c r="G161" i="2"/>
  <c r="H161" i="2"/>
  <c r="B162" i="2"/>
  <c r="C162" i="2"/>
  <c r="D162" i="2"/>
  <c r="J162" i="2" s="1"/>
  <c r="E162" i="2"/>
  <c r="F162" i="2"/>
  <c r="G162" i="2"/>
  <c r="H162" i="2"/>
  <c r="K162" i="2" s="1"/>
  <c r="B163" i="2"/>
  <c r="C163" i="2"/>
  <c r="I163" i="2" s="1"/>
  <c r="D163" i="2"/>
  <c r="E163" i="2"/>
  <c r="F163" i="2"/>
  <c r="G163" i="2"/>
  <c r="H163" i="2"/>
  <c r="B164" i="2"/>
  <c r="C164" i="2"/>
  <c r="I164" i="2" s="1"/>
  <c r="D164" i="2"/>
  <c r="E164" i="2"/>
  <c r="K164" i="2" s="1"/>
  <c r="F164" i="2"/>
  <c r="G164" i="2"/>
  <c r="J164" i="2" s="1"/>
  <c r="H164" i="2"/>
  <c r="B165" i="2"/>
  <c r="C165" i="2"/>
  <c r="I165" i="2" s="1"/>
  <c r="D165" i="2"/>
  <c r="E165" i="2"/>
  <c r="F165" i="2"/>
  <c r="G165" i="2"/>
  <c r="H165" i="2"/>
  <c r="B166" i="2"/>
  <c r="C166" i="2"/>
  <c r="D166" i="2"/>
  <c r="J166" i="2" s="1"/>
  <c r="E166" i="2"/>
  <c r="F166" i="2"/>
  <c r="I166" i="2" s="1"/>
  <c r="G166" i="2"/>
  <c r="H166" i="2"/>
  <c r="K166" i="2" s="1"/>
  <c r="B167" i="2"/>
  <c r="C167" i="2"/>
  <c r="D167" i="2"/>
  <c r="J167" i="2" s="1"/>
  <c r="E167" i="2"/>
  <c r="F167" i="2"/>
  <c r="I167" i="2" s="1"/>
  <c r="G167" i="2"/>
  <c r="H167" i="2"/>
  <c r="B168" i="2"/>
  <c r="C168" i="2"/>
  <c r="D168" i="2"/>
  <c r="E168" i="2"/>
  <c r="K168" i="2" s="1"/>
  <c r="F168" i="2"/>
  <c r="G168" i="2"/>
  <c r="H168" i="2"/>
  <c r="B169" i="2"/>
  <c r="C169" i="2"/>
  <c r="D169" i="2"/>
  <c r="J169" i="2" s="1"/>
  <c r="E169" i="2"/>
  <c r="F169" i="2"/>
  <c r="G169" i="2"/>
  <c r="H169" i="2"/>
  <c r="B170" i="2"/>
  <c r="C170" i="2"/>
  <c r="I170" i="2" s="1"/>
  <c r="D170" i="2"/>
  <c r="E170" i="2"/>
  <c r="K170" i="2" s="1"/>
  <c r="F170" i="2"/>
  <c r="G170" i="2"/>
  <c r="J170" i="2" s="1"/>
  <c r="H170" i="2"/>
  <c r="B171" i="2"/>
  <c r="C171" i="2"/>
  <c r="D171" i="2"/>
  <c r="E171" i="2"/>
  <c r="F171" i="2"/>
  <c r="I171" i="2" s="1"/>
  <c r="G171" i="2"/>
  <c r="H171" i="2"/>
  <c r="B172" i="2"/>
  <c r="C172" i="2"/>
  <c r="D172" i="2"/>
  <c r="J172" i="2" s="1"/>
  <c r="E172" i="2"/>
  <c r="F172" i="2"/>
  <c r="G172" i="2"/>
  <c r="H172" i="2"/>
  <c r="K172" i="2"/>
  <c r="B173" i="2"/>
  <c r="C173" i="2"/>
  <c r="D173" i="2"/>
  <c r="E173" i="2"/>
  <c r="F173" i="2"/>
  <c r="G173" i="2"/>
  <c r="J173" i="2" s="1"/>
  <c r="H173" i="2"/>
  <c r="I173" i="2"/>
  <c r="B174" i="2"/>
  <c r="C174" i="2"/>
  <c r="D174" i="2"/>
  <c r="E174" i="2"/>
  <c r="K174" i="2" s="1"/>
  <c r="F174" i="2"/>
  <c r="G174" i="2"/>
  <c r="H174" i="2"/>
  <c r="B175" i="2"/>
  <c r="C175" i="2"/>
  <c r="D175" i="2"/>
  <c r="J175" i="2" s="1"/>
  <c r="E175" i="2"/>
  <c r="K175" i="2" s="1"/>
  <c r="F175" i="2"/>
  <c r="G175" i="2"/>
  <c r="H175" i="2"/>
  <c r="I175" i="2"/>
  <c r="B176" i="2"/>
  <c r="C176" i="2"/>
  <c r="D176" i="2"/>
  <c r="E176" i="2"/>
  <c r="K176" i="2" s="1"/>
  <c r="F176" i="2"/>
  <c r="G176" i="2"/>
  <c r="H176" i="2"/>
  <c r="J176" i="2"/>
  <c r="B177" i="2"/>
  <c r="C177" i="2"/>
  <c r="I177" i="2" s="1"/>
  <c r="D177" i="2"/>
  <c r="J177" i="2" s="1"/>
  <c r="E177" i="2"/>
  <c r="F177" i="2"/>
  <c r="G177" i="2"/>
  <c r="H177" i="2"/>
  <c r="B178" i="2"/>
  <c r="C178" i="2"/>
  <c r="I178" i="2" s="1"/>
  <c r="D178" i="2"/>
  <c r="E178" i="2"/>
  <c r="F178" i="2"/>
  <c r="G178" i="2"/>
  <c r="H178" i="2"/>
  <c r="K178" i="2" s="1"/>
  <c r="B179" i="2"/>
  <c r="C179" i="2"/>
  <c r="I179" i="2" s="1"/>
  <c r="D179" i="2"/>
  <c r="J179" i="2" s="1"/>
  <c r="E179" i="2"/>
  <c r="F179" i="2"/>
  <c r="G179" i="2"/>
  <c r="H179" i="2"/>
  <c r="B180" i="2"/>
  <c r="C180" i="2"/>
  <c r="D180" i="2"/>
  <c r="J180" i="2" s="1"/>
  <c r="E180" i="2"/>
  <c r="F180" i="2"/>
  <c r="G180" i="2"/>
  <c r="H180" i="2"/>
  <c r="B181" i="2"/>
  <c r="C181" i="2"/>
  <c r="D181" i="2"/>
  <c r="J181" i="2" s="1"/>
  <c r="E181" i="2"/>
  <c r="K181" i="2" s="1"/>
  <c r="F181" i="2"/>
  <c r="G181" i="2"/>
  <c r="H181" i="2"/>
  <c r="B182" i="2"/>
  <c r="C182" i="2"/>
  <c r="D182" i="2"/>
  <c r="E182" i="2"/>
  <c r="F182" i="2"/>
  <c r="G182" i="2"/>
  <c r="H182" i="2"/>
  <c r="J182" i="2"/>
  <c r="K182" i="2"/>
  <c r="B183" i="2"/>
  <c r="C183" i="2"/>
  <c r="D183" i="2"/>
  <c r="E183" i="2"/>
  <c r="F183" i="2"/>
  <c r="G183" i="2"/>
  <c r="H183" i="2"/>
  <c r="I183" i="2"/>
  <c r="B184" i="2"/>
  <c r="C184" i="2"/>
  <c r="D184" i="2"/>
  <c r="E184" i="2"/>
  <c r="K184" i="2" s="1"/>
  <c r="F184" i="2"/>
  <c r="G184" i="2"/>
  <c r="H184" i="2"/>
  <c r="J184" i="2"/>
  <c r="B185" i="2"/>
  <c r="C185" i="2"/>
  <c r="I185" i="2" s="1"/>
  <c r="D185" i="2"/>
  <c r="J185" i="2" s="1"/>
  <c r="E185" i="2"/>
  <c r="F185" i="2"/>
  <c r="G185" i="2"/>
  <c r="H185" i="2"/>
  <c r="K185" i="2" s="1"/>
  <c r="B186" i="2"/>
  <c r="C186" i="2"/>
  <c r="D186" i="2"/>
  <c r="E186" i="2"/>
  <c r="F186" i="2"/>
  <c r="G186" i="2"/>
  <c r="J186" i="2" s="1"/>
  <c r="H186" i="2"/>
  <c r="K186" i="2" s="1"/>
  <c r="B187" i="2"/>
  <c r="C187" i="2"/>
  <c r="D187" i="2"/>
  <c r="E187" i="2"/>
  <c r="F187" i="2"/>
  <c r="G187" i="2"/>
  <c r="H187" i="2"/>
  <c r="B188" i="2"/>
  <c r="C188" i="2"/>
  <c r="D188" i="2"/>
  <c r="E188" i="2"/>
  <c r="F188" i="2"/>
  <c r="G188" i="2"/>
  <c r="H188" i="2"/>
  <c r="K188" i="2"/>
  <c r="B189" i="2"/>
  <c r="C189" i="2"/>
  <c r="D189" i="2"/>
  <c r="J189" i="2" s="1"/>
  <c r="E189" i="2"/>
  <c r="K189" i="2" s="1"/>
  <c r="F189" i="2"/>
  <c r="G189" i="2"/>
  <c r="H189" i="2"/>
  <c r="I189" i="2"/>
  <c r="B190" i="2"/>
  <c r="C190" i="2"/>
  <c r="D190" i="2"/>
  <c r="E190" i="2"/>
  <c r="F190" i="2"/>
  <c r="G190" i="2"/>
  <c r="H190" i="2"/>
  <c r="K190" i="2"/>
  <c r="B191" i="2"/>
  <c r="C191" i="2"/>
  <c r="D191" i="2"/>
  <c r="E191" i="2"/>
  <c r="K191" i="2" s="1"/>
  <c r="F191" i="2"/>
  <c r="G191" i="2"/>
  <c r="H191" i="2"/>
  <c r="I191" i="2"/>
  <c r="B192" i="2"/>
  <c r="C192" i="2"/>
  <c r="D192" i="2"/>
  <c r="E192" i="2"/>
  <c r="K192" i="2" s="1"/>
  <c r="F192" i="2"/>
  <c r="G192" i="2"/>
  <c r="H192" i="2"/>
  <c r="J192" i="2"/>
  <c r="B193" i="2"/>
  <c r="C193" i="2"/>
  <c r="D193" i="2"/>
  <c r="J193" i="2" s="1"/>
  <c r="E193" i="2"/>
  <c r="F193" i="2"/>
  <c r="G193" i="2"/>
  <c r="H193" i="2"/>
  <c r="I193" i="2"/>
  <c r="B194" i="2"/>
  <c r="C194" i="2"/>
  <c r="D194" i="2"/>
  <c r="E194" i="2"/>
  <c r="K194" i="2" s="1"/>
  <c r="F194" i="2"/>
  <c r="G194" i="2"/>
  <c r="H194" i="2"/>
  <c r="J194" i="2"/>
  <c r="B195" i="2"/>
  <c r="C195" i="2"/>
  <c r="I195" i="2" s="1"/>
  <c r="D195" i="2"/>
  <c r="J195" i="2" s="1"/>
  <c r="E195" i="2"/>
  <c r="F195" i="2"/>
  <c r="G195" i="2"/>
  <c r="H195" i="2"/>
  <c r="B196" i="2"/>
  <c r="C196" i="2"/>
  <c r="I196" i="2" s="1"/>
  <c r="D196" i="2"/>
  <c r="J196" i="2" s="1"/>
  <c r="E196" i="2"/>
  <c r="K196" i="2" s="1"/>
  <c r="F196" i="2"/>
  <c r="G196" i="2"/>
  <c r="H196" i="2"/>
  <c r="B197" i="2"/>
  <c r="C197" i="2"/>
  <c r="I197" i="2" s="1"/>
  <c r="D197" i="2"/>
  <c r="E197" i="2"/>
  <c r="F197" i="2"/>
  <c r="G197" i="2"/>
  <c r="J197" i="2" s="1"/>
  <c r="H197" i="2"/>
  <c r="K197" i="2" s="1"/>
  <c r="B198" i="2"/>
  <c r="C198" i="2"/>
  <c r="D198" i="2"/>
  <c r="E198" i="2"/>
  <c r="F198" i="2"/>
  <c r="I198" i="2" s="1"/>
  <c r="G198" i="2"/>
  <c r="J198" i="2" s="1"/>
  <c r="H198" i="2"/>
  <c r="B199" i="2"/>
  <c r="C199" i="2"/>
  <c r="D199" i="2"/>
  <c r="E199" i="2"/>
  <c r="F199" i="2"/>
  <c r="G199" i="2"/>
  <c r="H199" i="2"/>
  <c r="B200" i="2"/>
  <c r="C200" i="2"/>
  <c r="D200" i="2"/>
  <c r="E200" i="2"/>
  <c r="F200" i="2"/>
  <c r="G200" i="2"/>
  <c r="H200" i="2"/>
  <c r="B201" i="2"/>
  <c r="C201" i="2"/>
  <c r="D201" i="2"/>
  <c r="E201" i="2"/>
  <c r="K201" i="2" s="1"/>
  <c r="F201" i="2"/>
  <c r="G201" i="2"/>
  <c r="H201" i="2"/>
  <c r="J201" i="2"/>
  <c r="B202" i="2"/>
  <c r="C202" i="2"/>
  <c r="D202" i="2"/>
  <c r="E202" i="2"/>
  <c r="F202" i="2"/>
  <c r="G202" i="2"/>
  <c r="H202" i="2"/>
  <c r="J202" i="2"/>
  <c r="B203" i="2"/>
  <c r="C203" i="2"/>
  <c r="D203" i="2"/>
  <c r="E203" i="2"/>
  <c r="F203" i="2"/>
  <c r="I203" i="2" s="1"/>
  <c r="G203" i="2"/>
  <c r="H203" i="2"/>
  <c r="B204" i="2"/>
  <c r="C204" i="2"/>
  <c r="D204" i="2"/>
  <c r="E204" i="2"/>
  <c r="F204" i="2"/>
  <c r="G204" i="2"/>
  <c r="H204" i="2"/>
  <c r="J204" i="2"/>
  <c r="K204" i="2"/>
  <c r="B205" i="2"/>
  <c r="C205" i="2"/>
  <c r="D205" i="2"/>
  <c r="J205" i="2" s="1"/>
  <c r="E205" i="2"/>
  <c r="K205" i="2" s="1"/>
  <c r="F205" i="2"/>
  <c r="G205" i="2"/>
  <c r="H205" i="2"/>
  <c r="I205" i="2"/>
  <c r="B206" i="2"/>
  <c r="C206" i="2"/>
  <c r="I206" i="2" s="1"/>
  <c r="D206" i="2"/>
  <c r="E206" i="2"/>
  <c r="F206" i="2"/>
  <c r="G206" i="2"/>
  <c r="H206" i="2"/>
  <c r="K206" i="2" s="1"/>
  <c r="B207" i="2"/>
  <c r="C207" i="2"/>
  <c r="I207" i="2" s="1"/>
  <c r="D207" i="2"/>
  <c r="J207" i="2" s="1"/>
  <c r="E207" i="2"/>
  <c r="F207" i="2"/>
  <c r="G207" i="2"/>
  <c r="H207" i="2"/>
  <c r="B208" i="2"/>
  <c r="C208" i="2"/>
  <c r="I208" i="2" s="1"/>
  <c r="D208" i="2"/>
  <c r="J208" i="2" s="1"/>
  <c r="E208" i="2"/>
  <c r="F208" i="2"/>
  <c r="G208" i="2"/>
  <c r="H208" i="2"/>
  <c r="K208" i="2" s="1"/>
  <c r="B209" i="2"/>
  <c r="C209" i="2"/>
  <c r="I209" i="2" s="1"/>
  <c r="D209" i="2"/>
  <c r="J209" i="2" s="1"/>
  <c r="E209" i="2"/>
  <c r="K209" i="2" s="1"/>
  <c r="F209" i="2"/>
  <c r="G209" i="2"/>
  <c r="H209" i="2"/>
  <c r="B210" i="2"/>
  <c r="C210" i="2"/>
  <c r="I210" i="2" s="1"/>
  <c r="D210" i="2"/>
  <c r="E210" i="2"/>
  <c r="F210" i="2"/>
  <c r="G210" i="2"/>
  <c r="J210" i="2" s="1"/>
  <c r="H210" i="2"/>
  <c r="K210" i="2" s="1"/>
  <c r="B211" i="2"/>
  <c r="C211" i="2"/>
  <c r="D211" i="2"/>
  <c r="E211" i="2"/>
  <c r="F211" i="2"/>
  <c r="G211" i="2"/>
  <c r="H211" i="2"/>
  <c r="B212" i="2"/>
  <c r="C212" i="2"/>
  <c r="D212" i="2"/>
  <c r="J212" i="2" s="1"/>
  <c r="E212" i="2"/>
  <c r="F212" i="2"/>
  <c r="G212" i="2"/>
  <c r="H212" i="2"/>
  <c r="B213" i="2"/>
  <c r="C213" i="2"/>
  <c r="D213" i="2"/>
  <c r="J213" i="2" s="1"/>
  <c r="E213" i="2"/>
  <c r="K213" i="2" s="1"/>
  <c r="F213" i="2"/>
  <c r="G213" i="2"/>
  <c r="H213" i="2"/>
  <c r="B214" i="2"/>
  <c r="C214" i="2"/>
  <c r="D214" i="2"/>
  <c r="E214" i="2"/>
  <c r="F214" i="2"/>
  <c r="G214" i="2"/>
  <c r="H214" i="2"/>
  <c r="J214" i="2"/>
  <c r="K214" i="2"/>
  <c r="B215" i="2"/>
  <c r="C215" i="2"/>
  <c r="D215" i="2"/>
  <c r="J215" i="2" s="1"/>
  <c r="E215" i="2"/>
  <c r="F215" i="2"/>
  <c r="G215" i="2"/>
  <c r="H215" i="2"/>
  <c r="I215" i="2"/>
  <c r="B216" i="2"/>
  <c r="C216" i="2"/>
  <c r="D216" i="2"/>
  <c r="J216" i="2" s="1"/>
  <c r="E216" i="2"/>
  <c r="K216" i="2" s="1"/>
  <c r="F216" i="2"/>
  <c r="G216" i="2"/>
  <c r="H216" i="2"/>
  <c r="B217" i="2"/>
  <c r="C217" i="2"/>
  <c r="I217" i="2" s="1"/>
  <c r="D217" i="2"/>
  <c r="E217" i="2"/>
  <c r="K217" i="2" s="1"/>
  <c r="F217" i="2"/>
  <c r="G217" i="2"/>
  <c r="H217" i="2"/>
  <c r="J217" i="2"/>
  <c r="B218" i="2"/>
  <c r="C218" i="2"/>
  <c r="I218" i="2" s="1"/>
  <c r="D218" i="2"/>
  <c r="E218" i="2"/>
  <c r="F218" i="2"/>
  <c r="G218" i="2"/>
  <c r="H218" i="2"/>
  <c r="K218" i="2" s="1"/>
  <c r="B219" i="2"/>
  <c r="C219" i="2"/>
  <c r="D219" i="2"/>
  <c r="J219" i="2" s="1"/>
  <c r="E219" i="2"/>
  <c r="F219" i="2"/>
  <c r="G219" i="2"/>
  <c r="H219" i="2"/>
  <c r="B220" i="2"/>
  <c r="C220" i="2"/>
  <c r="I220" i="2" s="1"/>
  <c r="D220" i="2"/>
  <c r="J220" i="2" s="1"/>
  <c r="E220" i="2"/>
  <c r="F220" i="2"/>
  <c r="G220" i="2"/>
  <c r="H220" i="2"/>
  <c r="B221" i="2"/>
  <c r="C221" i="2"/>
  <c r="I221" i="2" s="1"/>
  <c r="D221" i="2"/>
  <c r="E221" i="2"/>
  <c r="F221" i="2"/>
  <c r="G221" i="2"/>
  <c r="H221" i="2"/>
  <c r="B222" i="2"/>
  <c r="C222" i="2"/>
  <c r="D222" i="2"/>
  <c r="J222" i="2" s="1"/>
  <c r="E222" i="2"/>
  <c r="F222" i="2"/>
  <c r="G222" i="2"/>
  <c r="H222" i="2"/>
  <c r="B223" i="2"/>
  <c r="C223" i="2"/>
  <c r="I223" i="2" s="1"/>
  <c r="D223" i="2"/>
  <c r="J223" i="2" s="1"/>
  <c r="E223" i="2"/>
  <c r="F223" i="2"/>
  <c r="G223" i="2"/>
  <c r="H223" i="2"/>
  <c r="B224" i="2"/>
  <c r="C224" i="2"/>
  <c r="I224" i="2" s="1"/>
  <c r="D224" i="2"/>
  <c r="J224" i="2" s="1"/>
  <c r="E224" i="2"/>
  <c r="K224" i="2" s="1"/>
  <c r="F224" i="2"/>
  <c r="G224" i="2"/>
  <c r="H224" i="2"/>
  <c r="B225" i="2"/>
  <c r="C225" i="2"/>
  <c r="D225" i="2"/>
  <c r="E225" i="2"/>
  <c r="F225" i="2"/>
  <c r="G225" i="2"/>
  <c r="H225" i="2"/>
  <c r="J225" i="2"/>
  <c r="K225" i="2"/>
  <c r="B226" i="2"/>
  <c r="C226" i="2"/>
  <c r="D226" i="2"/>
  <c r="E226" i="2"/>
  <c r="F226" i="2"/>
  <c r="G226" i="2"/>
  <c r="H226" i="2"/>
  <c r="I226" i="2"/>
  <c r="B227" i="2"/>
  <c r="C227" i="2"/>
  <c r="D227" i="2"/>
  <c r="E227" i="2"/>
  <c r="K227" i="2" s="1"/>
  <c r="F227" i="2"/>
  <c r="G227" i="2"/>
  <c r="H227" i="2"/>
  <c r="B228" i="2"/>
  <c r="C228" i="2"/>
  <c r="D228" i="2"/>
  <c r="J228" i="2" s="1"/>
  <c r="E228" i="2"/>
  <c r="K228" i="2" s="1"/>
  <c r="F228" i="2"/>
  <c r="G228" i="2"/>
  <c r="H228" i="2"/>
  <c r="B229" i="2"/>
  <c r="C229" i="2"/>
  <c r="I229" i="2" s="1"/>
  <c r="D229" i="2"/>
  <c r="E229" i="2"/>
  <c r="F229" i="2"/>
  <c r="G229" i="2"/>
  <c r="H229" i="2"/>
  <c r="K229" i="2"/>
  <c r="B230" i="2"/>
  <c r="C230" i="2"/>
  <c r="I230" i="2" s="1"/>
  <c r="D230" i="2"/>
  <c r="E230" i="2"/>
  <c r="F230" i="2"/>
  <c r="G230" i="2"/>
  <c r="J230" i="2" s="1"/>
  <c r="H230" i="2"/>
  <c r="B231" i="2"/>
  <c r="C231" i="2"/>
  <c r="D231" i="2"/>
  <c r="E231" i="2"/>
  <c r="K231" i="2" s="1"/>
  <c r="F231" i="2"/>
  <c r="G231" i="2"/>
  <c r="H231" i="2"/>
  <c r="B232" i="2"/>
  <c r="C232" i="2"/>
  <c r="D232" i="2"/>
  <c r="E232" i="2"/>
  <c r="F232" i="2"/>
  <c r="G232" i="2"/>
  <c r="H232" i="2"/>
  <c r="J232" i="2"/>
  <c r="K232" i="2"/>
  <c r="B233" i="2"/>
  <c r="C233" i="2"/>
  <c r="D233" i="2"/>
  <c r="J233" i="2" s="1"/>
  <c r="E233" i="2"/>
  <c r="F233" i="2"/>
  <c r="G233" i="2"/>
  <c r="H233" i="2"/>
  <c r="I233" i="2"/>
  <c r="B234" i="2"/>
  <c r="C234" i="2"/>
  <c r="D234" i="2"/>
  <c r="E234" i="2"/>
  <c r="K234" i="2" s="1"/>
  <c r="F234" i="2"/>
  <c r="G234" i="2"/>
  <c r="H234" i="2"/>
  <c r="J117" i="3" l="1"/>
  <c r="I116" i="3"/>
  <c r="K110" i="3"/>
  <c r="K109" i="3"/>
  <c r="K107" i="3"/>
  <c r="K105" i="3"/>
  <c r="K103" i="3"/>
  <c r="J199" i="3"/>
  <c r="I197" i="3"/>
  <c r="J193" i="3"/>
  <c r="I193" i="3"/>
  <c r="J192" i="3"/>
  <c r="I192" i="3"/>
  <c r="K177" i="3"/>
  <c r="I173" i="3"/>
  <c r="J171" i="3"/>
  <c r="I169" i="3"/>
  <c r="J167" i="3"/>
  <c r="I165" i="3"/>
  <c r="K164" i="3"/>
  <c r="J163" i="3"/>
  <c r="I162" i="3"/>
  <c r="J161" i="3"/>
  <c r="J160" i="3"/>
  <c r="I160" i="3"/>
  <c r="K156" i="3"/>
  <c r="I155" i="3"/>
  <c r="K152" i="3"/>
  <c r="I151" i="3"/>
  <c r="J147" i="3"/>
  <c r="I147" i="3"/>
  <c r="K144" i="3"/>
  <c r="J123" i="3"/>
  <c r="J119" i="3"/>
  <c r="K115" i="3"/>
  <c r="J114" i="3"/>
  <c r="I199" i="3"/>
  <c r="K193" i="3"/>
  <c r="J187" i="3"/>
  <c r="J183" i="3"/>
  <c r="J177" i="3"/>
  <c r="I177" i="3"/>
  <c r="J176" i="3"/>
  <c r="I176" i="3"/>
  <c r="I171" i="3"/>
  <c r="I167" i="3"/>
  <c r="J164" i="3"/>
  <c r="I164" i="3"/>
  <c r="K162" i="3"/>
  <c r="K161" i="3"/>
  <c r="K159" i="3"/>
  <c r="I157" i="3"/>
  <c r="K154" i="3"/>
  <c r="J154" i="3"/>
  <c r="I153" i="3"/>
  <c r="K150" i="3"/>
  <c r="K147" i="3"/>
  <c r="J146" i="3"/>
  <c r="K116" i="3"/>
  <c r="J115" i="3"/>
  <c r="I115" i="3"/>
  <c r="K112" i="3"/>
  <c r="J218" i="2"/>
  <c r="I234" i="2"/>
  <c r="I232" i="2"/>
  <c r="I231" i="2"/>
  <c r="J229" i="2"/>
  <c r="I228" i="2"/>
  <c r="I225" i="2"/>
  <c r="K223" i="2"/>
  <c r="K222" i="2"/>
  <c r="K221" i="2"/>
  <c r="J221" i="2"/>
  <c r="K220" i="2"/>
  <c r="K219" i="2"/>
  <c r="I214" i="2"/>
  <c r="K212" i="2"/>
  <c r="K207" i="2"/>
  <c r="K200" i="2"/>
  <c r="K187" i="2"/>
  <c r="I182" i="2"/>
  <c r="K180" i="2"/>
  <c r="K179" i="2"/>
  <c r="K177" i="2"/>
  <c r="I161" i="2"/>
  <c r="I131" i="2"/>
  <c r="I90" i="2"/>
  <c r="J74" i="2"/>
  <c r="J398" i="3"/>
  <c r="K233" i="2"/>
  <c r="I211" i="2"/>
  <c r="J206" i="2"/>
  <c r="K202" i="2"/>
  <c r="I199" i="2"/>
  <c r="I186" i="2"/>
  <c r="J178" i="2"/>
  <c r="J234" i="2"/>
  <c r="J226" i="2"/>
  <c r="I222" i="2"/>
  <c r="I219" i="2"/>
  <c r="I216" i="2"/>
  <c r="I213" i="2"/>
  <c r="K211" i="2"/>
  <c r="I202" i="2"/>
  <c r="I201" i="2"/>
  <c r="K199" i="2"/>
  <c r="K198" i="2"/>
  <c r="I194" i="2"/>
  <c r="J190" i="2"/>
  <c r="I190" i="2"/>
  <c r="I187" i="2"/>
  <c r="I184" i="2"/>
  <c r="I181" i="2"/>
  <c r="J174" i="2"/>
  <c r="J94" i="2"/>
  <c r="I65" i="2"/>
  <c r="I471" i="3"/>
  <c r="J450" i="3"/>
  <c r="I442" i="3"/>
  <c r="I419" i="3"/>
  <c r="J366" i="3"/>
  <c r="I172" i="2"/>
  <c r="I169" i="2"/>
  <c r="K167" i="2"/>
  <c r="K165" i="2"/>
  <c r="J165" i="2"/>
  <c r="J163" i="2"/>
  <c r="I158" i="2"/>
  <c r="K156" i="2"/>
  <c r="J155" i="2"/>
  <c r="J154" i="2"/>
  <c r="I153" i="2"/>
  <c r="J149" i="2"/>
  <c r="J145" i="2"/>
  <c r="I143" i="2"/>
  <c r="I140" i="2"/>
  <c r="I137" i="2"/>
  <c r="K135" i="2"/>
  <c r="K134" i="2"/>
  <c r="K133" i="2"/>
  <c r="J133" i="2"/>
  <c r="K131" i="2"/>
  <c r="I126" i="2"/>
  <c r="K124" i="2"/>
  <c r="J123" i="2"/>
  <c r="K122" i="2"/>
  <c r="K117" i="2"/>
  <c r="J114" i="2"/>
  <c r="J112" i="2"/>
  <c r="J105" i="2"/>
  <c r="I103" i="2"/>
  <c r="I101" i="2"/>
  <c r="I93" i="2"/>
  <c r="K91" i="2"/>
  <c r="I86" i="2"/>
  <c r="I82" i="2"/>
  <c r="K80" i="2"/>
  <c r="J79" i="2"/>
  <c r="J78" i="2"/>
  <c r="K72" i="2"/>
  <c r="K70" i="2"/>
  <c r="K67" i="2"/>
  <c r="I62" i="2"/>
  <c r="K60" i="2"/>
  <c r="J59" i="2"/>
  <c r="J58" i="2"/>
  <c r="I57" i="2"/>
  <c r="J55" i="2"/>
  <c r="J53" i="2"/>
  <c r="K469" i="3"/>
  <c r="J467" i="3"/>
  <c r="K466" i="3"/>
  <c r="J465" i="3"/>
  <c r="J464" i="3"/>
  <c r="J461" i="3"/>
  <c r="I459" i="3"/>
  <c r="I457" i="3"/>
  <c r="I456" i="3"/>
  <c r="J455" i="3"/>
  <c r="I453" i="3"/>
  <c r="I446" i="3"/>
  <c r="K444" i="3"/>
  <c r="J437" i="3"/>
  <c r="I436" i="3"/>
  <c r="J435" i="3"/>
  <c r="I433" i="3"/>
  <c r="K431" i="3"/>
  <c r="I429" i="3"/>
  <c r="I426" i="3"/>
  <c r="I425" i="3"/>
  <c r="I422" i="3"/>
  <c r="K420" i="3"/>
  <c r="K419" i="3"/>
  <c r="K417" i="3"/>
  <c r="K414" i="3"/>
  <c r="J405" i="3"/>
  <c r="I404" i="3"/>
  <c r="J403" i="3"/>
  <c r="I401" i="3"/>
  <c r="K399" i="3"/>
  <c r="I397" i="3"/>
  <c r="I394" i="3"/>
  <c r="I393" i="3"/>
  <c r="I390" i="3"/>
  <c r="K388" i="3"/>
  <c r="K387" i="3"/>
  <c r="K385" i="3"/>
  <c r="K382" i="3"/>
  <c r="J373" i="3"/>
  <c r="I372" i="3"/>
  <c r="I369" i="3"/>
  <c r="K367" i="3"/>
  <c r="I365" i="3"/>
  <c r="I362" i="3"/>
  <c r="I361" i="3"/>
  <c r="I358" i="3"/>
  <c r="K356" i="3"/>
  <c r="K355" i="3"/>
  <c r="K353" i="3"/>
  <c r="K350" i="3"/>
  <c r="J344" i="3"/>
  <c r="J340" i="3"/>
  <c r="J339" i="3"/>
  <c r="J338" i="3"/>
  <c r="J336" i="3"/>
  <c r="I335" i="3"/>
  <c r="J325" i="3"/>
  <c r="K169" i="2"/>
  <c r="J168" i="2"/>
  <c r="J157" i="2"/>
  <c r="I155" i="2"/>
  <c r="I150" i="2"/>
  <c r="I146" i="2"/>
  <c r="K144" i="2"/>
  <c r="J143" i="2"/>
  <c r="J142" i="2"/>
  <c r="I142" i="2"/>
  <c r="K137" i="2"/>
  <c r="I134" i="2"/>
  <c r="I132" i="2"/>
  <c r="J130" i="2"/>
  <c r="J125" i="2"/>
  <c r="I124" i="2"/>
  <c r="I123" i="2"/>
  <c r="I121" i="2"/>
  <c r="I120" i="2"/>
  <c r="I117" i="2"/>
  <c r="K115" i="2"/>
  <c r="K111" i="2"/>
  <c r="K110" i="2"/>
  <c r="I106" i="2"/>
  <c r="K104" i="2"/>
  <c r="J100" i="2"/>
  <c r="J99" i="2"/>
  <c r="J97" i="2"/>
  <c r="K94" i="2"/>
  <c r="J90" i="2"/>
  <c r="J88" i="2"/>
  <c r="J87" i="2"/>
  <c r="J85" i="2"/>
  <c r="J81" i="2"/>
  <c r="I79" i="2"/>
  <c r="J73" i="2"/>
  <c r="I71" i="2"/>
  <c r="I69" i="2"/>
  <c r="I68" i="2"/>
  <c r="J66" i="2"/>
  <c r="I66" i="2"/>
  <c r="J61" i="2"/>
  <c r="I59" i="2"/>
  <c r="I473" i="3"/>
  <c r="I472" i="3"/>
  <c r="J471" i="3"/>
  <c r="I469" i="3"/>
  <c r="I462" i="3"/>
  <c r="K460" i="3"/>
  <c r="K453" i="3"/>
  <c r="J451" i="3"/>
  <c r="K450" i="3"/>
  <c r="J449" i="3"/>
  <c r="J448" i="3"/>
  <c r="J445" i="3"/>
  <c r="I443" i="3"/>
  <c r="I441" i="3"/>
  <c r="I438" i="3"/>
  <c r="K436" i="3"/>
  <c r="K435" i="3"/>
  <c r="K433" i="3"/>
  <c r="J431" i="3"/>
  <c r="K430" i="3"/>
  <c r="J421" i="3"/>
  <c r="I420" i="3"/>
  <c r="I417" i="3"/>
  <c r="K415" i="3"/>
  <c r="I413" i="3"/>
  <c r="I410" i="3"/>
  <c r="I409" i="3"/>
  <c r="I406" i="3"/>
  <c r="K404" i="3"/>
  <c r="K403" i="3"/>
  <c r="K401" i="3"/>
  <c r="K398" i="3"/>
  <c r="J389" i="3"/>
  <c r="I388" i="3"/>
  <c r="I385" i="3"/>
  <c r="K383" i="3"/>
  <c r="I381" i="3"/>
  <c r="I378" i="3"/>
  <c r="I377" i="3"/>
  <c r="I374" i="3"/>
  <c r="K372" i="3"/>
  <c r="K371" i="3"/>
  <c r="K369" i="3"/>
  <c r="K366" i="3"/>
  <c r="J357" i="3"/>
  <c r="I356" i="3"/>
  <c r="I353" i="3"/>
  <c r="K351" i="3"/>
  <c r="I349" i="3"/>
  <c r="I346" i="3"/>
  <c r="I345" i="3"/>
  <c r="K343" i="3"/>
  <c r="K337" i="3"/>
  <c r="K334" i="3"/>
  <c r="J334" i="3"/>
  <c r="J332" i="3"/>
  <c r="I330" i="3"/>
  <c r="I333" i="3"/>
  <c r="K331" i="3"/>
  <c r="K330" i="3"/>
  <c r="J330" i="3"/>
  <c r="J327" i="3"/>
  <c r="K326" i="3"/>
  <c r="J324" i="3"/>
  <c r="I322" i="3"/>
  <c r="I317" i="3"/>
  <c r="K315" i="3"/>
  <c r="K314" i="3"/>
  <c r="J314" i="3"/>
  <c r="J311" i="3"/>
  <c r="K310" i="3"/>
  <c r="J308" i="3"/>
  <c r="I306" i="3"/>
  <c r="I301" i="3"/>
  <c r="K299" i="3"/>
  <c r="K298" i="3"/>
  <c r="J298" i="3"/>
  <c r="J295" i="3"/>
  <c r="K294" i="3"/>
  <c r="J292" i="3"/>
  <c r="I290" i="3"/>
  <c r="I287" i="3"/>
  <c r="I284" i="3"/>
  <c r="I283" i="3"/>
  <c r="I281" i="3"/>
  <c r="K279" i="3"/>
  <c r="K278" i="3"/>
  <c r="I273" i="3"/>
  <c r="K271" i="3"/>
  <c r="K270" i="3"/>
  <c r="K269" i="3"/>
  <c r="K267" i="3"/>
  <c r="K265" i="3"/>
  <c r="K263" i="3"/>
  <c r="K258" i="3"/>
  <c r="K257" i="3"/>
  <c r="K255" i="3"/>
  <c r="J251" i="3"/>
  <c r="J250" i="3"/>
  <c r="J247" i="3"/>
  <c r="J245" i="3"/>
  <c r="K244" i="3"/>
  <c r="J242" i="3"/>
  <c r="J239" i="3"/>
  <c r="J237" i="3"/>
  <c r="J236" i="3"/>
  <c r="I236" i="3"/>
  <c r="I234" i="3"/>
  <c r="J233" i="3"/>
  <c r="J232" i="3"/>
  <c r="I232" i="3"/>
  <c r="J229" i="3"/>
  <c r="J227" i="3"/>
  <c r="I226" i="3"/>
  <c r="J225" i="3"/>
  <c r="J224" i="3"/>
  <c r="I224" i="3"/>
  <c r="K323" i="3"/>
  <c r="K322" i="3"/>
  <c r="J322" i="3"/>
  <c r="J319" i="3"/>
  <c r="K318" i="3"/>
  <c r="J316" i="3"/>
  <c r="I314" i="3"/>
  <c r="I309" i="3"/>
  <c r="K307" i="3"/>
  <c r="K306" i="3"/>
  <c r="J306" i="3"/>
  <c r="J303" i="3"/>
  <c r="K302" i="3"/>
  <c r="J300" i="3"/>
  <c r="I298" i="3"/>
  <c r="I293" i="3"/>
  <c r="K291" i="3"/>
  <c r="K290" i="3"/>
  <c r="J290" i="3"/>
  <c r="K289" i="3"/>
  <c r="J289" i="3"/>
  <c r="K286" i="3"/>
  <c r="J283" i="3"/>
  <c r="J280" i="3"/>
  <c r="I278" i="3"/>
  <c r="J272" i="3"/>
  <c r="I271" i="3"/>
  <c r="J269" i="3"/>
  <c r="J268" i="3"/>
  <c r="I268" i="3"/>
  <c r="I266" i="3"/>
  <c r="J265" i="3"/>
  <c r="J264" i="3"/>
  <c r="I264" i="3"/>
  <c r="I261" i="3"/>
  <c r="I258" i="3"/>
  <c r="J257" i="3"/>
  <c r="J256" i="3"/>
  <c r="I256" i="3"/>
  <c r="I243" i="3"/>
  <c r="K238" i="3"/>
  <c r="K237" i="3"/>
  <c r="K235" i="3"/>
  <c r="K233" i="3"/>
  <c r="K231" i="3"/>
  <c r="K226" i="3"/>
  <c r="K225" i="3"/>
  <c r="K223" i="3"/>
  <c r="J219" i="3"/>
  <c r="J218" i="3"/>
  <c r="J215" i="3"/>
  <c r="I211" i="3"/>
  <c r="K206" i="3"/>
  <c r="K205" i="3"/>
  <c r="K203" i="3"/>
  <c r="K211" i="3"/>
  <c r="J210" i="3"/>
  <c r="J207" i="3"/>
  <c r="J205" i="3"/>
  <c r="J204" i="3"/>
  <c r="I204" i="3"/>
  <c r="I202" i="3"/>
  <c r="J201" i="3"/>
  <c r="J200" i="3"/>
  <c r="I200" i="3"/>
  <c r="J197" i="3"/>
  <c r="I195" i="3"/>
  <c r="K190" i="3"/>
  <c r="K189" i="3"/>
  <c r="K187" i="3"/>
  <c r="K185" i="3"/>
  <c r="K183" i="3"/>
  <c r="K179" i="3"/>
  <c r="J178" i="3"/>
  <c r="J175" i="3"/>
  <c r="J173" i="3"/>
  <c r="J172" i="3"/>
  <c r="I172" i="3"/>
  <c r="I170" i="3"/>
  <c r="J169" i="3"/>
  <c r="J168" i="3"/>
  <c r="I168" i="3"/>
  <c r="J165" i="3"/>
  <c r="I163" i="3"/>
  <c r="K158" i="3"/>
  <c r="K157" i="3"/>
  <c r="K155" i="3"/>
  <c r="K153" i="3"/>
  <c r="K151" i="3"/>
  <c r="K148" i="3"/>
  <c r="I146" i="3"/>
  <c r="J145" i="3"/>
  <c r="J144" i="3"/>
  <c r="I144" i="3"/>
  <c r="I131" i="3"/>
  <c r="K126" i="3"/>
  <c r="K125" i="3"/>
  <c r="K123" i="3"/>
  <c r="K121" i="3"/>
  <c r="K119" i="3"/>
  <c r="K114" i="3"/>
  <c r="K113" i="3"/>
  <c r="K111" i="3"/>
  <c r="J107" i="3"/>
  <c r="J106" i="3"/>
  <c r="J105" i="3"/>
  <c r="J103" i="3"/>
  <c r="K201" i="3"/>
  <c r="K199" i="3"/>
  <c r="K195" i="3"/>
  <c r="J194" i="3"/>
  <c r="J191" i="3"/>
  <c r="J189" i="3"/>
  <c r="J188" i="3"/>
  <c r="I188" i="3"/>
  <c r="I186" i="3"/>
  <c r="J185" i="3"/>
  <c r="J184" i="3"/>
  <c r="I184" i="3"/>
  <c r="J181" i="3"/>
  <c r="I179" i="3"/>
  <c r="K174" i="3"/>
  <c r="K173" i="3"/>
  <c r="K171" i="3"/>
  <c r="K169" i="3"/>
  <c r="K167" i="3"/>
  <c r="K163" i="3"/>
  <c r="J162" i="3"/>
  <c r="J159" i="3"/>
  <c r="J157" i="3"/>
  <c r="J156" i="3"/>
  <c r="I156" i="3"/>
  <c r="I154" i="3"/>
  <c r="J153" i="3"/>
  <c r="J152" i="3"/>
  <c r="I152" i="3"/>
  <c r="I149" i="3"/>
  <c r="K146" i="3"/>
  <c r="K145" i="3"/>
  <c r="K143" i="3"/>
  <c r="J139" i="3"/>
  <c r="J138" i="3"/>
  <c r="J137" i="3"/>
  <c r="J135" i="3"/>
  <c r="K132" i="3"/>
  <c r="J130" i="3"/>
  <c r="J127" i="3"/>
  <c r="J125" i="3"/>
  <c r="J124" i="3"/>
  <c r="I124" i="3"/>
  <c r="I122" i="3"/>
  <c r="J121" i="3"/>
  <c r="J120" i="3"/>
  <c r="I120" i="3"/>
  <c r="I117" i="3"/>
  <c r="I114" i="3"/>
  <c r="J113" i="3"/>
  <c r="J112" i="3"/>
  <c r="I112" i="3"/>
  <c r="K443" i="3"/>
  <c r="J432" i="3"/>
  <c r="J416" i="3"/>
  <c r="J400" i="3"/>
  <c r="J384" i="3"/>
  <c r="J383" i="3"/>
  <c r="J367" i="3"/>
  <c r="J351" i="3"/>
  <c r="J279" i="3"/>
  <c r="J468" i="3"/>
  <c r="J452" i="3"/>
  <c r="J444" i="3"/>
  <c r="I432" i="3"/>
  <c r="K427" i="3"/>
  <c r="K411" i="3"/>
  <c r="K395" i="3"/>
  <c r="I468" i="3"/>
  <c r="I460" i="3"/>
  <c r="I452" i="3"/>
  <c r="I444" i="3"/>
  <c r="J428" i="3"/>
  <c r="J412" i="3"/>
  <c r="J411" i="3"/>
  <c r="J396" i="3"/>
  <c r="J395" i="3"/>
  <c r="J380" i="3"/>
  <c r="J379" i="3"/>
  <c r="J364" i="3"/>
  <c r="J363" i="3"/>
  <c r="J348" i="3"/>
  <c r="J347" i="3"/>
  <c r="I332" i="3"/>
  <c r="I324" i="3"/>
  <c r="I316" i="3"/>
  <c r="I308" i="3"/>
  <c r="I300" i="3"/>
  <c r="I292" i="3"/>
  <c r="K451" i="3"/>
  <c r="J415" i="3"/>
  <c r="J399" i="3"/>
  <c r="J368" i="3"/>
  <c r="J460" i="3"/>
  <c r="I400" i="3"/>
  <c r="I384" i="3"/>
  <c r="K379" i="3"/>
  <c r="I368" i="3"/>
  <c r="K363" i="3"/>
  <c r="I352" i="3"/>
  <c r="K347" i="3"/>
  <c r="K439" i="3"/>
  <c r="I428" i="3"/>
  <c r="K423" i="3"/>
  <c r="I412" i="3"/>
  <c r="K407" i="3"/>
  <c r="I396" i="3"/>
  <c r="K391" i="3"/>
  <c r="I380" i="3"/>
  <c r="K375" i="3"/>
  <c r="I364" i="3"/>
  <c r="K359" i="3"/>
  <c r="I348" i="3"/>
  <c r="J343" i="3"/>
  <c r="J342" i="3"/>
  <c r="K467" i="3"/>
  <c r="K459" i="3"/>
  <c r="J352" i="3"/>
  <c r="I338" i="3"/>
  <c r="I416" i="3"/>
  <c r="K471" i="3"/>
  <c r="K463" i="3"/>
  <c r="K455" i="3"/>
  <c r="K447" i="3"/>
  <c r="J440" i="3"/>
  <c r="J424" i="3"/>
  <c r="J408" i="3"/>
  <c r="J392" i="3"/>
  <c r="J391" i="3"/>
  <c r="J376" i="3"/>
  <c r="J375" i="3"/>
  <c r="J360" i="3"/>
  <c r="J359" i="3"/>
  <c r="K261" i="3"/>
  <c r="K229" i="3"/>
  <c r="K181" i="3"/>
  <c r="K165" i="3"/>
  <c r="K149" i="3"/>
  <c r="K101" i="3"/>
  <c r="K335" i="3"/>
  <c r="K327" i="3"/>
  <c r="K319" i="3"/>
  <c r="K311" i="3"/>
  <c r="K303" i="3"/>
  <c r="K295" i="3"/>
  <c r="J287" i="3"/>
  <c r="I280" i="3"/>
  <c r="K275" i="3"/>
  <c r="K245" i="3"/>
  <c r="K213" i="3"/>
  <c r="K197" i="3"/>
  <c r="K133" i="3"/>
  <c r="J275" i="3"/>
  <c r="K274" i="3"/>
  <c r="K287" i="3"/>
  <c r="K117" i="3"/>
  <c r="I336" i="3"/>
  <c r="I328" i="3"/>
  <c r="I320" i="3"/>
  <c r="I312" i="3"/>
  <c r="I304" i="3"/>
  <c r="I296" i="3"/>
  <c r="I288" i="3"/>
  <c r="K283" i="3"/>
  <c r="I275" i="3"/>
  <c r="J270" i="3"/>
  <c r="J262" i="3"/>
  <c r="J254" i="3"/>
  <c r="J246" i="3"/>
  <c r="J238" i="3"/>
  <c r="J230" i="3"/>
  <c r="J222" i="3"/>
  <c r="J214" i="3"/>
  <c r="J206" i="3"/>
  <c r="J198" i="3"/>
  <c r="J190" i="3"/>
  <c r="J182" i="3"/>
  <c r="J174" i="3"/>
  <c r="J166" i="3"/>
  <c r="J158" i="3"/>
  <c r="J150" i="3"/>
  <c r="J149" i="3"/>
  <c r="J142" i="3"/>
  <c r="J141" i="3"/>
  <c r="J134" i="3"/>
  <c r="J133" i="3"/>
  <c r="J126" i="3"/>
  <c r="J118" i="3"/>
  <c r="J110" i="3"/>
  <c r="J102" i="3"/>
  <c r="J101" i="3"/>
  <c r="I262" i="3"/>
  <c r="I254" i="3"/>
  <c r="I246" i="3"/>
  <c r="I238" i="3"/>
  <c r="I230" i="3"/>
  <c r="I222" i="3"/>
  <c r="I214" i="3"/>
  <c r="I206" i="3"/>
  <c r="I198" i="3"/>
  <c r="I190" i="3"/>
  <c r="I182" i="3"/>
  <c r="I174" i="3"/>
  <c r="I166" i="3"/>
  <c r="I158" i="3"/>
  <c r="I150" i="3"/>
  <c r="I142" i="3"/>
  <c r="I134" i="3"/>
  <c r="I126" i="3"/>
  <c r="I118" i="3"/>
  <c r="I110" i="3"/>
  <c r="I102" i="3"/>
  <c r="J211" i="2"/>
  <c r="I168" i="2"/>
  <c r="I144" i="2"/>
  <c r="J136" i="2"/>
  <c r="K71" i="2"/>
  <c r="J60" i="2"/>
  <c r="K226" i="2"/>
  <c r="J200" i="2"/>
  <c r="I156" i="2"/>
  <c r="J71" i="2"/>
  <c r="I60" i="2"/>
  <c r="K53" i="2"/>
  <c r="I227" i="2"/>
  <c r="J188" i="2"/>
  <c r="K161" i="2"/>
  <c r="I118" i="2"/>
  <c r="K109" i="2"/>
  <c r="J91" i="2"/>
  <c r="I80" i="2"/>
  <c r="J72" i="2"/>
  <c r="K195" i="2"/>
  <c r="I188" i="2"/>
  <c r="K173" i="2"/>
  <c r="K159" i="2"/>
  <c r="I110" i="2"/>
  <c r="K103" i="2"/>
  <c r="J92" i="2"/>
  <c r="I204" i="2"/>
  <c r="J199" i="2"/>
  <c r="J156" i="2"/>
  <c r="I78" i="2"/>
  <c r="J227" i="2"/>
  <c r="J187" i="2"/>
  <c r="K163" i="2"/>
  <c r="I98" i="2"/>
  <c r="K51" i="2"/>
  <c r="I200" i="2"/>
  <c r="J151" i="2"/>
  <c r="K149" i="2"/>
  <c r="K147" i="2"/>
  <c r="K129" i="2"/>
  <c r="J231" i="2"/>
  <c r="K230" i="2"/>
  <c r="K193" i="2"/>
  <c r="J183" i="2"/>
  <c r="I176" i="2"/>
  <c r="I174" i="2"/>
  <c r="I162" i="2"/>
  <c r="I130" i="2"/>
  <c r="J103" i="2"/>
  <c r="I92" i="2"/>
  <c r="K85" i="2"/>
  <c r="K83" i="2"/>
  <c r="K65" i="2"/>
  <c r="I54" i="2"/>
  <c r="J147" i="2"/>
  <c r="I136" i="2"/>
  <c r="K127" i="2"/>
  <c r="J115" i="2"/>
  <c r="J83" i="2"/>
  <c r="I72" i="2"/>
  <c r="K63" i="2"/>
  <c r="J51" i="2"/>
  <c r="I212" i="2"/>
  <c r="K203" i="2"/>
  <c r="J191" i="2"/>
  <c r="I180" i="2"/>
  <c r="K171" i="2"/>
  <c r="J159" i="2"/>
  <c r="I148" i="2"/>
  <c r="K139" i="2"/>
  <c r="J127" i="2"/>
  <c r="I116" i="2"/>
  <c r="K107" i="2"/>
  <c r="J95" i="2"/>
  <c r="I84" i="2"/>
  <c r="K75" i="2"/>
  <c r="J63" i="2"/>
  <c r="I52" i="2"/>
  <c r="I104" i="2"/>
  <c r="K95" i="2"/>
  <c r="K215" i="2"/>
  <c r="J203" i="2"/>
  <c r="I192" i="2"/>
  <c r="K183" i="2"/>
  <c r="J171" i="2"/>
  <c r="I160" i="2"/>
  <c r="K151" i="2"/>
  <c r="J139" i="2"/>
  <c r="I128" i="2"/>
  <c r="K119" i="2"/>
  <c r="J107" i="2"/>
  <c r="I96" i="2"/>
  <c r="K87" i="2"/>
  <c r="J75" i="2"/>
  <c r="I64" i="2"/>
  <c r="K55" i="2"/>
  <c r="F4" i="3"/>
  <c r="C6" i="3"/>
  <c r="F4" i="2"/>
  <c r="I2" i="3" l="1"/>
  <c r="G2" i="3"/>
  <c r="G2" i="2"/>
  <c r="I2" i="2"/>
  <c r="B8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7" i="2"/>
  <c r="C8" i="2"/>
  <c r="C9" i="2"/>
  <c r="C10" i="2"/>
  <c r="C11" i="2"/>
  <c r="C12" i="2"/>
  <c r="I12" i="2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7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7" i="2"/>
  <c r="J41" i="2" l="1"/>
  <c r="J9" i="2"/>
  <c r="I32" i="2"/>
  <c r="J21" i="2"/>
  <c r="K42" i="2"/>
  <c r="K26" i="2"/>
  <c r="K10" i="2"/>
  <c r="J26" i="2"/>
  <c r="I45" i="2"/>
  <c r="J34" i="2"/>
  <c r="K23" i="2"/>
  <c r="I44" i="2"/>
  <c r="I48" i="2"/>
  <c r="I40" i="2"/>
  <c r="J37" i="2"/>
  <c r="J29" i="2"/>
  <c r="K50" i="2"/>
  <c r="I37" i="2"/>
  <c r="K47" i="2"/>
  <c r="K15" i="2"/>
  <c r="I28" i="2"/>
  <c r="I20" i="2"/>
  <c r="J49" i="2"/>
  <c r="J33" i="2"/>
  <c r="J17" i="2"/>
  <c r="K46" i="2"/>
  <c r="K38" i="2"/>
  <c r="K30" i="2"/>
  <c r="K22" i="2"/>
  <c r="I8" i="2"/>
  <c r="I13" i="2"/>
  <c r="I16" i="2"/>
  <c r="K18" i="2"/>
  <c r="I24" i="2"/>
  <c r="J45" i="2"/>
  <c r="K34" i="2"/>
  <c r="I39" i="2"/>
  <c r="I15" i="2"/>
  <c r="J36" i="2"/>
  <c r="K49" i="2"/>
  <c r="K25" i="2"/>
  <c r="I29" i="2"/>
  <c r="I21" i="2"/>
  <c r="J50" i="2"/>
  <c r="J42" i="2"/>
  <c r="J18" i="2"/>
  <c r="J10" i="2"/>
  <c r="K39" i="2"/>
  <c r="K31" i="2"/>
  <c r="I36" i="2"/>
  <c r="J25" i="2"/>
  <c r="K14" i="2"/>
  <c r="J13" i="2"/>
  <c r="I47" i="2"/>
  <c r="I23" i="2"/>
  <c r="J44" i="2"/>
  <c r="J28" i="2"/>
  <c r="J12" i="2"/>
  <c r="K33" i="2"/>
  <c r="I43" i="2"/>
  <c r="I35" i="2"/>
  <c r="I27" i="2"/>
  <c r="I19" i="2"/>
  <c r="I11" i="2"/>
  <c r="J48" i="2"/>
  <c r="J40" i="2"/>
  <c r="J32" i="2"/>
  <c r="J24" i="2"/>
  <c r="J16" i="2"/>
  <c r="J8" i="2"/>
  <c r="K45" i="2"/>
  <c r="K37" i="2"/>
  <c r="K29" i="2"/>
  <c r="K21" i="2"/>
  <c r="K13" i="2"/>
  <c r="I31" i="2"/>
  <c r="J20" i="2"/>
  <c r="K41" i="2"/>
  <c r="K17" i="2"/>
  <c r="K9" i="2"/>
  <c r="H6" i="2"/>
  <c r="I46" i="2"/>
  <c r="I38" i="2"/>
  <c r="I30" i="2"/>
  <c r="I22" i="2"/>
  <c r="I14" i="2"/>
  <c r="J43" i="2"/>
  <c r="J35" i="2"/>
  <c r="J27" i="2"/>
  <c r="J19" i="2"/>
  <c r="J11" i="2"/>
  <c r="K48" i="2"/>
  <c r="K40" i="2"/>
  <c r="K32" i="2"/>
  <c r="K24" i="2"/>
  <c r="K16" i="2"/>
  <c r="K8" i="2"/>
  <c r="F6" i="2"/>
  <c r="I7" i="2"/>
  <c r="I50" i="2"/>
  <c r="I42" i="2"/>
  <c r="I34" i="2"/>
  <c r="I26" i="2"/>
  <c r="I18" i="2"/>
  <c r="I10" i="2"/>
  <c r="J47" i="2"/>
  <c r="J39" i="2"/>
  <c r="J31" i="2"/>
  <c r="J23" i="2"/>
  <c r="J15" i="2"/>
  <c r="E6" i="2"/>
  <c r="K44" i="2"/>
  <c r="K36" i="2"/>
  <c r="K28" i="2"/>
  <c r="K20" i="2"/>
  <c r="K12" i="2"/>
  <c r="I49" i="2"/>
  <c r="I41" i="2"/>
  <c r="I33" i="2"/>
  <c r="I25" i="2"/>
  <c r="I17" i="2"/>
  <c r="I9" i="2"/>
  <c r="J46" i="2"/>
  <c r="J38" i="2"/>
  <c r="J30" i="2"/>
  <c r="J22" i="2"/>
  <c r="J14" i="2"/>
  <c r="K43" i="2"/>
  <c r="K35" i="2"/>
  <c r="K27" i="2"/>
  <c r="K19" i="2"/>
  <c r="K11" i="2"/>
  <c r="C6" i="2"/>
  <c r="G6" i="2"/>
  <c r="D6" i="2"/>
  <c r="K7" i="2"/>
  <c r="J7" i="2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6" i="3"/>
  <c r="E7" i="3"/>
  <c r="K7" i="3" s="1"/>
  <c r="E8" i="3"/>
  <c r="K8" i="3" s="1"/>
  <c r="E9" i="3"/>
  <c r="E10" i="3"/>
  <c r="K10" i="3" s="1"/>
  <c r="E11" i="3"/>
  <c r="K11" i="3" s="1"/>
  <c r="E12" i="3"/>
  <c r="K12" i="3" s="1"/>
  <c r="E13" i="3"/>
  <c r="E14" i="3"/>
  <c r="K14" i="3" s="1"/>
  <c r="E15" i="3"/>
  <c r="K15" i="3" s="1"/>
  <c r="E16" i="3"/>
  <c r="K16" i="3" s="1"/>
  <c r="E17" i="3"/>
  <c r="E18" i="3"/>
  <c r="K18" i="3" s="1"/>
  <c r="E19" i="3"/>
  <c r="K19" i="3" s="1"/>
  <c r="E20" i="3"/>
  <c r="K20" i="3" s="1"/>
  <c r="E21" i="3"/>
  <c r="E22" i="3"/>
  <c r="K22" i="3" s="1"/>
  <c r="E23" i="3"/>
  <c r="K23" i="3" s="1"/>
  <c r="E24" i="3"/>
  <c r="K24" i="3" s="1"/>
  <c r="E25" i="3"/>
  <c r="E26" i="3"/>
  <c r="K26" i="3" s="1"/>
  <c r="E27" i="3"/>
  <c r="K27" i="3" s="1"/>
  <c r="E28" i="3"/>
  <c r="K28" i="3" s="1"/>
  <c r="E29" i="3"/>
  <c r="E30" i="3"/>
  <c r="K30" i="3" s="1"/>
  <c r="E31" i="3"/>
  <c r="K31" i="3" s="1"/>
  <c r="E32" i="3"/>
  <c r="K32" i="3" s="1"/>
  <c r="E33" i="3"/>
  <c r="E34" i="3"/>
  <c r="K34" i="3" s="1"/>
  <c r="E35" i="3"/>
  <c r="K35" i="3" s="1"/>
  <c r="E36" i="3"/>
  <c r="K36" i="3" s="1"/>
  <c r="E37" i="3"/>
  <c r="E38" i="3"/>
  <c r="K38" i="3" s="1"/>
  <c r="E39" i="3"/>
  <c r="K39" i="3" s="1"/>
  <c r="E40" i="3"/>
  <c r="K40" i="3" s="1"/>
  <c r="E41" i="3"/>
  <c r="E42" i="3"/>
  <c r="K42" i="3" s="1"/>
  <c r="E43" i="3"/>
  <c r="K43" i="3" s="1"/>
  <c r="E44" i="3"/>
  <c r="K44" i="3" s="1"/>
  <c r="E45" i="3"/>
  <c r="E46" i="3"/>
  <c r="K46" i="3" s="1"/>
  <c r="E47" i="3"/>
  <c r="K47" i="3" s="1"/>
  <c r="E48" i="3"/>
  <c r="K48" i="3" s="1"/>
  <c r="E49" i="3"/>
  <c r="E50" i="3"/>
  <c r="K50" i="3" s="1"/>
  <c r="E51" i="3"/>
  <c r="K51" i="3" s="1"/>
  <c r="E52" i="3"/>
  <c r="K52" i="3" s="1"/>
  <c r="E53" i="3"/>
  <c r="E54" i="3"/>
  <c r="K54" i="3" s="1"/>
  <c r="E55" i="3"/>
  <c r="K55" i="3" s="1"/>
  <c r="E56" i="3"/>
  <c r="K56" i="3" s="1"/>
  <c r="E57" i="3"/>
  <c r="E58" i="3"/>
  <c r="K58" i="3" s="1"/>
  <c r="E59" i="3"/>
  <c r="K59" i="3" s="1"/>
  <c r="E60" i="3"/>
  <c r="K60" i="3" s="1"/>
  <c r="E61" i="3"/>
  <c r="E62" i="3"/>
  <c r="K62" i="3" s="1"/>
  <c r="E63" i="3"/>
  <c r="K63" i="3" s="1"/>
  <c r="E64" i="3"/>
  <c r="K64" i="3" s="1"/>
  <c r="E65" i="3"/>
  <c r="E66" i="3"/>
  <c r="K66" i="3" s="1"/>
  <c r="E67" i="3"/>
  <c r="K67" i="3" s="1"/>
  <c r="E68" i="3"/>
  <c r="K68" i="3" s="1"/>
  <c r="E69" i="3"/>
  <c r="E70" i="3"/>
  <c r="K70" i="3" s="1"/>
  <c r="E71" i="3"/>
  <c r="K71" i="3" s="1"/>
  <c r="E72" i="3"/>
  <c r="K72" i="3" s="1"/>
  <c r="E73" i="3"/>
  <c r="E74" i="3"/>
  <c r="K74" i="3" s="1"/>
  <c r="E75" i="3"/>
  <c r="K75" i="3" s="1"/>
  <c r="E76" i="3"/>
  <c r="K76" i="3" s="1"/>
  <c r="E77" i="3"/>
  <c r="E78" i="3"/>
  <c r="K78" i="3" s="1"/>
  <c r="E79" i="3"/>
  <c r="K79" i="3" s="1"/>
  <c r="E80" i="3"/>
  <c r="K80" i="3" s="1"/>
  <c r="E81" i="3"/>
  <c r="E82" i="3"/>
  <c r="K82" i="3" s="1"/>
  <c r="E83" i="3"/>
  <c r="K83" i="3" s="1"/>
  <c r="E84" i="3"/>
  <c r="K84" i="3" s="1"/>
  <c r="E85" i="3"/>
  <c r="E86" i="3"/>
  <c r="K86" i="3" s="1"/>
  <c r="E87" i="3"/>
  <c r="K87" i="3" s="1"/>
  <c r="E88" i="3"/>
  <c r="K88" i="3" s="1"/>
  <c r="E89" i="3"/>
  <c r="E90" i="3"/>
  <c r="K90" i="3" s="1"/>
  <c r="E91" i="3"/>
  <c r="K91" i="3" s="1"/>
  <c r="E92" i="3"/>
  <c r="K92" i="3" s="1"/>
  <c r="E93" i="3"/>
  <c r="E94" i="3"/>
  <c r="K94" i="3" s="1"/>
  <c r="E95" i="3"/>
  <c r="K95" i="3" s="1"/>
  <c r="E96" i="3"/>
  <c r="K96" i="3" s="1"/>
  <c r="E97" i="3"/>
  <c r="E98" i="3"/>
  <c r="K98" i="3" s="1"/>
  <c r="E99" i="3"/>
  <c r="K99" i="3" s="1"/>
  <c r="E100" i="3"/>
  <c r="K100" i="3" s="1"/>
  <c r="E6" i="3"/>
  <c r="D7" i="3"/>
  <c r="J7" i="3" s="1"/>
  <c r="D8" i="3"/>
  <c r="J8" i="3" s="1"/>
  <c r="D9" i="3"/>
  <c r="J9" i="3" s="1"/>
  <c r="D10" i="3"/>
  <c r="D11" i="3"/>
  <c r="J11" i="3" s="1"/>
  <c r="D12" i="3"/>
  <c r="J12" i="3" s="1"/>
  <c r="D13" i="3"/>
  <c r="J13" i="3" s="1"/>
  <c r="D14" i="3"/>
  <c r="D15" i="3"/>
  <c r="J15" i="3" s="1"/>
  <c r="D16" i="3"/>
  <c r="J16" i="3" s="1"/>
  <c r="D17" i="3"/>
  <c r="J17" i="3" s="1"/>
  <c r="D18" i="3"/>
  <c r="D19" i="3"/>
  <c r="J19" i="3" s="1"/>
  <c r="D20" i="3"/>
  <c r="J20" i="3" s="1"/>
  <c r="D21" i="3"/>
  <c r="J21" i="3" s="1"/>
  <c r="D22" i="3"/>
  <c r="D23" i="3"/>
  <c r="D24" i="3"/>
  <c r="J24" i="3" s="1"/>
  <c r="D25" i="3"/>
  <c r="J25" i="3" s="1"/>
  <c r="D26" i="3"/>
  <c r="D27" i="3"/>
  <c r="J27" i="3" s="1"/>
  <c r="D28" i="3"/>
  <c r="J28" i="3" s="1"/>
  <c r="D29" i="3"/>
  <c r="J29" i="3" s="1"/>
  <c r="D30" i="3"/>
  <c r="D31" i="3"/>
  <c r="J31" i="3" s="1"/>
  <c r="D32" i="3"/>
  <c r="J32" i="3" s="1"/>
  <c r="D33" i="3"/>
  <c r="J33" i="3" s="1"/>
  <c r="D34" i="3"/>
  <c r="D35" i="3"/>
  <c r="J35" i="3" s="1"/>
  <c r="D36" i="3"/>
  <c r="J36" i="3" s="1"/>
  <c r="D37" i="3"/>
  <c r="J37" i="3" s="1"/>
  <c r="D38" i="3"/>
  <c r="D39" i="3"/>
  <c r="J39" i="3" s="1"/>
  <c r="D40" i="3"/>
  <c r="J40" i="3" s="1"/>
  <c r="D41" i="3"/>
  <c r="J41" i="3" s="1"/>
  <c r="D42" i="3"/>
  <c r="D43" i="3"/>
  <c r="J43" i="3" s="1"/>
  <c r="D44" i="3"/>
  <c r="J44" i="3" s="1"/>
  <c r="D45" i="3"/>
  <c r="J45" i="3" s="1"/>
  <c r="D46" i="3"/>
  <c r="D47" i="3"/>
  <c r="J47" i="3" s="1"/>
  <c r="D48" i="3"/>
  <c r="J48" i="3" s="1"/>
  <c r="D49" i="3"/>
  <c r="J49" i="3" s="1"/>
  <c r="D50" i="3"/>
  <c r="D51" i="3"/>
  <c r="J51" i="3" s="1"/>
  <c r="D52" i="3"/>
  <c r="J52" i="3" s="1"/>
  <c r="D53" i="3"/>
  <c r="J53" i="3" s="1"/>
  <c r="D54" i="3"/>
  <c r="D55" i="3"/>
  <c r="J55" i="3" s="1"/>
  <c r="D56" i="3"/>
  <c r="J56" i="3" s="1"/>
  <c r="D57" i="3"/>
  <c r="J57" i="3" s="1"/>
  <c r="D58" i="3"/>
  <c r="D59" i="3"/>
  <c r="J59" i="3" s="1"/>
  <c r="D60" i="3"/>
  <c r="J60" i="3" s="1"/>
  <c r="D61" i="3"/>
  <c r="J61" i="3" s="1"/>
  <c r="D62" i="3"/>
  <c r="D63" i="3"/>
  <c r="J63" i="3" s="1"/>
  <c r="D64" i="3"/>
  <c r="J64" i="3" s="1"/>
  <c r="D65" i="3"/>
  <c r="J65" i="3" s="1"/>
  <c r="D66" i="3"/>
  <c r="D67" i="3"/>
  <c r="J67" i="3" s="1"/>
  <c r="D68" i="3"/>
  <c r="J68" i="3" s="1"/>
  <c r="D69" i="3"/>
  <c r="J69" i="3" s="1"/>
  <c r="D70" i="3"/>
  <c r="D71" i="3"/>
  <c r="J71" i="3" s="1"/>
  <c r="D72" i="3"/>
  <c r="J72" i="3" s="1"/>
  <c r="D73" i="3"/>
  <c r="J73" i="3" s="1"/>
  <c r="D74" i="3"/>
  <c r="D75" i="3"/>
  <c r="J75" i="3" s="1"/>
  <c r="D76" i="3"/>
  <c r="J76" i="3" s="1"/>
  <c r="D77" i="3"/>
  <c r="J77" i="3" s="1"/>
  <c r="D78" i="3"/>
  <c r="D79" i="3"/>
  <c r="J79" i="3" s="1"/>
  <c r="D80" i="3"/>
  <c r="J80" i="3" s="1"/>
  <c r="D81" i="3"/>
  <c r="J81" i="3" s="1"/>
  <c r="D82" i="3"/>
  <c r="D83" i="3"/>
  <c r="J83" i="3" s="1"/>
  <c r="D84" i="3"/>
  <c r="J84" i="3" s="1"/>
  <c r="D85" i="3"/>
  <c r="J85" i="3" s="1"/>
  <c r="D86" i="3"/>
  <c r="D87" i="3"/>
  <c r="J87" i="3" s="1"/>
  <c r="D88" i="3"/>
  <c r="J88" i="3" s="1"/>
  <c r="D89" i="3"/>
  <c r="J89" i="3" s="1"/>
  <c r="D90" i="3"/>
  <c r="D91" i="3"/>
  <c r="J91" i="3" s="1"/>
  <c r="D92" i="3"/>
  <c r="J92" i="3" s="1"/>
  <c r="D93" i="3"/>
  <c r="J93" i="3" s="1"/>
  <c r="D94" i="3"/>
  <c r="D95" i="3"/>
  <c r="J95" i="3" s="1"/>
  <c r="D96" i="3"/>
  <c r="J96" i="3" s="1"/>
  <c r="D97" i="3"/>
  <c r="J97" i="3" s="1"/>
  <c r="D98" i="3"/>
  <c r="D99" i="3"/>
  <c r="J99" i="3" s="1"/>
  <c r="D100" i="3"/>
  <c r="J100" i="3" s="1"/>
  <c r="D6" i="3"/>
  <c r="J6" i="3" s="1"/>
  <c r="C7" i="3"/>
  <c r="C8" i="3"/>
  <c r="I8" i="3" s="1"/>
  <c r="C9" i="3"/>
  <c r="I9" i="3" s="1"/>
  <c r="C10" i="3"/>
  <c r="I10" i="3" s="1"/>
  <c r="C11" i="3"/>
  <c r="C12" i="3"/>
  <c r="I12" i="3" s="1"/>
  <c r="C13" i="3"/>
  <c r="I13" i="3" s="1"/>
  <c r="C14" i="3"/>
  <c r="I14" i="3" s="1"/>
  <c r="C15" i="3"/>
  <c r="C16" i="3"/>
  <c r="I16" i="3" s="1"/>
  <c r="C17" i="3"/>
  <c r="I17" i="3" s="1"/>
  <c r="C18" i="3"/>
  <c r="I18" i="3" s="1"/>
  <c r="C19" i="3"/>
  <c r="C20" i="3"/>
  <c r="I20" i="3" s="1"/>
  <c r="C21" i="3"/>
  <c r="I21" i="3" s="1"/>
  <c r="C22" i="3"/>
  <c r="I22" i="3" s="1"/>
  <c r="C23" i="3"/>
  <c r="C24" i="3"/>
  <c r="I24" i="3" s="1"/>
  <c r="C25" i="3"/>
  <c r="I25" i="3" s="1"/>
  <c r="C26" i="3"/>
  <c r="I26" i="3" s="1"/>
  <c r="C27" i="3"/>
  <c r="C28" i="3"/>
  <c r="I28" i="3" s="1"/>
  <c r="C29" i="3"/>
  <c r="I29" i="3" s="1"/>
  <c r="C30" i="3"/>
  <c r="I30" i="3" s="1"/>
  <c r="C31" i="3"/>
  <c r="C32" i="3"/>
  <c r="I32" i="3" s="1"/>
  <c r="C33" i="3"/>
  <c r="I33" i="3" s="1"/>
  <c r="C34" i="3"/>
  <c r="I34" i="3" s="1"/>
  <c r="C35" i="3"/>
  <c r="C36" i="3"/>
  <c r="I36" i="3" s="1"/>
  <c r="C37" i="3"/>
  <c r="I37" i="3" s="1"/>
  <c r="C38" i="3"/>
  <c r="I38" i="3" s="1"/>
  <c r="C39" i="3"/>
  <c r="C40" i="3"/>
  <c r="I40" i="3" s="1"/>
  <c r="C41" i="3"/>
  <c r="I41" i="3" s="1"/>
  <c r="C42" i="3"/>
  <c r="I42" i="3" s="1"/>
  <c r="C43" i="3"/>
  <c r="C44" i="3"/>
  <c r="I44" i="3" s="1"/>
  <c r="C45" i="3"/>
  <c r="I45" i="3" s="1"/>
  <c r="C46" i="3"/>
  <c r="I46" i="3" s="1"/>
  <c r="C47" i="3"/>
  <c r="C48" i="3"/>
  <c r="I48" i="3" s="1"/>
  <c r="C49" i="3"/>
  <c r="I49" i="3" s="1"/>
  <c r="C50" i="3"/>
  <c r="I50" i="3" s="1"/>
  <c r="C51" i="3"/>
  <c r="C52" i="3"/>
  <c r="I52" i="3" s="1"/>
  <c r="C53" i="3"/>
  <c r="I53" i="3" s="1"/>
  <c r="C54" i="3"/>
  <c r="I54" i="3" s="1"/>
  <c r="C55" i="3"/>
  <c r="C56" i="3"/>
  <c r="I56" i="3" s="1"/>
  <c r="C57" i="3"/>
  <c r="I57" i="3" s="1"/>
  <c r="C58" i="3"/>
  <c r="I58" i="3" s="1"/>
  <c r="C59" i="3"/>
  <c r="C60" i="3"/>
  <c r="I60" i="3" s="1"/>
  <c r="C61" i="3"/>
  <c r="I61" i="3" s="1"/>
  <c r="C62" i="3"/>
  <c r="I62" i="3" s="1"/>
  <c r="C63" i="3"/>
  <c r="C64" i="3"/>
  <c r="I64" i="3" s="1"/>
  <c r="C65" i="3"/>
  <c r="I65" i="3" s="1"/>
  <c r="C66" i="3"/>
  <c r="I66" i="3" s="1"/>
  <c r="C67" i="3"/>
  <c r="C68" i="3"/>
  <c r="I68" i="3" s="1"/>
  <c r="C69" i="3"/>
  <c r="I69" i="3" s="1"/>
  <c r="C70" i="3"/>
  <c r="I70" i="3" s="1"/>
  <c r="C71" i="3"/>
  <c r="C72" i="3"/>
  <c r="I72" i="3" s="1"/>
  <c r="C73" i="3"/>
  <c r="I73" i="3" s="1"/>
  <c r="C74" i="3"/>
  <c r="I74" i="3" s="1"/>
  <c r="C75" i="3"/>
  <c r="C76" i="3"/>
  <c r="I76" i="3" s="1"/>
  <c r="C77" i="3"/>
  <c r="I77" i="3" s="1"/>
  <c r="C78" i="3"/>
  <c r="I78" i="3" s="1"/>
  <c r="C79" i="3"/>
  <c r="C80" i="3"/>
  <c r="I80" i="3" s="1"/>
  <c r="C81" i="3"/>
  <c r="I81" i="3" s="1"/>
  <c r="C82" i="3"/>
  <c r="I82" i="3" s="1"/>
  <c r="C83" i="3"/>
  <c r="C84" i="3"/>
  <c r="I84" i="3" s="1"/>
  <c r="C85" i="3"/>
  <c r="I85" i="3" s="1"/>
  <c r="C86" i="3"/>
  <c r="I86" i="3" s="1"/>
  <c r="C87" i="3"/>
  <c r="C88" i="3"/>
  <c r="I88" i="3" s="1"/>
  <c r="C89" i="3"/>
  <c r="I89" i="3" s="1"/>
  <c r="C90" i="3"/>
  <c r="I90" i="3" s="1"/>
  <c r="C91" i="3"/>
  <c r="C92" i="3"/>
  <c r="I92" i="3" s="1"/>
  <c r="C93" i="3"/>
  <c r="I93" i="3" s="1"/>
  <c r="C94" i="3"/>
  <c r="I94" i="3" s="1"/>
  <c r="C95" i="3"/>
  <c r="C96" i="3"/>
  <c r="I96" i="3" s="1"/>
  <c r="C97" i="3"/>
  <c r="I97" i="3" s="1"/>
  <c r="C98" i="3"/>
  <c r="I98" i="3" s="1"/>
  <c r="C99" i="3"/>
  <c r="C100" i="3"/>
  <c r="I100" i="3" s="1"/>
  <c r="I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6" i="3"/>
  <c r="I99" i="3" l="1"/>
  <c r="I95" i="3"/>
  <c r="I91" i="3"/>
  <c r="I87" i="3"/>
  <c r="I83" i="3"/>
  <c r="I79" i="3"/>
  <c r="I75" i="3"/>
  <c r="I71" i="3"/>
  <c r="I67" i="3"/>
  <c r="I63" i="3"/>
  <c r="I59" i="3"/>
  <c r="I55" i="3"/>
  <c r="I51" i="3"/>
  <c r="I47" i="3"/>
  <c r="I43" i="3"/>
  <c r="I39" i="3"/>
  <c r="I35" i="3"/>
  <c r="I31" i="3"/>
  <c r="I27" i="3"/>
  <c r="I23" i="3"/>
  <c r="I19" i="3"/>
  <c r="I15" i="3"/>
  <c r="I11" i="3"/>
  <c r="I7" i="3"/>
  <c r="J98" i="3"/>
  <c r="J94" i="3"/>
  <c r="J90" i="3"/>
  <c r="J86" i="3"/>
  <c r="J82" i="3"/>
  <c r="J78" i="3"/>
  <c r="J74" i="3"/>
  <c r="J70" i="3"/>
  <c r="J66" i="3"/>
  <c r="J62" i="3"/>
  <c r="J58" i="3"/>
  <c r="J54" i="3"/>
  <c r="J50" i="3"/>
  <c r="J46" i="3"/>
  <c r="J42" i="3"/>
  <c r="J38" i="3"/>
  <c r="J34" i="3"/>
  <c r="J30" i="3"/>
  <c r="J26" i="3"/>
  <c r="J22" i="3"/>
  <c r="J18" i="3"/>
  <c r="J14" i="3"/>
  <c r="J10" i="3"/>
  <c r="K6" i="3"/>
  <c r="K97" i="3"/>
  <c r="K93" i="3"/>
  <c r="K89" i="3"/>
  <c r="K85" i="3"/>
  <c r="K81" i="3"/>
  <c r="K77" i="3"/>
  <c r="K73" i="3"/>
  <c r="K69" i="3"/>
  <c r="K65" i="3"/>
  <c r="K61" i="3"/>
  <c r="K57" i="3"/>
  <c r="K53" i="3"/>
  <c r="K49" i="3"/>
  <c r="K45" i="3"/>
  <c r="K41" i="3"/>
  <c r="K37" i="3"/>
  <c r="K33" i="3"/>
  <c r="K29" i="3"/>
  <c r="K25" i="3"/>
  <c r="K21" i="3"/>
  <c r="K17" i="3"/>
  <c r="K13" i="3"/>
  <c r="K9" i="3"/>
  <c r="J23" i="3"/>
  <c r="K6" i="2"/>
  <c r="I6" i="2"/>
  <c r="J6" i="2"/>
  <c r="C4" i="3"/>
  <c r="C4" i="2"/>
</calcChain>
</file>

<file path=xl/sharedStrings.xml><?xml version="1.0" encoding="utf-8"?>
<sst xmlns="http://schemas.openxmlformats.org/spreadsheetml/2006/main" count="299" uniqueCount="262">
  <si>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</si>
  <si>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</si>
  <si>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</si>
  <si>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</si>
  <si>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</si>
  <si>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</si>
  <si>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</si>
  <si>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</si>
  <si>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</si>
  <si>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</si>
  <si>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</si>
  <si>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</si>
  <si>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</si>
  <si>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</si>
  <si>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</si>
  <si>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</si>
  <si>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</si>
  <si>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</si>
  <si>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</si>
  <si>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</si>
  <si>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</si>
  <si>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</si>
  <si>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</si>
  <si>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</si>
  <si>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</si>
  <si>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</si>
  <si>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</si>
  <si>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</si>
  <si>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</si>
  <si>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</si>
  <si>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</si>
  <si>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</si>
  <si>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</si>
  <si>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</si>
  <si>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</si>
  <si>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</si>
  <si>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</si>
  <si>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</si>
  <si>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</si>
  <si>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</si>
  <si>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</si>
  <si>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</si>
  <si>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</si>
  <si>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</si>
  <si>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</si>
  <si>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</si>
  <si>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</si>
  <si>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</si>
  <si>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</si>
  <si>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</si>
  <si>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</si>
  <si>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</si>
  <si>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</si>
  <si>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</si>
  <si>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</si>
  <si>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</si>
  <si>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</si>
  <si>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</si>
  <si>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</si>
  <si>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</si>
  <si>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</si>
  <si>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</si>
  <si>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</si>
  <si>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</si>
  <si>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</si>
  <si>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</si>
  <si>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</si>
  <si>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</si>
  <si>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</si>
  <si>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</si>
  <si>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</si>
  <si>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</si>
  <si>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</si>
  <si>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</si>
  <si>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</si>
  <si>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</si>
  <si>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</si>
  <si>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</si>
  <si>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</si>
  <si>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</si>
  <si>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</si>
  <si>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</si>
  <si>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</si>
  <si>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</si>
  <si>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</si>
  <si>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</si>
  <si>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</si>
  <si>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</si>
  <si>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</si>
  <si>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</si>
  <si>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</si>
  <si>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</si>
  <si>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</si>
  <si>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</si>
  <si>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</si>
  <si>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</si>
  <si>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</si>
  <si>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</si>
  <si>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</si>
  <si>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</si>
  <si>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</si>
  <si>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</si>
  <si>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</si>
  <si>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</si>
  <si>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</si>
  <si>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</si>
  <si>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</si>
  <si>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</si>
  <si>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</si>
  <si>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</si>
  <si>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</si>
  <si>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</si>
  <si>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</si>
  <si>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</si>
  <si>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</si>
  <si>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</si>
  <si>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</si>
  <si>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</si>
  <si>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</si>
  <si>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</si>
  <si>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</si>
  <si>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</si>
  <si>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</si>
  <si>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</si>
  <si>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</si>
  <si>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</si>
  <si>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</si>
  <si>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</si>
  <si>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</si>
  <si>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</si>
  <si>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</si>
  <si>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</si>
  <si>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</si>
  <si>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</si>
  <si>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</si>
  <si>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</si>
  <si>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</si>
  <si>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</si>
  <si>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</si>
  <si>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</si>
  <si>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</si>
  <si>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</si>
  <si>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</si>
  <si>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</si>
  <si>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</si>
  <si>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</si>
  <si>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</si>
  <si>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</si>
  <si>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</si>
  <si>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</si>
  <si>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</si>
  <si>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</si>
  <si>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</si>
  <si>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</si>
  <si>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</si>
  <si>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</si>
  <si>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</si>
  <si>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</si>
  <si>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</si>
  <si>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</si>
  <si>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</si>
  <si>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</si>
  <si>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</si>
  <si>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</si>
  <si>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</si>
  <si>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</si>
  <si>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</si>
  <si>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</si>
  <si>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</si>
  <si>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</si>
  <si>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</si>
  <si>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</si>
  <si>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</si>
  <si>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</si>
  <si>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</si>
  <si>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</si>
  <si>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</si>
  <si>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</si>
  <si>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</si>
  <si>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</si>
  <si>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</si>
  <si>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</si>
  <si>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</si>
  <si>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</si>
  <si>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</si>
  <si>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</si>
  <si>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</si>
  <si>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</si>
  <si>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</si>
  <si>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</si>
  <si>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</si>
  <si>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</si>
  <si>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</si>
  <si>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</si>
  <si>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</si>
  <si>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</si>
  <si>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</si>
  <si>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</si>
  <si>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</si>
  <si>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</si>
  <si>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</si>
  <si>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</si>
  <si>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</si>
  <si>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</si>
  <si>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</si>
  <si>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</si>
  <si>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</si>
  <si>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</si>
  <si>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</si>
  <si>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</si>
  <si>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</si>
  <si>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</si>
  <si>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</si>
  <si>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</si>
  <si>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</si>
  <si>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</si>
  <si>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</si>
  <si>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</si>
  <si>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</si>
  <si>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</si>
  <si>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</si>
  <si>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</si>
  <si>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</si>
  <si>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</si>
  <si>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</si>
  <si>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</si>
  <si>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</si>
  <si>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</si>
  <si>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</si>
  <si>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</si>
  <si>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</si>
  <si>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</si>
  <si>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</si>
  <si>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</si>
  <si>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</si>
  <si>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</si>
  <si>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</si>
  <si>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</si>
  <si>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</si>
  <si>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</si>
  <si>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</si>
  <si>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</si>
  <si>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</si>
  <si>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</si>
  <si>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WOODBURY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</si>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</sst>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/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0" fillId="0" borderId="9" xfId="0" applyBorder="1"/>
    <xf numFmtId="164" fontId="0" fillId="0" borderId="11" xfId="0" applyNumberFormat="1" applyBorder="1" applyAlignment="1">
      <alignment horizontal="center" vertical="center"/>
    </xf>
    <xf numFmtId="0" fontId="0" fillId="0" borderId="13" xfId="0" applyBorder="1"/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1" xfId="0" applyBorder="1"/>
    <xf numFmtId="164" fontId="0" fillId="0" borderId="18" xfId="0" applyNumberFormat="1" applyBorder="1" applyAlignment="1">
      <alignment horizontal="center" vertical="center"/>
    </xf>
    <xf numFmtId="0" fontId="0" fillId="0" borderId="12" xfId="0" applyBorder="1"/>
    <xf numFmtId="0" fontId="0" fillId="0" borderId="18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2" xfId="0" applyNumberFormat="1" applyFont="1" applyFill="1" applyBorder="1" applyAlignment="1">
      <alignment horizontal="right"/>
    </xf>
    <xf numFmtId="42" fontId="0" fillId="0" borderId="10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2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26"/>
  <sheetViews>
    <sheetView showGridLines="0" tabSelected="1" workbookViewId="0">
      <selection activeCell="E23" sqref="E23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/>
  </cols>
  <sheetData>
    <row r="2" spans="2:18" ht="28.5" customHeight="1" x14ac:dyDescent="0.25"/>
    <row r="3" spans="2:18" ht="36" x14ac:dyDescent="0.25">
      <c r="D3" s="61" t="s">
        <v>0</v>
      </c>
      <c r="E3" s="61"/>
      <c r="F3" s="61"/>
      <c r="G3" s="61"/>
      <c r="H3" s="4"/>
    </row>
    <row r="4" spans="2:18" ht="36" x14ac:dyDescent="0.25">
      <c r="D4" s="61" t="s">
        <v>27</v>
      </c>
      <c r="E4" s="61"/>
      <c r="F4" s="61"/>
      <c r="G4" s="61"/>
      <c r="H4" s="4"/>
    </row>
    <row r="5" spans="2:18" ht="36" x14ac:dyDescent="0.25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2:18" x14ac:dyDescent="0.25">
      <c r="E6" s="60"/>
      <c r="F6" s="60"/>
      <c r="G6" s="60"/>
      <c r="H6" s="60"/>
      <c r="O6" s="1" t="s">
        <v>23</v>
      </c>
      <c r="R6" s="1" t="s">
        <v>21</v>
      </c>
    </row>
    <row r="7" spans="2:18" ht="33.75" x14ac:dyDescent="0.25">
      <c r="D7" s="3" t="s">
        <v>2</v>
      </c>
      <c r="E7" s="5">
        <v>42095</v>
      </c>
      <c r="F7" s="3" t="s">
        <v>3</v>
      </c>
      <c r="G7" s="5">
        <v>42185</v>
      </c>
      <c r="O7" s="1" t="s">
        <v>24</v>
      </c>
    </row>
    <row r="8" spans="2:18" x14ac:dyDescent="0.25">
      <c r="O8" s="1" t="s">
        <v>25</v>
      </c>
    </row>
    <row r="12" spans="2:18" s="32" customFormat="1" ht="18.75" x14ac:dyDescent="0.25">
      <c r="C12" s="63" t="s">
        <v>44</v>
      </c>
      <c r="D12" s="63"/>
      <c r="E12" s="63"/>
      <c r="F12" s="63"/>
      <c r="G12" s="63"/>
      <c r="H12" s="63"/>
    </row>
    <row r="14" spans="2:18" ht="18.75" x14ac:dyDescent="0.25">
      <c r="C14" s="64" t="s">
        <v>4</v>
      </c>
      <c r="D14" s="64"/>
      <c r="E14" s="64"/>
      <c r="F14" s="64"/>
      <c r="G14" s="64"/>
      <c r="H14" s="64"/>
    </row>
    <row r="15" spans="2:18" ht="16.5" customHeight="1" x14ac:dyDescent="0.25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18" ht="16.5" customHeight="1" x14ac:dyDescent="0.25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8" s="30" customFormat="1" ht="16.5" customHeight="1" x14ac:dyDescent="0.25">
      <c r="B17" s="31" t="s">
        <v>7</v>
      </c>
      <c r="C17" s="30" t="s">
        <v>47</v>
      </c>
    </row>
    <row r="18" spans="2:8" s="30" customFormat="1" ht="16.5" customHeight="1" x14ac:dyDescent="0.25">
      <c r="B18" s="31" t="s">
        <v>8</v>
      </c>
      <c r="C18" s="30" t="s">
        <v>48</v>
      </c>
    </row>
    <row r="19" spans="2:8" s="30" customFormat="1" ht="16.5" customHeight="1" x14ac:dyDescent="0.25">
      <c r="B19" s="31" t="s">
        <v>9</v>
      </c>
      <c r="C19" s="30" t="s">
        <v>29</v>
      </c>
    </row>
    <row r="20" spans="2:8" ht="16.5" customHeight="1" x14ac:dyDescent="0.25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 x14ac:dyDescent="0.25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 x14ac:dyDescent="0.25">
      <c r="B22" s="2" t="s">
        <v>31</v>
      </c>
      <c r="C22" s="62" t="s">
        <v>51</v>
      </c>
      <c r="D22" s="62"/>
      <c r="E22" s="62"/>
      <c r="F22" s="62"/>
      <c r="G22" s="62"/>
      <c r="H22" s="62"/>
    </row>
    <row r="23" spans="2:8" ht="16.5" customHeight="1" x14ac:dyDescent="0.25">
      <c r="B23" s="2"/>
    </row>
    <row r="24" spans="2:8" ht="16.5" customHeight="1" x14ac:dyDescent="0.25">
      <c r="B24" s="2"/>
      <c r="D24" s="29" t="s">
        <v>26</v>
      </c>
      <c r="E24" s="6" t="s">
        <v>23</v>
      </c>
    </row>
    <row r="25" spans="2:8" ht="11.25" customHeight="1" x14ac:dyDescent="0.25">
      <c r="B25" s="2"/>
    </row>
    <row r="26" spans="2:8" ht="18.75" x14ac:dyDescent="0.25">
      <c r="E26" s="6" t="s">
        <v>21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showGridLines="0" showRowColHeaders="0" workbookViewId="0">
      <selection activeCell="R8" sqref="R8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5" t="s">
        <v>0</v>
      </c>
      <c r="C2" s="65"/>
      <c r="D2" s="65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1:12" ht="23.25" customHeight="1" thickTop="1" x14ac:dyDescent="0.25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1:12" ht="23.25" customHeight="1" x14ac:dyDescent="0.25">
      <c r="B4" s="67"/>
      <c r="C4" s="70" t="str">
        <f>TEXT(Cover!E7, "mm/dd/yyyy") &amp; " - " &amp; TEXT(Cover!G7, "mm/dd/yyyy")</f>
        <v>04/01/2015 - 06/30/2015</v>
      </c>
      <c r="D4" s="70"/>
      <c r="E4" s="71"/>
      <c r="F4" s="70" t="str">
        <f>TEXT(DATE(YEAR(Cover!E7)-1,MONTH(Cover!E7),DAY(Cover!E7)), "mm/dd/yyyy") &amp; " - " &amp; TEXT(DATE(YEAR(Cover!G7)-1,MONTH(Cover!G7),DAY(Cover!G7)), "mm/dd/yyyy")</f>
        <v>04/01/2014 - 06/30/2014</v>
      </c>
      <c r="G4" s="70"/>
      <c r="H4" s="71"/>
      <c r="I4" s="69"/>
      <c r="J4" s="69"/>
      <c r="K4" s="69"/>
    </row>
    <row r="5" spans="1:12" ht="23.25" customHeight="1" thickBot="1" x14ac:dyDescent="0.3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1:12" ht="15.75" thickTop="1" x14ac:dyDescent="0.25">
      <c r="B6" s="19" t="s">
        <v>20</v>
      </c>
      <c r="C6" s="45">
        <f>SUM(C7:C51)</f>
        <v>6488617799.5100002</v>
      </c>
      <c r="D6" s="46">
        <f t="shared" ref="D6:H6" si="0">SUM(D7:D51)</f>
        <v>1395462885.7</v>
      </c>
      <c r="E6" s="47">
        <f t="shared" si="0"/>
        <v>77169397.489999995</v>
      </c>
      <c r="F6" s="45">
        <f t="shared" si="0"/>
        <v>6763174508.3800001</v>
      </c>
      <c r="G6" s="46">
        <f t="shared" si="0"/>
        <v>1353026000.25</v>
      </c>
      <c r="H6" s="47">
        <f t="shared" si="0"/>
        <v>82946064.670000002</v>
      </c>
      <c r="I6" s="20">
        <f>IFERROR((C6-F6)/F6,"")</f>
        <v>-4.0595833883896801E-2</v>
      </c>
      <c r="J6" s="20">
        <f t="shared" ref="J6:K6" si="1">IFERROR((D6-G6)/G6,"")</f>
        <v>3.1364427174465928E-2</v>
      </c>
      <c r="K6" s="20">
        <f t="shared" si="1"/>
        <v>-6.964365582601674E-2</v>
      </c>
    </row>
    <row r="7" spans="1:12" x14ac:dyDescent="0.25">
      <c r="A7" s="15"/>
      <c r="B7" s="21" t="str">
        <f>'County Data'!A2</f>
        <v>Addison</v>
      </c>
      <c r="C7" s="53">
        <f>IF('County Data'!C2&gt;9,'County Data'!B2,"*")</f>
        <v>231648965.63999999</v>
      </c>
      <c r="D7" s="53">
        <f>IF('County Data'!E2&gt;9,'County Data'!D2,"*")</f>
        <v>44264183.32</v>
      </c>
      <c r="E7" s="54">
        <f>IF('County Data'!G2&gt;9,'County Data'!F2,"*")</f>
        <v>2179123.83</v>
      </c>
      <c r="F7" s="53">
        <f>IF('County Data'!I2&gt;9,'County Data'!H2,"*")</f>
        <v>242733088.18000001</v>
      </c>
      <c r="G7" s="53">
        <f>IF('County Data'!K2&gt;9,'County Data'!J2,"*")</f>
        <v>43094164.390000001</v>
      </c>
      <c r="H7" s="54">
        <f>IF('County Data'!M2&gt;9,'County Data'!L2,"*")</f>
        <v>2044341</v>
      </c>
      <c r="I7" s="22">
        <f t="shared" ref="I7:I50" si="2">IFERROR((C7-F7)/F7,"")</f>
        <v>-4.5663830271794388E-2</v>
      </c>
      <c r="J7" s="22">
        <f t="shared" ref="J7:J50" si="3">IFERROR((D7-G7)/G7,"")</f>
        <v>2.7150286971836551E-2</v>
      </c>
      <c r="K7" s="22">
        <f t="shared" ref="K7:K50" si="4">IFERROR((E7-H7)/H7,"")</f>
        <v>6.5929720139644057E-2</v>
      </c>
      <c r="L7" s="15"/>
    </row>
    <row r="8" spans="1:12" x14ac:dyDescent="0.25">
      <c r="A8" s="15"/>
      <c r="B8" s="21" t="str">
        <f>'County Data'!A3</f>
        <v>Bennington</v>
      </c>
      <c r="C8" s="53">
        <f>IF('County Data'!C3&gt;9,'County Data'!B3,"*")</f>
        <v>282001210.68000001</v>
      </c>
      <c r="D8" s="53">
        <f>IF('County Data'!E3&gt;9,'County Data'!D3,"*")</f>
        <v>65783771.920000002</v>
      </c>
      <c r="E8" s="54">
        <f>IF('County Data'!G3&gt;9,'County Data'!F3,"*")</f>
        <v>2656735.5</v>
      </c>
      <c r="F8" s="53">
        <f>IF('County Data'!I3&gt;9,'County Data'!H3,"*")</f>
        <v>266322574.78999999</v>
      </c>
      <c r="G8" s="53">
        <f>IF('County Data'!K3&gt;9,'County Data'!J3,"*")</f>
        <v>65276051.229999997</v>
      </c>
      <c r="H8" s="54">
        <f>IF('County Data'!M3&gt;9,'County Data'!L3,"*")</f>
        <v>2552755.17</v>
      </c>
      <c r="I8" s="22">
        <f t="shared" si="2"/>
        <v>5.8870848264976766E-2</v>
      </c>
      <c r="J8" s="22">
        <f t="shared" si="3"/>
        <v>7.7780545917376731E-3</v>
      </c>
      <c r="K8" s="22">
        <f t="shared" si="4"/>
        <v>4.0732590113606575E-2</v>
      </c>
      <c r="L8" s="15"/>
    </row>
    <row r="9" spans="1:12" x14ac:dyDescent="0.25">
      <c r="A9" s="15"/>
      <c r="B9" s="11" t="str">
        <f>'County Data'!A4</f>
        <v>Caledonia</v>
      </c>
      <c r="C9" s="51">
        <f>IF('County Data'!C4&gt;9,'County Data'!B4,"*")</f>
        <v>143266611.58000001</v>
      </c>
      <c r="D9" s="49">
        <f>IF('County Data'!E4&gt;9,'County Data'!D4,"*")</f>
        <v>36829174.549999997</v>
      </c>
      <c r="E9" s="50">
        <f>IF('County Data'!G4&gt;9,'County Data'!F4,"*")</f>
        <v>1361973.5</v>
      </c>
      <c r="F9" s="51">
        <f>IF('County Data'!I4&gt;9,'County Data'!H4,"*")</f>
        <v>152953146.36000001</v>
      </c>
      <c r="G9" s="49">
        <f>IF('County Data'!K4&gt;9,'County Data'!J4,"*")</f>
        <v>38188536.039999999</v>
      </c>
      <c r="H9" s="50">
        <f>IF('County Data'!M4&gt;9,'County Data'!L4,"*")</f>
        <v>987258</v>
      </c>
      <c r="I9" s="9">
        <f t="shared" si="2"/>
        <v>-6.3330078592833725E-2</v>
      </c>
      <c r="J9" s="9">
        <f t="shared" si="3"/>
        <v>-3.5596061827983132E-2</v>
      </c>
      <c r="K9" s="9">
        <f t="shared" si="4"/>
        <v>0.37955174837783029</v>
      </c>
      <c r="L9" s="15"/>
    </row>
    <row r="10" spans="1:12" x14ac:dyDescent="0.25">
      <c r="A10" s="15"/>
      <c r="B10" s="21" t="str">
        <f>'County Data'!A5</f>
        <v>Chittenden</v>
      </c>
      <c r="C10" s="53">
        <f>IF('County Data'!C5&gt;9,'County Data'!B5,"*")</f>
        <v>1755279076.8099999</v>
      </c>
      <c r="D10" s="53">
        <f>IF('County Data'!E5&gt;9,'County Data'!D5,"*")</f>
        <v>405066404.79000002</v>
      </c>
      <c r="E10" s="54">
        <f>IF('County Data'!G5&gt;9,'County Data'!F5,"*")</f>
        <v>25452565.5</v>
      </c>
      <c r="F10" s="53">
        <f>IF('County Data'!I5&gt;9,'County Data'!H5,"*")</f>
        <v>2069434247.73</v>
      </c>
      <c r="G10" s="53">
        <f>IF('County Data'!K5&gt;9,'County Data'!J5,"*")</f>
        <v>396191166.51999998</v>
      </c>
      <c r="H10" s="54">
        <f>IF('County Data'!M5&gt;9,'County Data'!L5,"*")</f>
        <v>22302685.170000002</v>
      </c>
      <c r="I10" s="22">
        <f t="shared" si="2"/>
        <v>-0.15180727354087359</v>
      </c>
      <c r="J10" s="22">
        <f t="shared" si="3"/>
        <v>2.2401403716183089E-2</v>
      </c>
      <c r="K10" s="22">
        <f t="shared" si="4"/>
        <v>0.14123323294887358</v>
      </c>
      <c r="L10" s="15"/>
    </row>
    <row r="11" spans="1:12" x14ac:dyDescent="0.25">
      <c r="A11" s="15"/>
      <c r="B11" s="11" t="str">
        <f>'County Data'!A6</f>
        <v>Essex</v>
      </c>
      <c r="C11" s="51">
        <f>IF('County Data'!C6&gt;9,'County Data'!B6,"*")</f>
        <v>4046013.91</v>
      </c>
      <c r="D11" s="49">
        <f>IF('County Data'!E6&gt;9,'County Data'!D6,"*")</f>
        <v>1662006.38</v>
      </c>
      <c r="E11" s="50">
        <f>IF('County Data'!G6&gt;9,'County Data'!F6,"*")</f>
        <v>54091.67</v>
      </c>
      <c r="F11" s="51">
        <f>IF('County Data'!I6&gt;9,'County Data'!H6,"*")</f>
        <v>4077342.32</v>
      </c>
      <c r="G11" s="49">
        <f>IF('County Data'!K6&gt;9,'County Data'!J6,"*")</f>
        <v>1375284.75</v>
      </c>
      <c r="H11" s="50">
        <f>IF('County Data'!M6&gt;9,'County Data'!L6,"*")</f>
        <v>52492.33</v>
      </c>
      <c r="I11" s="9">
        <f t="shared" si="2"/>
        <v>-7.6835368583915431E-3</v>
      </c>
      <c r="J11" s="9">
        <f t="shared" si="3"/>
        <v>0.2084816471643417</v>
      </c>
      <c r="K11" s="9">
        <f t="shared" si="4"/>
        <v>3.0468070287601949E-2</v>
      </c>
      <c r="L11" s="15"/>
    </row>
    <row r="12" spans="1:12" x14ac:dyDescent="0.25">
      <c r="A12" s="15"/>
      <c r="B12" s="21" t="str">
        <f>'County Data'!A7</f>
        <v>Franklin</v>
      </c>
      <c r="C12" s="53">
        <f>IF('County Data'!C7&gt;9,'County Data'!B7,"*")</f>
        <v>358034853.56</v>
      </c>
      <c r="D12" s="53">
        <f>IF('County Data'!E7&gt;9,'County Data'!D7,"*")</f>
        <v>59665389.920000002</v>
      </c>
      <c r="E12" s="54">
        <f>IF('County Data'!G7&gt;9,'County Data'!F7,"*")</f>
        <v>1659595</v>
      </c>
      <c r="F12" s="53">
        <f>IF('County Data'!I7&gt;9,'County Data'!H7,"*")</f>
        <v>441001727.98000002</v>
      </c>
      <c r="G12" s="53">
        <f>IF('County Data'!K7&gt;9,'County Data'!J7,"*")</f>
        <v>59592872.109999999</v>
      </c>
      <c r="H12" s="54">
        <f>IF('County Data'!M7&gt;9,'County Data'!L7,"*")</f>
        <v>2210591.17</v>
      </c>
      <c r="I12" s="22">
        <f t="shared" si="2"/>
        <v>-0.18813276492141698</v>
      </c>
      <c r="J12" s="22">
        <f t="shared" si="3"/>
        <v>1.2168873127333883E-3</v>
      </c>
      <c r="K12" s="22">
        <f t="shared" si="4"/>
        <v>-0.24925285936069308</v>
      </c>
      <c r="L12" s="15"/>
    </row>
    <row r="13" spans="1:12" x14ac:dyDescent="0.25">
      <c r="A13" s="15"/>
      <c r="B13" s="11" t="str">
        <f>'County Data'!A8</f>
        <v>Grand Isle</v>
      </c>
      <c r="C13" s="51">
        <f>IF('County Data'!C8&gt;9,'County Data'!B8,"*")</f>
        <v>12707689.210000001</v>
      </c>
      <c r="D13" s="49">
        <f>IF('County Data'!E8&gt;9,'County Data'!D8,"*")</f>
        <v>4174745.64</v>
      </c>
      <c r="E13" s="50">
        <f>IF('County Data'!G8&gt;9,'County Data'!F8,"*")</f>
        <v>12683.33</v>
      </c>
      <c r="F13" s="51">
        <f>IF('County Data'!I8&gt;9,'County Data'!H8,"*")</f>
        <v>14012108.529999999</v>
      </c>
      <c r="G13" s="49">
        <f>IF('County Data'!K8&gt;9,'County Data'!J8,"*")</f>
        <v>3771303.25</v>
      </c>
      <c r="H13" s="50">
        <f>IF('County Data'!M8&gt;9,'County Data'!L8,"*")</f>
        <v>12412.17</v>
      </c>
      <c r="I13" s="9">
        <f t="shared" si="2"/>
        <v>-9.3092293512231208E-2</v>
      </c>
      <c r="J13" s="9">
        <f t="shared" si="3"/>
        <v>0.10697691573861108</v>
      </c>
      <c r="K13" s="9">
        <f t="shared" si="4"/>
        <v>2.1846300848280344E-2</v>
      </c>
      <c r="L13" s="15"/>
    </row>
    <row r="14" spans="1:12" x14ac:dyDescent="0.25">
      <c r="A14" s="15"/>
      <c r="B14" s="21" t="str">
        <f>'County Data'!A9</f>
        <v>Lamoille</v>
      </c>
      <c r="C14" s="53">
        <f>IF('County Data'!C9&gt;9,'County Data'!B9,"*")</f>
        <v>161946007.94</v>
      </c>
      <c r="D14" s="53">
        <f>IF('County Data'!E9&gt;9,'County Data'!D9,"*")</f>
        <v>44418148.25</v>
      </c>
      <c r="E14" s="54">
        <f>IF('County Data'!G9&gt;9,'County Data'!F9,"*")</f>
        <v>3956745.33</v>
      </c>
      <c r="F14" s="53">
        <f>IF('County Data'!I9&gt;9,'County Data'!H9,"*")</f>
        <v>155505161.91999999</v>
      </c>
      <c r="G14" s="53">
        <f>IF('County Data'!K9&gt;9,'County Data'!J9,"*")</f>
        <v>42310240.770000003</v>
      </c>
      <c r="H14" s="54">
        <f>IF('County Data'!M9&gt;9,'County Data'!L9,"*")</f>
        <v>3267507.5</v>
      </c>
      <c r="I14" s="22">
        <f t="shared" si="2"/>
        <v>4.1418856714952781E-2</v>
      </c>
      <c r="J14" s="22">
        <f t="shared" si="3"/>
        <v>4.9820266716482611E-2</v>
      </c>
      <c r="K14" s="22">
        <f t="shared" si="4"/>
        <v>0.21093687772713607</v>
      </c>
      <c r="L14" s="15"/>
    </row>
    <row r="15" spans="1:12" x14ac:dyDescent="0.25">
      <c r="A15" s="15"/>
      <c r="B15" s="24" t="str">
        <f>'County Data'!A10</f>
        <v>Orange</v>
      </c>
      <c r="C15" s="59">
        <f>IF('County Data'!C10&gt;9,'County Data'!B10,"*")</f>
        <v>115270253.39</v>
      </c>
      <c r="D15" s="59">
        <f>IF('County Data'!E10&gt;9,'County Data'!D10,"*")</f>
        <v>18742624.760000002</v>
      </c>
      <c r="E15" s="58">
        <f>IF('County Data'!G10&gt;9,'County Data'!F10,"*")</f>
        <v>717621.83</v>
      </c>
      <c r="F15" s="59">
        <f>IF('County Data'!I10&gt;9,'County Data'!H10,"*")</f>
        <v>110149613.73</v>
      </c>
      <c r="G15" s="59">
        <f>IF('County Data'!K10&gt;9,'County Data'!J10,"*")</f>
        <v>19220534.140000001</v>
      </c>
      <c r="H15" s="58">
        <f>IF('County Data'!M10&gt;9,'County Data'!L10,"*")</f>
        <v>821371.83</v>
      </c>
      <c r="I15" s="23">
        <f t="shared" si="2"/>
        <v>4.6488040099275943E-2</v>
      </c>
      <c r="J15" s="23">
        <f t="shared" si="3"/>
        <v>-2.4864521272872333E-2</v>
      </c>
      <c r="K15" s="23">
        <f t="shared" si="4"/>
        <v>-0.12631307309382647</v>
      </c>
      <c r="L15" s="15"/>
    </row>
    <row r="16" spans="1:12" x14ac:dyDescent="0.25">
      <c r="A16" s="15"/>
      <c r="B16" s="21" t="str">
        <f>'County Data'!A11</f>
        <v>Orleans</v>
      </c>
      <c r="C16" s="53">
        <f>IF('County Data'!C11&gt;9,'County Data'!B11,"*")</f>
        <v>182090329.59999999</v>
      </c>
      <c r="D16" s="53">
        <f>IF('County Data'!E11&gt;9,'County Data'!D11,"*")</f>
        <v>39744173.310000002</v>
      </c>
      <c r="E16" s="54">
        <f>IF('County Data'!G11&gt;9,'County Data'!F11,"*")</f>
        <v>1396496.33</v>
      </c>
      <c r="F16" s="53">
        <f>IF('County Data'!I11&gt;9,'County Data'!H11,"*")</f>
        <v>188817408.83000001</v>
      </c>
      <c r="G16" s="53">
        <f>IF('County Data'!K11&gt;9,'County Data'!J11,"*")</f>
        <v>34962755.259999998</v>
      </c>
      <c r="H16" s="54">
        <f>IF('County Data'!M11&gt;9,'County Data'!L11,"*")</f>
        <v>980925.83</v>
      </c>
      <c r="I16" s="22">
        <f t="shared" si="2"/>
        <v>-3.5627431134046976E-2</v>
      </c>
      <c r="J16" s="22">
        <f t="shared" si="3"/>
        <v>0.13675747275759767</v>
      </c>
      <c r="K16" s="22">
        <f t="shared" si="4"/>
        <v>0.42365129685697045</v>
      </c>
      <c r="L16" s="15"/>
    </row>
    <row r="17" spans="1:12" x14ac:dyDescent="0.25">
      <c r="A17" s="15"/>
      <c r="B17" s="11" t="str">
        <f>'County Data'!A12</f>
        <v>Other</v>
      </c>
      <c r="C17" s="51">
        <f>IF('County Data'!C12&gt;9,'County Data'!B12,"*")</f>
        <v>1796076100.4300001</v>
      </c>
      <c r="D17" s="49">
        <f>IF('County Data'!E12&gt;9,'County Data'!D12,"*")</f>
        <v>348514745.45999998</v>
      </c>
      <c r="E17" s="50">
        <f>IF('County Data'!G12&gt;9,'County Data'!F12,"*")</f>
        <v>15093080.17</v>
      </c>
      <c r="F17" s="51">
        <f>IF('County Data'!I12&gt;9,'County Data'!H12,"*")</f>
        <v>1663410710.6099999</v>
      </c>
      <c r="G17" s="49">
        <f>IF('County Data'!K12&gt;9,'County Data'!J12,"*")</f>
        <v>338191902.35000002</v>
      </c>
      <c r="H17" s="50">
        <f>IF('County Data'!M12&gt;9,'County Data'!L12,"*")</f>
        <v>24421378.329999998</v>
      </c>
      <c r="I17" s="9">
        <f t="shared" si="2"/>
        <v>7.9755041237740742E-2</v>
      </c>
      <c r="J17" s="9">
        <f t="shared" si="3"/>
        <v>3.0523625900766498E-2</v>
      </c>
      <c r="K17" s="9">
        <f t="shared" si="4"/>
        <v>-0.38197263209099136</v>
      </c>
      <c r="L17" s="15"/>
    </row>
    <row r="18" spans="1:12" x14ac:dyDescent="0.25">
      <c r="A18" s="15"/>
      <c r="B18" s="21" t="str">
        <f>'County Data'!A13</f>
        <v>Rutland</v>
      </c>
      <c r="C18" s="53">
        <f>IF('County Data'!C13&gt;9,'County Data'!B13,"*")</f>
        <v>347908910.29000002</v>
      </c>
      <c r="D18" s="53">
        <f>IF('County Data'!E13&gt;9,'County Data'!D13,"*")</f>
        <v>104935266.62</v>
      </c>
      <c r="E18" s="54">
        <f>IF('County Data'!G13&gt;9,'County Data'!F13,"*")</f>
        <v>4487270.83</v>
      </c>
      <c r="F18" s="53">
        <f>IF('County Data'!I13&gt;9,'County Data'!H13,"*")</f>
        <v>352924785.19999999</v>
      </c>
      <c r="G18" s="53">
        <f>IF('County Data'!K13&gt;9,'County Data'!J13,"*")</f>
        <v>102640142.65000001</v>
      </c>
      <c r="H18" s="54">
        <f>IF('County Data'!M13&gt;9,'County Data'!L13,"*")</f>
        <v>8025734</v>
      </c>
      <c r="I18" s="22">
        <f t="shared" si="2"/>
        <v>-1.4212305625283602E-2</v>
      </c>
      <c r="J18" s="22">
        <f t="shared" si="3"/>
        <v>2.2360880555537678E-2</v>
      </c>
      <c r="K18" s="22">
        <f t="shared" si="4"/>
        <v>-0.44088966442197064</v>
      </c>
      <c r="L18" s="15"/>
    </row>
    <row r="19" spans="1:12" x14ac:dyDescent="0.25">
      <c r="A19" s="15"/>
      <c r="B19" s="11" t="str">
        <f>'County Data'!A14</f>
        <v>Washington</v>
      </c>
      <c r="C19" s="51">
        <f>IF('County Data'!C14&gt;9,'County Data'!B14,"*")</f>
        <v>587524326.47000003</v>
      </c>
      <c r="D19" s="49">
        <f>IF('County Data'!E14&gt;9,'County Data'!D14,"*")</f>
        <v>100784802.51000001</v>
      </c>
      <c r="E19" s="50">
        <f>IF('County Data'!G14&gt;9,'County Data'!F14,"*")</f>
        <v>6939100.1699999999</v>
      </c>
      <c r="F19" s="51">
        <f>IF('County Data'!I14&gt;9,'County Data'!H14,"*")</f>
        <v>546941675.82000005</v>
      </c>
      <c r="G19" s="49">
        <f>IF('County Data'!K14&gt;9,'County Data'!J14,"*")</f>
        <v>96973211.950000003</v>
      </c>
      <c r="H19" s="50">
        <f>IF('County Data'!M14&gt;9,'County Data'!L14,"*")</f>
        <v>6771169.6699999999</v>
      </c>
      <c r="I19" s="9">
        <f t="shared" si="2"/>
        <v>7.4199228993030386E-2</v>
      </c>
      <c r="J19" s="9">
        <f t="shared" si="3"/>
        <v>3.9305602891294172E-2</v>
      </c>
      <c r="K19" s="9">
        <f t="shared" si="4"/>
        <v>2.4800811113037727E-2</v>
      </c>
      <c r="L19" s="15"/>
    </row>
    <row r="20" spans="1:12" x14ac:dyDescent="0.25">
      <c r="A20" s="15"/>
      <c r="B20" s="21" t="str">
        <f>'County Data'!A15</f>
        <v>Windham</v>
      </c>
      <c r="C20" s="53">
        <f>IF('County Data'!C15&gt;9,'County Data'!B15,"*")</f>
        <v>274178706.22000003</v>
      </c>
      <c r="D20" s="53">
        <f>IF('County Data'!E15&gt;9,'County Data'!D15,"*")</f>
        <v>56183567.219999999</v>
      </c>
      <c r="E20" s="54">
        <f>IF('County Data'!G15&gt;9,'County Data'!F15,"*")</f>
        <v>4079569.83</v>
      </c>
      <c r="F20" s="53">
        <f>IF('County Data'!I15&gt;9,'County Data'!H15,"*")</f>
        <v>308529822.25</v>
      </c>
      <c r="G20" s="53">
        <f>IF('County Data'!K15&gt;9,'County Data'!J15,"*")</f>
        <v>51730315.5</v>
      </c>
      <c r="H20" s="54">
        <f>IF('County Data'!M15&gt;9,'County Data'!L15,"*")</f>
        <v>4654502</v>
      </c>
      <c r="I20" s="22">
        <f t="shared" si="2"/>
        <v>-0.1113380735109796</v>
      </c>
      <c r="J20" s="22">
        <f t="shared" si="3"/>
        <v>8.6085918420505267E-2</v>
      </c>
      <c r="K20" s="22">
        <f t="shared" si="4"/>
        <v>-0.12352173658965018</v>
      </c>
      <c r="L20" s="15"/>
    </row>
    <row r="21" spans="1:12" x14ac:dyDescent="0.25">
      <c r="A21" s="15"/>
      <c r="B21" s="11" t="str">
        <f>'County Data'!A16</f>
        <v>Windsor</v>
      </c>
      <c r="C21" s="51">
        <f>IF('County Data'!C16&gt;9,'County Data'!B16,"*")</f>
        <v>236638743.78</v>
      </c>
      <c r="D21" s="49">
        <f>IF('County Data'!E16&gt;9,'County Data'!D16,"*")</f>
        <v>64693881.049999997</v>
      </c>
      <c r="E21" s="50">
        <f>IF('County Data'!G16&gt;9,'County Data'!F16,"*")</f>
        <v>7122744.6699999999</v>
      </c>
      <c r="F21" s="51">
        <f>IF('County Data'!I16&gt;9,'County Data'!H16,"*")</f>
        <v>246361094.13</v>
      </c>
      <c r="G21" s="49">
        <f>IF('County Data'!K16&gt;9,'County Data'!J16,"*")</f>
        <v>59507519.340000004</v>
      </c>
      <c r="H21" s="50">
        <f>IF('County Data'!M16&gt;9,'County Data'!L16,"*")</f>
        <v>3840940.5</v>
      </c>
      <c r="I21" s="9">
        <f t="shared" si="2"/>
        <v>-3.9463821933140533E-2</v>
      </c>
      <c r="J21" s="9">
        <f t="shared" si="3"/>
        <v>8.7154728806075499E-2</v>
      </c>
      <c r="K21" s="9">
        <f t="shared" si="4"/>
        <v>0.85442723468379678</v>
      </c>
      <c r="L21" s="15"/>
    </row>
    <row r="22" spans="1:12" x14ac:dyDescent="0.2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 t="str">
        <f t="shared" si="2"/>
        <v/>
      </c>
      <c r="J22" s="22" t="str">
        <f t="shared" si="3"/>
        <v/>
      </c>
      <c r="K22" s="22" t="str">
        <f t="shared" si="4"/>
        <v/>
      </c>
      <c r="L22" s="15"/>
    </row>
    <row r="23" spans="1:12" x14ac:dyDescent="0.2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 t="str">
        <f t="shared" si="2"/>
        <v/>
      </c>
      <c r="J23" s="9" t="str">
        <f t="shared" si="3"/>
        <v/>
      </c>
      <c r="K23" s="9" t="str">
        <f t="shared" si="4"/>
        <v/>
      </c>
      <c r="L23" s="15"/>
    </row>
    <row r="24" spans="1:12" x14ac:dyDescent="0.2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 t="str">
        <f t="shared" si="2"/>
        <v/>
      </c>
      <c r="J24" s="22" t="str">
        <f t="shared" si="3"/>
        <v/>
      </c>
      <c r="K24" s="22" t="str">
        <f t="shared" si="4"/>
        <v/>
      </c>
      <c r="L24" s="15"/>
    </row>
    <row r="25" spans="1:12" x14ac:dyDescent="0.2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 t="str">
        <f t="shared" si="2"/>
        <v/>
      </c>
      <c r="J25" s="9" t="str">
        <f t="shared" si="3"/>
        <v/>
      </c>
      <c r="K25" s="9" t="str">
        <f t="shared" si="4"/>
        <v/>
      </c>
      <c r="L25" s="15"/>
    </row>
    <row r="26" spans="1:12" x14ac:dyDescent="0.2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 t="str">
        <f t="shared" si="2"/>
        <v/>
      </c>
      <c r="J26" s="22" t="str">
        <f t="shared" si="3"/>
        <v/>
      </c>
      <c r="K26" s="22" t="str">
        <f t="shared" si="4"/>
        <v/>
      </c>
      <c r="L26" s="15"/>
    </row>
    <row r="27" spans="1:12" x14ac:dyDescent="0.2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 t="str">
        <f t="shared" si="2"/>
        <v/>
      </c>
      <c r="J27" s="9" t="str">
        <f t="shared" si="3"/>
        <v/>
      </c>
      <c r="K27" s="9" t="str">
        <f t="shared" si="4"/>
        <v/>
      </c>
      <c r="L27" s="15"/>
    </row>
    <row r="28" spans="1:12" x14ac:dyDescent="0.2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 t="str">
        <f t="shared" si="2"/>
        <v/>
      </c>
      <c r="J28" s="22" t="str">
        <f t="shared" si="3"/>
        <v/>
      </c>
      <c r="K28" s="22" t="str">
        <f t="shared" si="4"/>
        <v/>
      </c>
      <c r="L28" s="15"/>
    </row>
    <row r="29" spans="1:12" x14ac:dyDescent="0.2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 t="str">
        <f t="shared" si="2"/>
        <v/>
      </c>
      <c r="J29" s="9" t="str">
        <f t="shared" si="3"/>
        <v/>
      </c>
      <c r="K29" s="9" t="str">
        <f t="shared" si="4"/>
        <v/>
      </c>
      <c r="L29" s="15"/>
    </row>
    <row r="30" spans="1:12" x14ac:dyDescent="0.2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 t="str">
        <f t="shared" si="2"/>
        <v/>
      </c>
      <c r="J30" s="22" t="str">
        <f t="shared" si="3"/>
        <v/>
      </c>
      <c r="K30" s="22" t="str">
        <f t="shared" si="4"/>
        <v/>
      </c>
      <c r="L30" s="15"/>
    </row>
    <row r="31" spans="1:12" x14ac:dyDescent="0.2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 t="str">
        <f t="shared" si="2"/>
        <v/>
      </c>
      <c r="J31" s="9" t="str">
        <f t="shared" si="3"/>
        <v/>
      </c>
      <c r="K31" s="9" t="str">
        <f t="shared" si="4"/>
        <v/>
      </c>
      <c r="L31" s="15"/>
    </row>
    <row r="32" spans="1:12" x14ac:dyDescent="0.2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 t="str">
        <f t="shared" si="2"/>
        <v/>
      </c>
      <c r="J32" s="22" t="str">
        <f t="shared" si="3"/>
        <v/>
      </c>
      <c r="K32" s="22" t="str">
        <f t="shared" si="4"/>
        <v/>
      </c>
      <c r="L32" s="15"/>
    </row>
    <row r="33" spans="1:12" x14ac:dyDescent="0.2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 t="str">
        <f t="shared" si="2"/>
        <v/>
      </c>
      <c r="J33" s="9" t="str">
        <f t="shared" si="3"/>
        <v/>
      </c>
      <c r="K33" s="9" t="str">
        <f t="shared" si="4"/>
        <v/>
      </c>
      <c r="L33" s="15"/>
    </row>
    <row r="34" spans="1:12" x14ac:dyDescent="0.2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 t="str">
        <f t="shared" si="2"/>
        <v/>
      </c>
      <c r="J34" s="22" t="str">
        <f t="shared" si="3"/>
        <v/>
      </c>
      <c r="K34" s="22" t="str">
        <f t="shared" si="4"/>
        <v/>
      </c>
      <c r="L34" s="15"/>
    </row>
    <row r="35" spans="1:12" x14ac:dyDescent="0.2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 t="str">
        <f t="shared" si="2"/>
        <v/>
      </c>
      <c r="J35" s="9" t="str">
        <f t="shared" si="3"/>
        <v/>
      </c>
      <c r="K35" s="9" t="str">
        <f t="shared" si="4"/>
        <v/>
      </c>
      <c r="L35" s="15"/>
    </row>
    <row r="36" spans="1:12" x14ac:dyDescent="0.2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 t="str">
        <f t="shared" si="2"/>
        <v/>
      </c>
      <c r="J36" s="22" t="str">
        <f t="shared" si="3"/>
        <v/>
      </c>
      <c r="K36" s="22" t="str">
        <f t="shared" si="4"/>
        <v/>
      </c>
      <c r="L36" s="15"/>
    </row>
    <row r="37" spans="1:12" x14ac:dyDescent="0.2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 t="str">
        <f t="shared" si="2"/>
        <v/>
      </c>
      <c r="J37" s="9" t="str">
        <f t="shared" si="3"/>
        <v/>
      </c>
      <c r="K37" s="9" t="str">
        <f t="shared" si="4"/>
        <v/>
      </c>
      <c r="L37" s="15"/>
    </row>
    <row r="38" spans="1:12" x14ac:dyDescent="0.2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 t="str">
        <f t="shared" si="2"/>
        <v/>
      </c>
      <c r="J38" s="22" t="str">
        <f t="shared" si="3"/>
        <v/>
      </c>
      <c r="K38" s="22" t="str">
        <f t="shared" si="4"/>
        <v/>
      </c>
      <c r="L38" s="15"/>
    </row>
    <row r="39" spans="1:12" x14ac:dyDescent="0.2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 t="str">
        <f t="shared" si="2"/>
        <v/>
      </c>
      <c r="J39" s="9" t="str">
        <f t="shared" si="3"/>
        <v/>
      </c>
      <c r="K39" s="9" t="str">
        <f t="shared" si="4"/>
        <v/>
      </c>
      <c r="L39" s="15"/>
    </row>
    <row r="40" spans="1:12" x14ac:dyDescent="0.2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 t="str">
        <f t="shared" si="2"/>
        <v/>
      </c>
      <c r="J40" s="22" t="str">
        <f t="shared" si="3"/>
        <v/>
      </c>
      <c r="K40" s="22" t="str">
        <f t="shared" si="4"/>
        <v/>
      </c>
      <c r="L40" s="15"/>
    </row>
    <row r="41" spans="1:12" x14ac:dyDescent="0.2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 t="str">
        <f t="shared" si="2"/>
        <v/>
      </c>
      <c r="J41" s="9" t="str">
        <f t="shared" si="3"/>
        <v/>
      </c>
      <c r="K41" s="9" t="str">
        <f t="shared" si="4"/>
        <v/>
      </c>
      <c r="L41" s="15"/>
    </row>
    <row r="42" spans="1:12" x14ac:dyDescent="0.2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 t="str">
        <f t="shared" si="2"/>
        <v/>
      </c>
      <c r="J42" s="22" t="str">
        <f t="shared" si="3"/>
        <v/>
      </c>
      <c r="K42" s="22" t="str">
        <f t="shared" si="4"/>
        <v/>
      </c>
      <c r="L42" s="15"/>
    </row>
    <row r="43" spans="1:12" x14ac:dyDescent="0.2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 t="str">
        <f t="shared" si="2"/>
        <v/>
      </c>
      <c r="J43" s="9" t="str">
        <f t="shared" si="3"/>
        <v/>
      </c>
      <c r="K43" s="9" t="str">
        <f t="shared" si="4"/>
        <v/>
      </c>
      <c r="L43" s="15"/>
    </row>
    <row r="44" spans="1:12" x14ac:dyDescent="0.2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 t="str">
        <f t="shared" si="2"/>
        <v/>
      </c>
      <c r="J44" s="22" t="str">
        <f t="shared" si="3"/>
        <v/>
      </c>
      <c r="K44" s="22" t="str">
        <f t="shared" si="4"/>
        <v/>
      </c>
      <c r="L44" s="15"/>
    </row>
    <row r="45" spans="1:12" x14ac:dyDescent="0.2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 t="str">
        <f t="shared" si="2"/>
        <v/>
      </c>
      <c r="J45" s="9" t="str">
        <f t="shared" si="3"/>
        <v/>
      </c>
      <c r="K45" s="9" t="str">
        <f t="shared" si="4"/>
        <v/>
      </c>
      <c r="L45" s="15"/>
    </row>
    <row r="46" spans="1:12" x14ac:dyDescent="0.2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 t="str">
        <f t="shared" si="2"/>
        <v/>
      </c>
      <c r="J46" s="22" t="str">
        <f t="shared" si="3"/>
        <v/>
      </c>
      <c r="K46" s="22" t="str">
        <f t="shared" si="4"/>
        <v/>
      </c>
      <c r="L46" s="15"/>
    </row>
    <row r="47" spans="1:12" x14ac:dyDescent="0.2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 t="str">
        <f t="shared" si="2"/>
        <v/>
      </c>
      <c r="J47" s="9" t="str">
        <f t="shared" si="3"/>
        <v/>
      </c>
      <c r="K47" s="9" t="str">
        <f t="shared" si="4"/>
        <v/>
      </c>
      <c r="L47" s="15"/>
    </row>
    <row r="48" spans="1:12" x14ac:dyDescent="0.2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 t="str">
        <f t="shared" si="2"/>
        <v/>
      </c>
      <c r="J48" s="22" t="str">
        <f t="shared" si="3"/>
        <v/>
      </c>
      <c r="K48" s="22" t="str">
        <f t="shared" si="4"/>
        <v/>
      </c>
      <c r="L48" s="15"/>
    </row>
    <row r="49" spans="1:12" x14ac:dyDescent="0.2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 t="str">
        <f t="shared" si="2"/>
        <v/>
      </c>
      <c r="J49" s="9" t="str">
        <f t="shared" si="3"/>
        <v/>
      </c>
      <c r="K49" s="9" t="str">
        <f t="shared" si="4"/>
        <v/>
      </c>
      <c r="L49" s="15"/>
    </row>
    <row r="50" spans="1:12" x14ac:dyDescent="0.2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 t="str">
        <f t="shared" si="2"/>
        <v/>
      </c>
      <c r="J50" s="22" t="str">
        <f t="shared" si="3"/>
        <v/>
      </c>
      <c r="K50" s="22" t="str">
        <f t="shared" si="4"/>
        <v/>
      </c>
      <c r="L50" s="15"/>
    </row>
    <row r="51" spans="1:12" x14ac:dyDescent="0.2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 t="str">
        <f t="shared" ref="I51:I114" si="5">IFERROR((C51-F51)/F51,"")</f>
        <v/>
      </c>
      <c r="J51" s="22" t="str">
        <f t="shared" ref="J51:J114" si="6">IFERROR((D51-G51)/G51,"")</f>
        <v/>
      </c>
      <c r="K51" s="22" t="str">
        <f t="shared" ref="K51:K114" si="7">IFERROR((E51-H51)/H51,"")</f>
        <v/>
      </c>
      <c r="L51" s="15"/>
    </row>
    <row r="52" spans="1:12" x14ac:dyDescent="0.2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 t="str">
        <f t="shared" si="5"/>
        <v/>
      </c>
      <c r="J52" s="22" t="str">
        <f t="shared" si="6"/>
        <v/>
      </c>
      <c r="K52" s="22" t="str">
        <f t="shared" si="7"/>
        <v/>
      </c>
      <c r="L52" s="15"/>
    </row>
    <row r="53" spans="1:12" x14ac:dyDescent="0.2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 t="str">
        <f t="shared" si="5"/>
        <v/>
      </c>
      <c r="J53" s="22" t="str">
        <f t="shared" si="6"/>
        <v/>
      </c>
      <c r="K53" s="22" t="str">
        <f t="shared" si="7"/>
        <v/>
      </c>
    </row>
    <row r="54" spans="1:12" x14ac:dyDescent="0.2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 t="str">
        <f t="shared" si="5"/>
        <v/>
      </c>
      <c r="J54" s="22" t="str">
        <f t="shared" si="6"/>
        <v/>
      </c>
      <c r="K54" s="22" t="str">
        <f t="shared" si="7"/>
        <v/>
      </c>
    </row>
    <row r="55" spans="1:12" x14ac:dyDescent="0.2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 t="str">
        <f t="shared" si="5"/>
        <v/>
      </c>
      <c r="J55" s="22" t="str">
        <f t="shared" si="6"/>
        <v/>
      </c>
      <c r="K55" s="22" t="str">
        <f t="shared" si="7"/>
        <v/>
      </c>
    </row>
    <row r="56" spans="1:12" x14ac:dyDescent="0.2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 t="str">
        <f t="shared" si="5"/>
        <v/>
      </c>
      <c r="J56" s="22" t="str">
        <f t="shared" si="6"/>
        <v/>
      </c>
      <c r="K56" s="22" t="str">
        <f t="shared" si="7"/>
        <v/>
      </c>
    </row>
    <row r="57" spans="1:12" x14ac:dyDescent="0.2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 t="str">
        <f t="shared" si="5"/>
        <v/>
      </c>
      <c r="J57" s="22" t="str">
        <f t="shared" si="6"/>
        <v/>
      </c>
      <c r="K57" s="22" t="str">
        <f t="shared" si="7"/>
        <v/>
      </c>
    </row>
    <row r="58" spans="1:12" x14ac:dyDescent="0.2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 t="str">
        <f t="shared" si="5"/>
        <v/>
      </c>
      <c r="J58" s="22" t="str">
        <f t="shared" si="6"/>
        <v/>
      </c>
      <c r="K58" s="22" t="str">
        <f t="shared" si="7"/>
        <v/>
      </c>
    </row>
    <row r="59" spans="1:12" x14ac:dyDescent="0.2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 t="str">
        <f t="shared" si="5"/>
        <v/>
      </c>
      <c r="J59" s="22" t="str">
        <f t="shared" si="6"/>
        <v/>
      </c>
      <c r="K59" s="22" t="str">
        <f t="shared" si="7"/>
        <v/>
      </c>
    </row>
    <row r="60" spans="1:12" x14ac:dyDescent="0.2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 t="str">
        <f t="shared" si="5"/>
        <v/>
      </c>
      <c r="J60" s="22" t="str">
        <f t="shared" si="6"/>
        <v/>
      </c>
      <c r="K60" s="22" t="str">
        <f t="shared" si="7"/>
        <v/>
      </c>
    </row>
    <row r="61" spans="1:12" x14ac:dyDescent="0.2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 t="str">
        <f t="shared" si="5"/>
        <v/>
      </c>
      <c r="J61" s="22" t="str">
        <f t="shared" si="6"/>
        <v/>
      </c>
      <c r="K61" s="22" t="str">
        <f t="shared" si="7"/>
        <v/>
      </c>
    </row>
    <row r="62" spans="1:12" x14ac:dyDescent="0.2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 t="str">
        <f t="shared" si="5"/>
        <v/>
      </c>
      <c r="J62" s="22" t="str">
        <f t="shared" si="6"/>
        <v/>
      </c>
      <c r="K62" s="22" t="str">
        <f t="shared" si="7"/>
        <v/>
      </c>
    </row>
    <row r="63" spans="1:12" x14ac:dyDescent="0.2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 t="str">
        <f t="shared" si="5"/>
        <v/>
      </c>
      <c r="J63" s="22" t="str">
        <f t="shared" si="6"/>
        <v/>
      </c>
      <c r="K63" s="22" t="str">
        <f t="shared" si="7"/>
        <v/>
      </c>
    </row>
    <row r="64" spans="1:12" x14ac:dyDescent="0.2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 t="str">
        <f t="shared" si="5"/>
        <v/>
      </c>
      <c r="J64" s="22" t="str">
        <f t="shared" si="6"/>
        <v/>
      </c>
      <c r="K64" s="22" t="str">
        <f t="shared" si="7"/>
        <v/>
      </c>
    </row>
    <row r="65" spans="2:11" x14ac:dyDescent="0.2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 t="str">
        <f t="shared" si="5"/>
        <v/>
      </c>
      <c r="J65" s="22" t="str">
        <f t="shared" si="6"/>
        <v/>
      </c>
      <c r="K65" s="22" t="str">
        <f t="shared" si="7"/>
        <v/>
      </c>
    </row>
    <row r="66" spans="2:11" x14ac:dyDescent="0.2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 t="str">
        <f t="shared" si="5"/>
        <v/>
      </c>
      <c r="J66" s="22" t="str">
        <f t="shared" si="6"/>
        <v/>
      </c>
      <c r="K66" s="22" t="str">
        <f t="shared" si="7"/>
        <v/>
      </c>
    </row>
    <row r="67" spans="2:11" x14ac:dyDescent="0.2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 t="str">
        <f t="shared" si="5"/>
        <v/>
      </c>
      <c r="J67" s="22" t="str">
        <f t="shared" si="6"/>
        <v/>
      </c>
      <c r="K67" s="22" t="str">
        <f t="shared" si="7"/>
        <v/>
      </c>
    </row>
    <row r="68" spans="2:11" x14ac:dyDescent="0.2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 t="str">
        <f t="shared" si="5"/>
        <v/>
      </c>
      <c r="J68" s="22" t="str">
        <f t="shared" si="6"/>
        <v/>
      </c>
      <c r="K68" s="22" t="str">
        <f t="shared" si="7"/>
        <v/>
      </c>
    </row>
    <row r="69" spans="2:11" x14ac:dyDescent="0.2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 t="str">
        <f t="shared" si="5"/>
        <v/>
      </c>
      <c r="J69" s="22" t="str">
        <f t="shared" si="6"/>
        <v/>
      </c>
      <c r="K69" s="22" t="str">
        <f t="shared" si="7"/>
        <v/>
      </c>
    </row>
    <row r="70" spans="2:11" x14ac:dyDescent="0.2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 t="str">
        <f t="shared" si="5"/>
        <v/>
      </c>
      <c r="J70" s="22" t="str">
        <f t="shared" si="6"/>
        <v/>
      </c>
      <c r="K70" s="22" t="str">
        <f t="shared" si="7"/>
        <v/>
      </c>
    </row>
    <row r="71" spans="2:11" x14ac:dyDescent="0.2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 t="str">
        <f t="shared" si="5"/>
        <v/>
      </c>
      <c r="J71" s="22" t="str">
        <f t="shared" si="6"/>
        <v/>
      </c>
      <c r="K71" s="22" t="str">
        <f t="shared" si="7"/>
        <v/>
      </c>
    </row>
    <row r="72" spans="2:11" x14ac:dyDescent="0.2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 t="str">
        <f t="shared" si="5"/>
        <v/>
      </c>
      <c r="J72" s="22" t="str">
        <f t="shared" si="6"/>
        <v/>
      </c>
      <c r="K72" s="22" t="str">
        <f t="shared" si="7"/>
        <v/>
      </c>
    </row>
    <row r="73" spans="2:11" x14ac:dyDescent="0.2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 t="str">
        <f t="shared" si="5"/>
        <v/>
      </c>
      <c r="J73" s="22" t="str">
        <f t="shared" si="6"/>
        <v/>
      </c>
      <c r="K73" s="22" t="str">
        <f t="shared" si="7"/>
        <v/>
      </c>
    </row>
    <row r="74" spans="2:11" x14ac:dyDescent="0.2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 t="str">
        <f t="shared" si="5"/>
        <v/>
      </c>
      <c r="J74" s="22" t="str">
        <f t="shared" si="6"/>
        <v/>
      </c>
      <c r="K74" s="22" t="str">
        <f t="shared" si="7"/>
        <v/>
      </c>
    </row>
    <row r="75" spans="2:11" x14ac:dyDescent="0.2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 t="str">
        <f t="shared" si="5"/>
        <v/>
      </c>
      <c r="J75" s="22" t="str">
        <f t="shared" si="6"/>
        <v/>
      </c>
      <c r="K75" s="22" t="str">
        <f t="shared" si="7"/>
        <v/>
      </c>
    </row>
    <row r="76" spans="2:11" x14ac:dyDescent="0.2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 t="str">
        <f t="shared" si="5"/>
        <v/>
      </c>
      <c r="J76" s="22" t="str">
        <f t="shared" si="6"/>
        <v/>
      </c>
      <c r="K76" s="22" t="str">
        <f t="shared" si="7"/>
        <v/>
      </c>
    </row>
    <row r="77" spans="2:11" x14ac:dyDescent="0.2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 t="str">
        <f t="shared" si="5"/>
        <v/>
      </c>
      <c r="J77" s="22" t="str">
        <f t="shared" si="6"/>
        <v/>
      </c>
      <c r="K77" s="22" t="str">
        <f t="shared" si="7"/>
        <v/>
      </c>
    </row>
    <row r="78" spans="2:11" x14ac:dyDescent="0.2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 t="str">
        <f t="shared" si="5"/>
        <v/>
      </c>
      <c r="J78" s="22" t="str">
        <f t="shared" si="6"/>
        <v/>
      </c>
      <c r="K78" s="22" t="str">
        <f t="shared" si="7"/>
        <v/>
      </c>
    </row>
    <row r="79" spans="2:11" x14ac:dyDescent="0.2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 t="str">
        <f t="shared" si="5"/>
        <v/>
      </c>
      <c r="J79" s="22" t="str">
        <f t="shared" si="6"/>
        <v/>
      </c>
      <c r="K79" s="22" t="str">
        <f t="shared" si="7"/>
        <v/>
      </c>
    </row>
    <row r="80" spans="2:11" x14ac:dyDescent="0.2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 t="str">
        <f t="shared" si="5"/>
        <v/>
      </c>
      <c r="J80" s="22" t="str">
        <f t="shared" si="6"/>
        <v/>
      </c>
      <c r="K80" s="22" t="str">
        <f t="shared" si="7"/>
        <v/>
      </c>
    </row>
    <row r="81" spans="2:11" x14ac:dyDescent="0.2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 t="str">
        <f t="shared" si="5"/>
        <v/>
      </c>
      <c r="J81" s="22" t="str">
        <f t="shared" si="6"/>
        <v/>
      </c>
      <c r="K81" s="22" t="str">
        <f t="shared" si="7"/>
        <v/>
      </c>
    </row>
    <row r="82" spans="2:11" x14ac:dyDescent="0.2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 t="str">
        <f t="shared" si="5"/>
        <v/>
      </c>
      <c r="J82" s="22" t="str">
        <f t="shared" si="6"/>
        <v/>
      </c>
      <c r="K82" s="22" t="str">
        <f t="shared" si="7"/>
        <v/>
      </c>
    </row>
    <row r="83" spans="2:11" x14ac:dyDescent="0.2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 t="str">
        <f t="shared" si="5"/>
        <v/>
      </c>
      <c r="J83" s="22" t="str">
        <f t="shared" si="6"/>
        <v/>
      </c>
      <c r="K83" s="22" t="str">
        <f t="shared" si="7"/>
        <v/>
      </c>
    </row>
    <row r="84" spans="2:11" x14ac:dyDescent="0.2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 t="str">
        <f t="shared" si="5"/>
        <v/>
      </c>
      <c r="J84" s="22" t="str">
        <f t="shared" si="6"/>
        <v/>
      </c>
      <c r="K84" s="22" t="str">
        <f t="shared" si="7"/>
        <v/>
      </c>
    </row>
    <row r="85" spans="2:11" x14ac:dyDescent="0.2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 t="str">
        <f t="shared" si="5"/>
        <v/>
      </c>
      <c r="J85" s="22" t="str">
        <f t="shared" si="6"/>
        <v/>
      </c>
      <c r="K85" s="22" t="str">
        <f t="shared" si="7"/>
        <v/>
      </c>
    </row>
    <row r="86" spans="2:11" x14ac:dyDescent="0.2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 t="str">
        <f t="shared" si="5"/>
        <v/>
      </c>
      <c r="J86" s="22" t="str">
        <f t="shared" si="6"/>
        <v/>
      </c>
      <c r="K86" s="22" t="str">
        <f t="shared" si="7"/>
        <v/>
      </c>
    </row>
    <row r="87" spans="2:11" x14ac:dyDescent="0.2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 t="str">
        <f t="shared" si="5"/>
        <v/>
      </c>
      <c r="J87" s="22" t="str">
        <f t="shared" si="6"/>
        <v/>
      </c>
      <c r="K87" s="22" t="str">
        <f t="shared" si="7"/>
        <v/>
      </c>
    </row>
    <row r="88" spans="2:11" x14ac:dyDescent="0.2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 t="str">
        <f t="shared" si="5"/>
        <v/>
      </c>
      <c r="J88" s="22" t="str">
        <f t="shared" si="6"/>
        <v/>
      </c>
      <c r="K88" s="22" t="str">
        <f t="shared" si="7"/>
        <v/>
      </c>
    </row>
    <row r="89" spans="2:11" x14ac:dyDescent="0.2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 t="str">
        <f t="shared" si="5"/>
        <v/>
      </c>
      <c r="J89" s="22" t="str">
        <f t="shared" si="6"/>
        <v/>
      </c>
      <c r="K89" s="22" t="str">
        <f t="shared" si="7"/>
        <v/>
      </c>
    </row>
    <row r="90" spans="2:11" x14ac:dyDescent="0.2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 t="str">
        <f t="shared" si="5"/>
        <v/>
      </c>
      <c r="J90" s="22" t="str">
        <f t="shared" si="6"/>
        <v/>
      </c>
      <c r="K90" s="22" t="str">
        <f t="shared" si="7"/>
        <v/>
      </c>
    </row>
    <row r="91" spans="2:11" x14ac:dyDescent="0.2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 t="str">
        <f t="shared" si="5"/>
        <v/>
      </c>
      <c r="J91" s="22" t="str">
        <f t="shared" si="6"/>
        <v/>
      </c>
      <c r="K91" s="22" t="str">
        <f t="shared" si="7"/>
        <v/>
      </c>
    </row>
    <row r="92" spans="2:11" x14ac:dyDescent="0.2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 t="str">
        <f t="shared" si="5"/>
        <v/>
      </c>
      <c r="J92" s="22" t="str">
        <f t="shared" si="6"/>
        <v/>
      </c>
      <c r="K92" s="22" t="str">
        <f t="shared" si="7"/>
        <v/>
      </c>
    </row>
    <row r="93" spans="2:11" x14ac:dyDescent="0.2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 t="str">
        <f t="shared" si="5"/>
        <v/>
      </c>
      <c r="J93" s="22" t="str">
        <f t="shared" si="6"/>
        <v/>
      </c>
      <c r="K93" s="22" t="str">
        <f t="shared" si="7"/>
        <v/>
      </c>
    </row>
    <row r="94" spans="2:11" x14ac:dyDescent="0.2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 t="str">
        <f t="shared" si="5"/>
        <v/>
      </c>
      <c r="J94" s="22" t="str">
        <f t="shared" si="6"/>
        <v/>
      </c>
      <c r="K94" s="22" t="str">
        <f t="shared" si="7"/>
        <v/>
      </c>
    </row>
    <row r="95" spans="2:11" x14ac:dyDescent="0.2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 t="str">
        <f t="shared" si="5"/>
        <v/>
      </c>
      <c r="J95" s="22" t="str">
        <f t="shared" si="6"/>
        <v/>
      </c>
      <c r="K95" s="22" t="str">
        <f t="shared" si="7"/>
        <v/>
      </c>
    </row>
    <row r="96" spans="2:11" x14ac:dyDescent="0.2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 t="str">
        <f t="shared" si="5"/>
        <v/>
      </c>
      <c r="J96" s="22" t="str">
        <f t="shared" si="6"/>
        <v/>
      </c>
      <c r="K96" s="22" t="str">
        <f t="shared" si="7"/>
        <v/>
      </c>
    </row>
    <row r="97" spans="2:11" x14ac:dyDescent="0.2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 t="str">
        <f t="shared" si="5"/>
        <v/>
      </c>
      <c r="J97" s="22" t="str">
        <f t="shared" si="6"/>
        <v/>
      </c>
      <c r="K97" s="22" t="str">
        <f t="shared" si="7"/>
        <v/>
      </c>
    </row>
    <row r="98" spans="2:11" x14ac:dyDescent="0.2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 t="str">
        <f t="shared" si="5"/>
        <v/>
      </c>
      <c r="J98" s="22" t="str">
        <f t="shared" si="6"/>
        <v/>
      </c>
      <c r="K98" s="22" t="str">
        <f t="shared" si="7"/>
        <v/>
      </c>
    </row>
    <row r="99" spans="2:11" x14ac:dyDescent="0.2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 t="str">
        <f t="shared" si="5"/>
        <v/>
      </c>
      <c r="J99" s="22" t="str">
        <f t="shared" si="6"/>
        <v/>
      </c>
      <c r="K99" s="22" t="str">
        <f t="shared" si="7"/>
        <v/>
      </c>
    </row>
    <row r="100" spans="2:11" x14ac:dyDescent="0.2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 t="str">
        <f t="shared" si="5"/>
        <v/>
      </c>
      <c r="J100" s="22" t="str">
        <f t="shared" si="6"/>
        <v/>
      </c>
      <c r="K100" s="22" t="str">
        <f t="shared" si="7"/>
        <v/>
      </c>
    </row>
    <row r="101" spans="2:11" x14ac:dyDescent="0.2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 t="str">
        <f t="shared" si="5"/>
        <v/>
      </c>
      <c r="J101" s="22" t="str">
        <f t="shared" si="6"/>
        <v/>
      </c>
      <c r="K101" s="22" t="str">
        <f t="shared" si="7"/>
        <v/>
      </c>
    </row>
    <row r="102" spans="2:11" x14ac:dyDescent="0.2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 t="str">
        <f t="shared" si="5"/>
        <v/>
      </c>
      <c r="J102" s="22" t="str">
        <f t="shared" si="6"/>
        <v/>
      </c>
      <c r="K102" s="22" t="str">
        <f t="shared" si="7"/>
        <v/>
      </c>
    </row>
    <row r="103" spans="2:11" x14ac:dyDescent="0.2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 t="str">
        <f t="shared" si="5"/>
        <v/>
      </c>
      <c r="J103" s="22" t="str">
        <f t="shared" si="6"/>
        <v/>
      </c>
      <c r="K103" s="22" t="str">
        <f t="shared" si="7"/>
        <v/>
      </c>
    </row>
    <row r="104" spans="2:11" x14ac:dyDescent="0.2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 t="str">
        <f t="shared" si="5"/>
        <v/>
      </c>
      <c r="J104" s="22" t="str">
        <f t="shared" si="6"/>
        <v/>
      </c>
      <c r="K104" s="22" t="str">
        <f t="shared" si="7"/>
        <v/>
      </c>
    </row>
    <row r="105" spans="2:11" x14ac:dyDescent="0.2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 t="str">
        <f t="shared" si="5"/>
        <v/>
      </c>
      <c r="J105" s="22" t="str">
        <f t="shared" si="6"/>
        <v/>
      </c>
      <c r="K105" s="22" t="str">
        <f t="shared" si="7"/>
        <v/>
      </c>
    </row>
    <row r="106" spans="2:11" x14ac:dyDescent="0.2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 t="str">
        <f t="shared" si="5"/>
        <v/>
      </c>
      <c r="J106" s="22" t="str">
        <f t="shared" si="6"/>
        <v/>
      </c>
      <c r="K106" s="22" t="str">
        <f t="shared" si="7"/>
        <v/>
      </c>
    </row>
    <row r="107" spans="2:11" x14ac:dyDescent="0.2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 t="str">
        <f t="shared" si="5"/>
        <v/>
      </c>
      <c r="J107" s="22" t="str">
        <f t="shared" si="6"/>
        <v/>
      </c>
      <c r="K107" s="22" t="str">
        <f t="shared" si="7"/>
        <v/>
      </c>
    </row>
    <row r="108" spans="2:11" x14ac:dyDescent="0.2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 t="str">
        <f t="shared" si="5"/>
        <v/>
      </c>
      <c r="J108" s="22" t="str">
        <f t="shared" si="6"/>
        <v/>
      </c>
      <c r="K108" s="22" t="str">
        <f t="shared" si="7"/>
        <v/>
      </c>
    </row>
    <row r="109" spans="2:11" x14ac:dyDescent="0.2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 t="str">
        <f t="shared" si="5"/>
        <v/>
      </c>
      <c r="J109" s="22" t="str">
        <f t="shared" si="6"/>
        <v/>
      </c>
      <c r="K109" s="22" t="str">
        <f t="shared" si="7"/>
        <v/>
      </c>
    </row>
    <row r="110" spans="2:11" x14ac:dyDescent="0.2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 t="str">
        <f t="shared" si="5"/>
        <v/>
      </c>
      <c r="J110" s="22" t="str">
        <f t="shared" si="6"/>
        <v/>
      </c>
      <c r="K110" s="22" t="str">
        <f t="shared" si="7"/>
        <v/>
      </c>
    </row>
    <row r="111" spans="2:11" x14ac:dyDescent="0.2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 t="str">
        <f t="shared" si="5"/>
        <v/>
      </c>
      <c r="J111" s="22" t="str">
        <f t="shared" si="6"/>
        <v/>
      </c>
      <c r="K111" s="22" t="str">
        <f t="shared" si="7"/>
        <v/>
      </c>
    </row>
    <row r="112" spans="2:11" x14ac:dyDescent="0.2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 t="str">
        <f t="shared" si="5"/>
        <v/>
      </c>
      <c r="J112" s="22" t="str">
        <f t="shared" si="6"/>
        <v/>
      </c>
      <c r="K112" s="22" t="str">
        <f t="shared" si="7"/>
        <v/>
      </c>
    </row>
    <row r="113" spans="2:11" x14ac:dyDescent="0.2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 t="str">
        <f t="shared" si="5"/>
        <v/>
      </c>
      <c r="J113" s="22" t="str">
        <f t="shared" si="6"/>
        <v/>
      </c>
      <c r="K113" s="22" t="str">
        <f t="shared" si="7"/>
        <v/>
      </c>
    </row>
    <row r="114" spans="2:11" x14ac:dyDescent="0.2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 t="str">
        <f t="shared" si="5"/>
        <v/>
      </c>
      <c r="J114" s="22" t="str">
        <f t="shared" si="6"/>
        <v/>
      </c>
      <c r="K114" s="22" t="str">
        <f t="shared" si="7"/>
        <v/>
      </c>
    </row>
    <row r="115" spans="2:11" x14ac:dyDescent="0.2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 t="str">
        <f t="shared" ref="I115:I178" si="8">IFERROR((C115-F115)/F115,"")</f>
        <v/>
      </c>
      <c r="J115" s="22" t="str">
        <f t="shared" ref="J115:J178" si="9">IFERROR((D115-G115)/G115,"")</f>
        <v/>
      </c>
      <c r="K115" s="22" t="str">
        <f t="shared" ref="K115:K178" si="10">IFERROR((E115-H115)/H115,"")</f>
        <v/>
      </c>
    </row>
    <row r="116" spans="2:11" x14ac:dyDescent="0.2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 t="str">
        <f t="shared" si="8"/>
        <v/>
      </c>
      <c r="J116" s="22" t="str">
        <f t="shared" si="9"/>
        <v/>
      </c>
      <c r="K116" s="22" t="str">
        <f t="shared" si="10"/>
        <v/>
      </c>
    </row>
    <row r="117" spans="2:11" x14ac:dyDescent="0.2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 t="str">
        <f t="shared" si="8"/>
        <v/>
      </c>
      <c r="J117" s="22" t="str">
        <f t="shared" si="9"/>
        <v/>
      </c>
      <c r="K117" s="22" t="str">
        <f t="shared" si="10"/>
        <v/>
      </c>
    </row>
    <row r="118" spans="2:11" x14ac:dyDescent="0.2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 t="str">
        <f t="shared" si="8"/>
        <v/>
      </c>
      <c r="J118" s="22" t="str">
        <f t="shared" si="9"/>
        <v/>
      </c>
      <c r="K118" s="22" t="str">
        <f t="shared" si="10"/>
        <v/>
      </c>
    </row>
    <row r="119" spans="2:11" x14ac:dyDescent="0.2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 t="str">
        <f t="shared" si="8"/>
        <v/>
      </c>
      <c r="J119" s="22" t="str">
        <f t="shared" si="9"/>
        <v/>
      </c>
      <c r="K119" s="22" t="str">
        <f t="shared" si="10"/>
        <v/>
      </c>
    </row>
    <row r="120" spans="2:11" x14ac:dyDescent="0.2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 t="str">
        <f t="shared" si="8"/>
        <v/>
      </c>
      <c r="J120" s="22" t="str">
        <f t="shared" si="9"/>
        <v/>
      </c>
      <c r="K120" s="22" t="str">
        <f t="shared" si="10"/>
        <v/>
      </c>
    </row>
    <row r="121" spans="2:11" x14ac:dyDescent="0.2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 t="str">
        <f t="shared" si="8"/>
        <v/>
      </c>
      <c r="J121" s="22" t="str">
        <f t="shared" si="9"/>
        <v/>
      </c>
      <c r="K121" s="22" t="str">
        <f t="shared" si="10"/>
        <v/>
      </c>
    </row>
    <row r="122" spans="2:11" x14ac:dyDescent="0.2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 t="str">
        <f t="shared" si="8"/>
        <v/>
      </c>
      <c r="J122" s="22" t="str">
        <f t="shared" si="9"/>
        <v/>
      </c>
      <c r="K122" s="22" t="str">
        <f t="shared" si="10"/>
        <v/>
      </c>
    </row>
    <row r="123" spans="2:11" x14ac:dyDescent="0.2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 t="str">
        <f t="shared" si="8"/>
        <v/>
      </c>
      <c r="J123" s="22" t="str">
        <f t="shared" si="9"/>
        <v/>
      </c>
      <c r="K123" s="22" t="str">
        <f t="shared" si="10"/>
        <v/>
      </c>
    </row>
    <row r="124" spans="2:11" x14ac:dyDescent="0.2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 t="str">
        <f t="shared" si="8"/>
        <v/>
      </c>
      <c r="J124" s="22" t="str">
        <f t="shared" si="9"/>
        <v/>
      </c>
      <c r="K124" s="22" t="str">
        <f t="shared" si="10"/>
        <v/>
      </c>
    </row>
    <row r="125" spans="2:11" x14ac:dyDescent="0.2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 t="str">
        <f t="shared" si="8"/>
        <v/>
      </c>
      <c r="J125" s="22" t="str">
        <f t="shared" si="9"/>
        <v/>
      </c>
      <c r="K125" s="22" t="str">
        <f t="shared" si="10"/>
        <v/>
      </c>
    </row>
    <row r="126" spans="2:11" x14ac:dyDescent="0.2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 t="str">
        <f t="shared" si="8"/>
        <v/>
      </c>
      <c r="J126" s="22" t="str">
        <f t="shared" si="9"/>
        <v/>
      </c>
      <c r="K126" s="22" t="str">
        <f t="shared" si="10"/>
        <v/>
      </c>
    </row>
    <row r="127" spans="2:11" x14ac:dyDescent="0.2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 t="str">
        <f t="shared" si="8"/>
        <v/>
      </c>
      <c r="J127" s="22" t="str">
        <f t="shared" si="9"/>
        <v/>
      </c>
      <c r="K127" s="22" t="str">
        <f t="shared" si="10"/>
        <v/>
      </c>
    </row>
    <row r="128" spans="2:11" x14ac:dyDescent="0.2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 t="str">
        <f t="shared" si="8"/>
        <v/>
      </c>
      <c r="J128" s="22" t="str">
        <f t="shared" si="9"/>
        <v/>
      </c>
      <c r="K128" s="22" t="str">
        <f t="shared" si="10"/>
        <v/>
      </c>
    </row>
    <row r="129" spans="2:11" x14ac:dyDescent="0.2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 t="str">
        <f t="shared" si="8"/>
        <v/>
      </c>
      <c r="J129" s="22" t="str">
        <f t="shared" si="9"/>
        <v/>
      </c>
      <c r="K129" s="22" t="str">
        <f t="shared" si="10"/>
        <v/>
      </c>
    </row>
    <row r="130" spans="2:11" x14ac:dyDescent="0.2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 t="str">
        <f t="shared" si="8"/>
        <v/>
      </c>
      <c r="J130" s="22" t="str">
        <f t="shared" si="9"/>
        <v/>
      </c>
      <c r="K130" s="22" t="str">
        <f t="shared" si="10"/>
        <v/>
      </c>
    </row>
    <row r="131" spans="2:11" x14ac:dyDescent="0.2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 t="str">
        <f t="shared" si="8"/>
        <v/>
      </c>
      <c r="J131" s="22" t="str">
        <f t="shared" si="9"/>
        <v/>
      </c>
      <c r="K131" s="22" t="str">
        <f t="shared" si="10"/>
        <v/>
      </c>
    </row>
    <row r="132" spans="2:11" x14ac:dyDescent="0.2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 t="str">
        <f t="shared" si="8"/>
        <v/>
      </c>
      <c r="J132" s="22" t="str">
        <f t="shared" si="9"/>
        <v/>
      </c>
      <c r="K132" s="22" t="str">
        <f t="shared" si="10"/>
        <v/>
      </c>
    </row>
    <row r="133" spans="2:11" x14ac:dyDescent="0.2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 t="str">
        <f t="shared" si="8"/>
        <v/>
      </c>
      <c r="J133" s="22" t="str">
        <f t="shared" si="9"/>
        <v/>
      </c>
      <c r="K133" s="22" t="str">
        <f t="shared" si="10"/>
        <v/>
      </c>
    </row>
    <row r="134" spans="2:11" x14ac:dyDescent="0.2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 t="str">
        <f t="shared" si="8"/>
        <v/>
      </c>
      <c r="J134" s="22" t="str">
        <f t="shared" si="9"/>
        <v/>
      </c>
      <c r="K134" s="22" t="str">
        <f t="shared" si="10"/>
        <v/>
      </c>
    </row>
    <row r="135" spans="2:11" x14ac:dyDescent="0.2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 t="str">
        <f t="shared" si="8"/>
        <v/>
      </c>
      <c r="J135" s="22" t="str">
        <f t="shared" si="9"/>
        <v/>
      </c>
      <c r="K135" s="22" t="str">
        <f t="shared" si="10"/>
        <v/>
      </c>
    </row>
    <row r="136" spans="2:11" x14ac:dyDescent="0.2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 t="str">
        <f t="shared" si="8"/>
        <v/>
      </c>
      <c r="J136" s="22" t="str">
        <f t="shared" si="9"/>
        <v/>
      </c>
      <c r="K136" s="22" t="str">
        <f t="shared" si="10"/>
        <v/>
      </c>
    </row>
    <row r="137" spans="2:11" x14ac:dyDescent="0.2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 t="str">
        <f t="shared" si="8"/>
        <v/>
      </c>
      <c r="J137" s="22" t="str">
        <f t="shared" si="9"/>
        <v/>
      </c>
      <c r="K137" s="22" t="str">
        <f t="shared" si="10"/>
        <v/>
      </c>
    </row>
    <row r="138" spans="2:11" x14ac:dyDescent="0.2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 t="str">
        <f t="shared" si="8"/>
        <v/>
      </c>
      <c r="J138" s="22" t="str">
        <f t="shared" si="9"/>
        <v/>
      </c>
      <c r="K138" s="22" t="str">
        <f t="shared" si="10"/>
        <v/>
      </c>
    </row>
    <row r="139" spans="2:11" x14ac:dyDescent="0.2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 t="str">
        <f t="shared" si="8"/>
        <v/>
      </c>
      <c r="J139" s="22" t="str">
        <f t="shared" si="9"/>
        <v/>
      </c>
      <c r="K139" s="22" t="str">
        <f t="shared" si="10"/>
        <v/>
      </c>
    </row>
    <row r="140" spans="2:11" x14ac:dyDescent="0.2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 t="str">
        <f t="shared" si="8"/>
        <v/>
      </c>
      <c r="J140" s="22" t="str">
        <f t="shared" si="9"/>
        <v/>
      </c>
      <c r="K140" s="22" t="str">
        <f t="shared" si="10"/>
        <v/>
      </c>
    </row>
    <row r="141" spans="2:11" x14ac:dyDescent="0.2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 t="str">
        <f t="shared" si="8"/>
        <v/>
      </c>
      <c r="J141" s="22" t="str">
        <f t="shared" si="9"/>
        <v/>
      </c>
      <c r="K141" s="22" t="str">
        <f t="shared" si="10"/>
        <v/>
      </c>
    </row>
    <row r="142" spans="2:11" x14ac:dyDescent="0.2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 t="str">
        <f t="shared" si="8"/>
        <v/>
      </c>
      <c r="J142" s="22" t="str">
        <f t="shared" si="9"/>
        <v/>
      </c>
      <c r="K142" s="22" t="str">
        <f t="shared" si="10"/>
        <v/>
      </c>
    </row>
    <row r="143" spans="2:11" x14ac:dyDescent="0.2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 t="str">
        <f t="shared" si="8"/>
        <v/>
      </c>
      <c r="J143" s="22" t="str">
        <f t="shared" si="9"/>
        <v/>
      </c>
      <c r="K143" s="22" t="str">
        <f t="shared" si="10"/>
        <v/>
      </c>
    </row>
    <row r="144" spans="2:11" x14ac:dyDescent="0.2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 t="str">
        <f t="shared" si="8"/>
        <v/>
      </c>
      <c r="J144" s="22" t="str">
        <f t="shared" si="9"/>
        <v/>
      </c>
      <c r="K144" s="22" t="str">
        <f t="shared" si="10"/>
        <v/>
      </c>
    </row>
    <row r="145" spans="2:11" x14ac:dyDescent="0.2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 t="str">
        <f t="shared" si="8"/>
        <v/>
      </c>
      <c r="J145" s="22" t="str">
        <f t="shared" si="9"/>
        <v/>
      </c>
      <c r="K145" s="22" t="str">
        <f t="shared" si="10"/>
        <v/>
      </c>
    </row>
    <row r="146" spans="2:11" x14ac:dyDescent="0.2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 t="str">
        <f t="shared" si="8"/>
        <v/>
      </c>
      <c r="J146" s="22" t="str">
        <f t="shared" si="9"/>
        <v/>
      </c>
      <c r="K146" s="22" t="str">
        <f t="shared" si="10"/>
        <v/>
      </c>
    </row>
    <row r="147" spans="2:11" x14ac:dyDescent="0.2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 t="str">
        <f t="shared" si="8"/>
        <v/>
      </c>
      <c r="J147" s="22" t="str">
        <f t="shared" si="9"/>
        <v/>
      </c>
      <c r="K147" s="22" t="str">
        <f t="shared" si="10"/>
        <v/>
      </c>
    </row>
    <row r="148" spans="2:11" x14ac:dyDescent="0.2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 t="str">
        <f t="shared" si="8"/>
        <v/>
      </c>
      <c r="J148" s="22" t="str">
        <f t="shared" si="9"/>
        <v/>
      </c>
      <c r="K148" s="22" t="str">
        <f t="shared" si="10"/>
        <v/>
      </c>
    </row>
    <row r="149" spans="2:11" x14ac:dyDescent="0.2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 t="str">
        <f t="shared" si="8"/>
        <v/>
      </c>
      <c r="J149" s="22" t="str">
        <f t="shared" si="9"/>
        <v/>
      </c>
      <c r="K149" s="22" t="str">
        <f t="shared" si="10"/>
        <v/>
      </c>
    </row>
    <row r="150" spans="2:11" x14ac:dyDescent="0.2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 t="str">
        <f t="shared" si="8"/>
        <v/>
      </c>
      <c r="J150" s="22" t="str">
        <f t="shared" si="9"/>
        <v/>
      </c>
      <c r="K150" s="22" t="str">
        <f t="shared" si="10"/>
        <v/>
      </c>
    </row>
    <row r="151" spans="2:11" x14ac:dyDescent="0.2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 t="str">
        <f t="shared" si="8"/>
        <v/>
      </c>
      <c r="J151" s="22" t="str">
        <f t="shared" si="9"/>
        <v/>
      </c>
      <c r="K151" s="22" t="str">
        <f t="shared" si="10"/>
        <v/>
      </c>
    </row>
    <row r="152" spans="2:11" x14ac:dyDescent="0.2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 t="str">
        <f t="shared" si="8"/>
        <v/>
      </c>
      <c r="J152" s="22" t="str">
        <f t="shared" si="9"/>
        <v/>
      </c>
      <c r="K152" s="22" t="str">
        <f t="shared" si="10"/>
        <v/>
      </c>
    </row>
    <row r="153" spans="2:11" x14ac:dyDescent="0.2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 t="str">
        <f t="shared" si="8"/>
        <v/>
      </c>
      <c r="J153" s="22" t="str">
        <f t="shared" si="9"/>
        <v/>
      </c>
      <c r="K153" s="22" t="str">
        <f t="shared" si="10"/>
        <v/>
      </c>
    </row>
    <row r="154" spans="2:11" x14ac:dyDescent="0.2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 t="str">
        <f t="shared" si="8"/>
        <v/>
      </c>
      <c r="J154" s="22" t="str">
        <f t="shared" si="9"/>
        <v/>
      </c>
      <c r="K154" s="22" t="str">
        <f t="shared" si="10"/>
        <v/>
      </c>
    </row>
    <row r="155" spans="2:11" x14ac:dyDescent="0.2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 t="str">
        <f t="shared" si="8"/>
        <v/>
      </c>
      <c r="J155" s="22" t="str">
        <f t="shared" si="9"/>
        <v/>
      </c>
      <c r="K155" s="22" t="str">
        <f t="shared" si="10"/>
        <v/>
      </c>
    </row>
    <row r="156" spans="2:11" x14ac:dyDescent="0.2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 t="str">
        <f t="shared" si="8"/>
        <v/>
      </c>
      <c r="J156" s="22" t="str">
        <f t="shared" si="9"/>
        <v/>
      </c>
      <c r="K156" s="22" t="str">
        <f t="shared" si="10"/>
        <v/>
      </c>
    </row>
    <row r="157" spans="2:11" x14ac:dyDescent="0.2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 t="str">
        <f t="shared" si="8"/>
        <v/>
      </c>
      <c r="J157" s="22" t="str">
        <f t="shared" si="9"/>
        <v/>
      </c>
      <c r="K157" s="22" t="str">
        <f t="shared" si="10"/>
        <v/>
      </c>
    </row>
    <row r="158" spans="2:11" x14ac:dyDescent="0.2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 t="str">
        <f t="shared" si="8"/>
        <v/>
      </c>
      <c r="J158" s="22" t="str">
        <f t="shared" si="9"/>
        <v/>
      </c>
      <c r="K158" s="22" t="str">
        <f t="shared" si="10"/>
        <v/>
      </c>
    </row>
    <row r="159" spans="2:11" x14ac:dyDescent="0.2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 t="str">
        <f t="shared" si="8"/>
        <v/>
      </c>
      <c r="J159" s="22" t="str">
        <f t="shared" si="9"/>
        <v/>
      </c>
      <c r="K159" s="22" t="str">
        <f t="shared" si="10"/>
        <v/>
      </c>
    </row>
    <row r="160" spans="2:11" x14ac:dyDescent="0.2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 t="str">
        <f t="shared" si="8"/>
        <v/>
      </c>
      <c r="J160" s="22" t="str">
        <f t="shared" si="9"/>
        <v/>
      </c>
      <c r="K160" s="22" t="str">
        <f t="shared" si="10"/>
        <v/>
      </c>
    </row>
    <row r="161" spans="2:11" x14ac:dyDescent="0.2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 t="str">
        <f t="shared" si="8"/>
        <v/>
      </c>
      <c r="J161" s="22" t="str">
        <f t="shared" si="9"/>
        <v/>
      </c>
      <c r="K161" s="22" t="str">
        <f t="shared" si="10"/>
        <v/>
      </c>
    </row>
    <row r="162" spans="2:11" x14ac:dyDescent="0.2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 t="str">
        <f t="shared" si="8"/>
        <v/>
      </c>
      <c r="J162" s="22" t="str">
        <f t="shared" si="9"/>
        <v/>
      </c>
      <c r="K162" s="22" t="str">
        <f t="shared" si="10"/>
        <v/>
      </c>
    </row>
    <row r="163" spans="2:11" x14ac:dyDescent="0.2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 t="str">
        <f t="shared" si="8"/>
        <v/>
      </c>
      <c r="J163" s="22" t="str">
        <f t="shared" si="9"/>
        <v/>
      </c>
      <c r="K163" s="22" t="str">
        <f t="shared" si="10"/>
        <v/>
      </c>
    </row>
    <row r="164" spans="2:11" x14ac:dyDescent="0.2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 t="str">
        <f t="shared" si="8"/>
        <v/>
      </c>
      <c r="J164" s="22" t="str">
        <f t="shared" si="9"/>
        <v/>
      </c>
      <c r="K164" s="22" t="str">
        <f t="shared" si="10"/>
        <v/>
      </c>
    </row>
    <row r="165" spans="2:11" x14ac:dyDescent="0.2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 t="str">
        <f t="shared" si="8"/>
        <v/>
      </c>
      <c r="J165" s="22" t="str">
        <f t="shared" si="9"/>
        <v/>
      </c>
      <c r="K165" s="22" t="str">
        <f t="shared" si="10"/>
        <v/>
      </c>
    </row>
    <row r="166" spans="2:11" x14ac:dyDescent="0.2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 t="str">
        <f t="shared" si="8"/>
        <v/>
      </c>
      <c r="J166" s="22" t="str">
        <f t="shared" si="9"/>
        <v/>
      </c>
      <c r="K166" s="22" t="str">
        <f t="shared" si="10"/>
        <v/>
      </c>
    </row>
    <row r="167" spans="2:11" x14ac:dyDescent="0.2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 t="str">
        <f t="shared" si="8"/>
        <v/>
      </c>
      <c r="J167" s="22" t="str">
        <f t="shared" si="9"/>
        <v/>
      </c>
      <c r="K167" s="22" t="str">
        <f t="shared" si="10"/>
        <v/>
      </c>
    </row>
    <row r="168" spans="2:11" x14ac:dyDescent="0.2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 t="str">
        <f t="shared" si="8"/>
        <v/>
      </c>
      <c r="J168" s="22" t="str">
        <f t="shared" si="9"/>
        <v/>
      </c>
      <c r="K168" s="22" t="str">
        <f t="shared" si="10"/>
        <v/>
      </c>
    </row>
    <row r="169" spans="2:11" x14ac:dyDescent="0.2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 t="str">
        <f t="shared" si="8"/>
        <v/>
      </c>
      <c r="J169" s="22" t="str">
        <f t="shared" si="9"/>
        <v/>
      </c>
      <c r="K169" s="22" t="str">
        <f t="shared" si="10"/>
        <v/>
      </c>
    </row>
    <row r="170" spans="2:11" x14ac:dyDescent="0.2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 t="str">
        <f t="shared" si="8"/>
        <v/>
      </c>
      <c r="J170" s="22" t="str">
        <f t="shared" si="9"/>
        <v/>
      </c>
      <c r="K170" s="22" t="str">
        <f t="shared" si="10"/>
        <v/>
      </c>
    </row>
    <row r="171" spans="2:11" x14ac:dyDescent="0.2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 t="str">
        <f t="shared" si="8"/>
        <v/>
      </c>
      <c r="J171" s="22" t="str">
        <f t="shared" si="9"/>
        <v/>
      </c>
      <c r="K171" s="22" t="str">
        <f t="shared" si="10"/>
        <v/>
      </c>
    </row>
    <row r="172" spans="2:11" x14ac:dyDescent="0.2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 t="str">
        <f t="shared" si="8"/>
        <v/>
      </c>
      <c r="J172" s="22" t="str">
        <f t="shared" si="9"/>
        <v/>
      </c>
      <c r="K172" s="22" t="str">
        <f t="shared" si="10"/>
        <v/>
      </c>
    </row>
    <row r="173" spans="2:11" x14ac:dyDescent="0.2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 t="str">
        <f t="shared" si="8"/>
        <v/>
      </c>
      <c r="J173" s="22" t="str">
        <f t="shared" si="9"/>
        <v/>
      </c>
      <c r="K173" s="22" t="str">
        <f t="shared" si="10"/>
        <v/>
      </c>
    </row>
    <row r="174" spans="2:11" x14ac:dyDescent="0.2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 t="str">
        <f t="shared" si="8"/>
        <v/>
      </c>
      <c r="J174" s="22" t="str">
        <f t="shared" si="9"/>
        <v/>
      </c>
      <c r="K174" s="22" t="str">
        <f t="shared" si="10"/>
        <v/>
      </c>
    </row>
    <row r="175" spans="2:11" x14ac:dyDescent="0.2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 t="str">
        <f t="shared" si="8"/>
        <v/>
      </c>
      <c r="J175" s="22" t="str">
        <f t="shared" si="9"/>
        <v/>
      </c>
      <c r="K175" s="22" t="str">
        <f t="shared" si="10"/>
        <v/>
      </c>
    </row>
    <row r="176" spans="2:11" x14ac:dyDescent="0.2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 t="str">
        <f t="shared" si="8"/>
        <v/>
      </c>
      <c r="J176" s="22" t="str">
        <f t="shared" si="9"/>
        <v/>
      </c>
      <c r="K176" s="22" t="str">
        <f t="shared" si="10"/>
        <v/>
      </c>
    </row>
    <row r="177" spans="2:11" x14ac:dyDescent="0.2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 t="str">
        <f t="shared" si="8"/>
        <v/>
      </c>
      <c r="J177" s="22" t="str">
        <f t="shared" si="9"/>
        <v/>
      </c>
      <c r="K177" s="22" t="str">
        <f t="shared" si="10"/>
        <v/>
      </c>
    </row>
    <row r="178" spans="2:11" x14ac:dyDescent="0.2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 t="str">
        <f t="shared" si="8"/>
        <v/>
      </c>
      <c r="J178" s="22" t="str">
        <f t="shared" si="9"/>
        <v/>
      </c>
      <c r="K178" s="22" t="str">
        <f t="shared" si="10"/>
        <v/>
      </c>
    </row>
    <row r="179" spans="2:11" x14ac:dyDescent="0.2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 t="str">
        <f t="shared" ref="I179:I234" si="11">IFERROR((C179-F179)/F179,"")</f>
        <v/>
      </c>
      <c r="J179" s="22" t="str">
        <f t="shared" ref="J179:J234" si="12">IFERROR((D179-G179)/G179,"")</f>
        <v/>
      </c>
      <c r="K179" s="22" t="str">
        <f t="shared" ref="K179:K234" si="13">IFERROR((E179-H179)/H179,"")</f>
        <v/>
      </c>
    </row>
    <row r="180" spans="2:11" x14ac:dyDescent="0.2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 t="str">
        <f t="shared" si="11"/>
        <v/>
      </c>
      <c r="J180" s="22" t="str">
        <f t="shared" si="12"/>
        <v/>
      </c>
      <c r="K180" s="22" t="str">
        <f t="shared" si="13"/>
        <v/>
      </c>
    </row>
    <row r="181" spans="2:11" x14ac:dyDescent="0.2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 t="str">
        <f t="shared" si="11"/>
        <v/>
      </c>
      <c r="J181" s="22" t="str">
        <f t="shared" si="12"/>
        <v/>
      </c>
      <c r="K181" s="22" t="str">
        <f t="shared" si="13"/>
        <v/>
      </c>
    </row>
    <row r="182" spans="2:11" x14ac:dyDescent="0.2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 t="str">
        <f t="shared" si="11"/>
        <v/>
      </c>
      <c r="J182" s="22" t="str">
        <f t="shared" si="12"/>
        <v/>
      </c>
      <c r="K182" s="22" t="str">
        <f t="shared" si="13"/>
        <v/>
      </c>
    </row>
    <row r="183" spans="2:11" x14ac:dyDescent="0.2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 t="str">
        <f t="shared" si="11"/>
        <v/>
      </c>
      <c r="J183" s="22" t="str">
        <f t="shared" si="12"/>
        <v/>
      </c>
      <c r="K183" s="22" t="str">
        <f t="shared" si="13"/>
        <v/>
      </c>
    </row>
    <row r="184" spans="2:11" x14ac:dyDescent="0.2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 t="str">
        <f t="shared" si="11"/>
        <v/>
      </c>
      <c r="J184" s="22" t="str">
        <f t="shared" si="12"/>
        <v/>
      </c>
      <c r="K184" s="22" t="str">
        <f t="shared" si="13"/>
        <v/>
      </c>
    </row>
    <row r="185" spans="2:11" x14ac:dyDescent="0.2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 t="str">
        <f t="shared" si="11"/>
        <v/>
      </c>
      <c r="J185" s="22" t="str">
        <f t="shared" si="12"/>
        <v/>
      </c>
      <c r="K185" s="22" t="str">
        <f t="shared" si="13"/>
        <v/>
      </c>
    </row>
    <row r="186" spans="2:11" x14ac:dyDescent="0.2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 t="str">
        <f t="shared" si="11"/>
        <v/>
      </c>
      <c r="J186" s="22" t="str">
        <f t="shared" si="12"/>
        <v/>
      </c>
      <c r="K186" s="22" t="str">
        <f t="shared" si="13"/>
        <v/>
      </c>
    </row>
    <row r="187" spans="2:11" x14ac:dyDescent="0.2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 t="str">
        <f t="shared" si="11"/>
        <v/>
      </c>
      <c r="J187" s="22" t="str">
        <f t="shared" si="12"/>
        <v/>
      </c>
      <c r="K187" s="22" t="str">
        <f t="shared" si="13"/>
        <v/>
      </c>
    </row>
    <row r="188" spans="2:11" x14ac:dyDescent="0.2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 t="str">
        <f t="shared" si="11"/>
        <v/>
      </c>
      <c r="J188" s="22" t="str">
        <f t="shared" si="12"/>
        <v/>
      </c>
      <c r="K188" s="22" t="str">
        <f t="shared" si="13"/>
        <v/>
      </c>
    </row>
    <row r="189" spans="2:11" x14ac:dyDescent="0.2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 t="str">
        <f t="shared" si="11"/>
        <v/>
      </c>
      <c r="J189" s="22" t="str">
        <f t="shared" si="12"/>
        <v/>
      </c>
      <c r="K189" s="22" t="str">
        <f t="shared" si="13"/>
        <v/>
      </c>
    </row>
    <row r="190" spans="2:11" x14ac:dyDescent="0.2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 t="str">
        <f t="shared" si="11"/>
        <v/>
      </c>
      <c r="J190" s="22" t="str">
        <f t="shared" si="12"/>
        <v/>
      </c>
      <c r="K190" s="22" t="str">
        <f t="shared" si="13"/>
        <v/>
      </c>
    </row>
    <row r="191" spans="2:11" x14ac:dyDescent="0.2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 t="str">
        <f t="shared" si="11"/>
        <v/>
      </c>
      <c r="J191" s="22" t="str">
        <f t="shared" si="12"/>
        <v/>
      </c>
      <c r="K191" s="22" t="str">
        <f t="shared" si="13"/>
        <v/>
      </c>
    </row>
    <row r="192" spans="2:11" x14ac:dyDescent="0.2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 t="str">
        <f t="shared" si="11"/>
        <v/>
      </c>
      <c r="J192" s="22" t="str">
        <f t="shared" si="12"/>
        <v/>
      </c>
      <c r="K192" s="22" t="str">
        <f t="shared" si="13"/>
        <v/>
      </c>
    </row>
    <row r="193" spans="2:11" x14ac:dyDescent="0.2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 t="str">
        <f t="shared" si="11"/>
        <v/>
      </c>
      <c r="J193" s="22" t="str">
        <f t="shared" si="12"/>
        <v/>
      </c>
      <c r="K193" s="22" t="str">
        <f t="shared" si="13"/>
        <v/>
      </c>
    </row>
    <row r="194" spans="2:11" x14ac:dyDescent="0.2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 t="str">
        <f t="shared" si="11"/>
        <v/>
      </c>
      <c r="J194" s="22" t="str">
        <f t="shared" si="12"/>
        <v/>
      </c>
      <c r="K194" s="22" t="str">
        <f t="shared" si="13"/>
        <v/>
      </c>
    </row>
    <row r="195" spans="2:11" x14ac:dyDescent="0.2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 t="str">
        <f t="shared" si="11"/>
        <v/>
      </c>
      <c r="J195" s="22" t="str">
        <f t="shared" si="12"/>
        <v/>
      </c>
      <c r="K195" s="22" t="str">
        <f t="shared" si="13"/>
        <v/>
      </c>
    </row>
    <row r="196" spans="2:11" x14ac:dyDescent="0.2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 t="str">
        <f t="shared" si="11"/>
        <v/>
      </c>
      <c r="J196" s="22" t="str">
        <f t="shared" si="12"/>
        <v/>
      </c>
      <c r="K196" s="22" t="str">
        <f t="shared" si="13"/>
        <v/>
      </c>
    </row>
    <row r="197" spans="2:11" x14ac:dyDescent="0.2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 t="str">
        <f t="shared" si="11"/>
        <v/>
      </c>
      <c r="J197" s="22" t="str">
        <f t="shared" si="12"/>
        <v/>
      </c>
      <c r="K197" s="22" t="str">
        <f t="shared" si="13"/>
        <v/>
      </c>
    </row>
    <row r="198" spans="2:11" x14ac:dyDescent="0.2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 t="str">
        <f t="shared" si="11"/>
        <v/>
      </c>
      <c r="J198" s="22" t="str">
        <f t="shared" si="12"/>
        <v/>
      </c>
      <c r="K198" s="22" t="str">
        <f t="shared" si="13"/>
        <v/>
      </c>
    </row>
    <row r="199" spans="2:11" x14ac:dyDescent="0.2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 t="str">
        <f t="shared" si="11"/>
        <v/>
      </c>
      <c r="J199" s="22" t="str">
        <f t="shared" si="12"/>
        <v/>
      </c>
      <c r="K199" s="22" t="str">
        <f t="shared" si="13"/>
        <v/>
      </c>
    </row>
    <row r="200" spans="2:11" x14ac:dyDescent="0.2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 t="str">
        <f t="shared" si="11"/>
        <v/>
      </c>
      <c r="J200" s="22" t="str">
        <f t="shared" si="12"/>
        <v/>
      </c>
      <c r="K200" s="22" t="str">
        <f t="shared" si="13"/>
        <v/>
      </c>
    </row>
    <row r="201" spans="2:11" x14ac:dyDescent="0.2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 t="str">
        <f t="shared" si="11"/>
        <v/>
      </c>
      <c r="J201" s="22" t="str">
        <f t="shared" si="12"/>
        <v/>
      </c>
      <c r="K201" s="22" t="str">
        <f t="shared" si="13"/>
        <v/>
      </c>
    </row>
    <row r="202" spans="2:11" x14ac:dyDescent="0.2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 t="str">
        <f t="shared" si="11"/>
        <v/>
      </c>
      <c r="J202" s="22" t="str">
        <f t="shared" si="12"/>
        <v/>
      </c>
      <c r="K202" s="22" t="str">
        <f t="shared" si="13"/>
        <v/>
      </c>
    </row>
    <row r="203" spans="2:11" x14ac:dyDescent="0.2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 t="str">
        <f t="shared" si="11"/>
        <v/>
      </c>
      <c r="J203" s="22" t="str">
        <f t="shared" si="12"/>
        <v/>
      </c>
      <c r="K203" s="22" t="str">
        <f t="shared" si="13"/>
        <v/>
      </c>
    </row>
    <row r="204" spans="2:11" x14ac:dyDescent="0.2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 t="str">
        <f t="shared" si="11"/>
        <v/>
      </c>
      <c r="J204" s="22" t="str">
        <f t="shared" si="12"/>
        <v/>
      </c>
      <c r="K204" s="22" t="str">
        <f t="shared" si="13"/>
        <v/>
      </c>
    </row>
    <row r="205" spans="2:11" x14ac:dyDescent="0.2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 t="str">
        <f t="shared" si="11"/>
        <v/>
      </c>
      <c r="J205" s="22" t="str">
        <f t="shared" si="12"/>
        <v/>
      </c>
      <c r="K205" s="22" t="str">
        <f t="shared" si="13"/>
        <v/>
      </c>
    </row>
    <row r="206" spans="2:11" x14ac:dyDescent="0.2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 t="str">
        <f t="shared" si="11"/>
        <v/>
      </c>
      <c r="J206" s="22" t="str">
        <f t="shared" si="12"/>
        <v/>
      </c>
      <c r="K206" s="22" t="str">
        <f t="shared" si="13"/>
        <v/>
      </c>
    </row>
    <row r="207" spans="2:11" x14ac:dyDescent="0.2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 t="str">
        <f t="shared" si="11"/>
        <v/>
      </c>
      <c r="J207" s="22" t="str">
        <f t="shared" si="12"/>
        <v/>
      </c>
      <c r="K207" s="22" t="str">
        <f t="shared" si="13"/>
        <v/>
      </c>
    </row>
    <row r="208" spans="2:11" x14ac:dyDescent="0.2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 t="str">
        <f t="shared" si="11"/>
        <v/>
      </c>
      <c r="J208" s="22" t="str">
        <f t="shared" si="12"/>
        <v/>
      </c>
      <c r="K208" s="22" t="str">
        <f t="shared" si="13"/>
        <v/>
      </c>
    </row>
    <row r="209" spans="2:11" x14ac:dyDescent="0.2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 t="str">
        <f t="shared" si="11"/>
        <v/>
      </c>
      <c r="J209" s="22" t="str">
        <f t="shared" si="12"/>
        <v/>
      </c>
      <c r="K209" s="22" t="str">
        <f t="shared" si="13"/>
        <v/>
      </c>
    </row>
    <row r="210" spans="2:11" x14ac:dyDescent="0.2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 t="str">
        <f t="shared" si="11"/>
        <v/>
      </c>
      <c r="J210" s="22" t="str">
        <f t="shared" si="12"/>
        <v/>
      </c>
      <c r="K210" s="22" t="str">
        <f t="shared" si="13"/>
        <v/>
      </c>
    </row>
    <row r="211" spans="2:11" x14ac:dyDescent="0.2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 t="str">
        <f t="shared" si="11"/>
        <v/>
      </c>
      <c r="J211" s="22" t="str">
        <f t="shared" si="12"/>
        <v/>
      </c>
      <c r="K211" s="22" t="str">
        <f t="shared" si="13"/>
        <v/>
      </c>
    </row>
    <row r="212" spans="2:11" x14ac:dyDescent="0.2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 t="str">
        <f t="shared" si="11"/>
        <v/>
      </c>
      <c r="J212" s="22" t="str">
        <f t="shared" si="12"/>
        <v/>
      </c>
      <c r="K212" s="22" t="str">
        <f t="shared" si="13"/>
        <v/>
      </c>
    </row>
    <row r="213" spans="2:11" x14ac:dyDescent="0.2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 t="str">
        <f t="shared" si="11"/>
        <v/>
      </c>
      <c r="J213" s="22" t="str">
        <f t="shared" si="12"/>
        <v/>
      </c>
      <c r="K213" s="22" t="str">
        <f t="shared" si="13"/>
        <v/>
      </c>
    </row>
    <row r="214" spans="2:11" x14ac:dyDescent="0.2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 t="str">
        <f t="shared" si="11"/>
        <v/>
      </c>
      <c r="J214" s="22" t="str">
        <f t="shared" si="12"/>
        <v/>
      </c>
      <c r="K214" s="22" t="str">
        <f t="shared" si="13"/>
        <v/>
      </c>
    </row>
    <row r="215" spans="2:11" x14ac:dyDescent="0.2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 t="str">
        <f t="shared" si="11"/>
        <v/>
      </c>
      <c r="J215" s="22" t="str">
        <f t="shared" si="12"/>
        <v/>
      </c>
      <c r="K215" s="22" t="str">
        <f t="shared" si="13"/>
        <v/>
      </c>
    </row>
    <row r="216" spans="2:11" x14ac:dyDescent="0.2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 t="str">
        <f t="shared" si="11"/>
        <v/>
      </c>
      <c r="J216" s="22" t="str">
        <f t="shared" si="12"/>
        <v/>
      </c>
      <c r="K216" s="22" t="str">
        <f t="shared" si="13"/>
        <v/>
      </c>
    </row>
    <row r="217" spans="2:11" x14ac:dyDescent="0.2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 t="str">
        <f t="shared" si="11"/>
        <v/>
      </c>
      <c r="J217" s="22" t="str">
        <f t="shared" si="12"/>
        <v/>
      </c>
      <c r="K217" s="22" t="str">
        <f t="shared" si="13"/>
        <v/>
      </c>
    </row>
    <row r="218" spans="2:11" x14ac:dyDescent="0.2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 t="str">
        <f t="shared" si="11"/>
        <v/>
      </c>
      <c r="J218" s="22" t="str">
        <f t="shared" si="12"/>
        <v/>
      </c>
      <c r="K218" s="22" t="str">
        <f t="shared" si="13"/>
        <v/>
      </c>
    </row>
    <row r="219" spans="2:11" x14ac:dyDescent="0.2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 t="str">
        <f t="shared" si="11"/>
        <v/>
      </c>
      <c r="J219" s="22" t="str">
        <f t="shared" si="12"/>
        <v/>
      </c>
      <c r="K219" s="22" t="str">
        <f t="shared" si="13"/>
        <v/>
      </c>
    </row>
    <row r="220" spans="2:11" x14ac:dyDescent="0.2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 t="str">
        <f t="shared" si="11"/>
        <v/>
      </c>
      <c r="J220" s="22" t="str">
        <f t="shared" si="12"/>
        <v/>
      </c>
      <c r="K220" s="22" t="str">
        <f t="shared" si="13"/>
        <v/>
      </c>
    </row>
    <row r="221" spans="2:11" x14ac:dyDescent="0.2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 t="str">
        <f t="shared" si="11"/>
        <v/>
      </c>
      <c r="J221" s="22" t="str">
        <f t="shared" si="12"/>
        <v/>
      </c>
      <c r="K221" s="22" t="str">
        <f t="shared" si="13"/>
        <v/>
      </c>
    </row>
    <row r="222" spans="2:11" x14ac:dyDescent="0.2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 t="str">
        <f t="shared" si="11"/>
        <v/>
      </c>
      <c r="J222" s="22" t="str">
        <f t="shared" si="12"/>
        <v/>
      </c>
      <c r="K222" s="22" t="str">
        <f t="shared" si="13"/>
        <v/>
      </c>
    </row>
    <row r="223" spans="2:11" x14ac:dyDescent="0.2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 t="str">
        <f t="shared" si="11"/>
        <v/>
      </c>
      <c r="J223" s="22" t="str">
        <f t="shared" si="12"/>
        <v/>
      </c>
      <c r="K223" s="22" t="str">
        <f t="shared" si="13"/>
        <v/>
      </c>
    </row>
    <row r="224" spans="2:11" x14ac:dyDescent="0.2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 t="str">
        <f t="shared" si="11"/>
        <v/>
      </c>
      <c r="J224" s="22" t="str">
        <f t="shared" si="12"/>
        <v/>
      </c>
      <c r="K224" s="22" t="str">
        <f t="shared" si="13"/>
        <v/>
      </c>
    </row>
    <row r="225" spans="2:11" x14ac:dyDescent="0.2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 t="str">
        <f t="shared" si="11"/>
        <v/>
      </c>
      <c r="J225" s="22" t="str">
        <f t="shared" si="12"/>
        <v/>
      </c>
      <c r="K225" s="22" t="str">
        <f t="shared" si="13"/>
        <v/>
      </c>
    </row>
    <row r="226" spans="2:11" x14ac:dyDescent="0.2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 t="str">
        <f t="shared" si="11"/>
        <v/>
      </c>
      <c r="J226" s="22" t="str">
        <f t="shared" si="12"/>
        <v/>
      </c>
      <c r="K226" s="22" t="str">
        <f t="shared" si="13"/>
        <v/>
      </c>
    </row>
    <row r="227" spans="2:11" x14ac:dyDescent="0.2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 t="str">
        <f t="shared" si="11"/>
        <v/>
      </c>
      <c r="J227" s="22" t="str">
        <f t="shared" si="12"/>
        <v/>
      </c>
      <c r="K227" s="22" t="str">
        <f t="shared" si="13"/>
        <v/>
      </c>
    </row>
    <row r="228" spans="2:11" x14ac:dyDescent="0.2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 t="str">
        <f t="shared" si="11"/>
        <v/>
      </c>
      <c r="J228" s="22" t="str">
        <f t="shared" si="12"/>
        <v/>
      </c>
      <c r="K228" s="22" t="str">
        <f t="shared" si="13"/>
        <v/>
      </c>
    </row>
    <row r="229" spans="2:11" x14ac:dyDescent="0.2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 t="str">
        <f t="shared" si="11"/>
        <v/>
      </c>
      <c r="J229" s="22" t="str">
        <f t="shared" si="12"/>
        <v/>
      </c>
      <c r="K229" s="22" t="str">
        <f t="shared" si="13"/>
        <v/>
      </c>
    </row>
    <row r="230" spans="2:11" x14ac:dyDescent="0.2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 t="str">
        <f t="shared" si="11"/>
        <v/>
      </c>
      <c r="J230" s="22" t="str">
        <f t="shared" si="12"/>
        <v/>
      </c>
      <c r="K230" s="22" t="str">
        <f t="shared" si="13"/>
        <v/>
      </c>
    </row>
    <row r="231" spans="2:11" x14ac:dyDescent="0.2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 t="str">
        <f t="shared" si="11"/>
        <v/>
      </c>
      <c r="J231" s="22" t="str">
        <f t="shared" si="12"/>
        <v/>
      </c>
      <c r="K231" s="22" t="str">
        <f t="shared" si="13"/>
        <v/>
      </c>
    </row>
    <row r="232" spans="2:11" x14ac:dyDescent="0.2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 t="str">
        <f t="shared" si="11"/>
        <v/>
      </c>
      <c r="J232" s="22" t="str">
        <f t="shared" si="12"/>
        <v/>
      </c>
      <c r="K232" s="22" t="str">
        <f t="shared" si="13"/>
        <v/>
      </c>
    </row>
    <row r="233" spans="2:11" x14ac:dyDescent="0.2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 t="str">
        <f t="shared" si="11"/>
        <v/>
      </c>
      <c r="J233" s="22" t="str">
        <f t="shared" si="12"/>
        <v/>
      </c>
      <c r="K233" s="22" t="str">
        <f t="shared" si="13"/>
        <v/>
      </c>
    </row>
    <row r="234" spans="2:11" x14ac:dyDescent="0.2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 t="str">
        <f t="shared" si="11"/>
        <v/>
      </c>
      <c r="J234" s="22" t="str">
        <f t="shared" si="12"/>
        <v/>
      </c>
      <c r="K234" s="22" t="str">
        <f t="shared" si="13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4"/>
  <sheetViews>
    <sheetView showGridLines="0" showRowColHeaders="0" workbookViewId="0">
      <selection activeCell="C208" sqref="C20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7" t="s">
        <v>0</v>
      </c>
      <c r="C2" s="77"/>
      <c r="D2" s="77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1:12" ht="23.25" customHeight="1" thickTop="1" x14ac:dyDescent="0.25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1:12" ht="23.25" customHeight="1" x14ac:dyDescent="0.25">
      <c r="B4" s="75"/>
      <c r="C4" s="73" t="str">
        <f>TEXT(Cover!E7, "mm/dd/yyyy") &amp; " - " &amp; TEXT(Cover!G7, "mm/dd/yyyy")</f>
        <v>04/01/2015 - 06/30/2015</v>
      </c>
      <c r="D4" s="70"/>
      <c r="E4" s="71"/>
      <c r="F4" s="70" t="str">
        <f>TEXT(DATE(YEAR(Cover!E7)-1,MONTH(Cover!E7),DAY(Cover!E7)), "mm/dd/yyyy") &amp; " - " &amp; TEXT(DATE(YEAR(Cover!G7)-1,MONTH(Cover!G7),DAY(Cover!G7)), "mm/dd/yyyy")</f>
        <v>04/01/2014 - 06/30/2014</v>
      </c>
      <c r="G4" s="70"/>
      <c r="H4" s="71"/>
      <c r="I4" s="69"/>
      <c r="J4" s="69"/>
      <c r="K4" s="69"/>
    </row>
    <row r="5" spans="1:12" ht="23.25" customHeight="1" thickBot="1" x14ac:dyDescent="0.3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1:12" ht="15.75" thickTop="1" x14ac:dyDescent="0.25">
      <c r="B6" s="25" t="str">
        <f>'Town Data'!A2</f>
        <v>ADDISON</v>
      </c>
      <c r="C6" s="45">
        <f>IF('Town Data'!C2&gt;9,'Town Data'!B2,"*")</f>
        <v>1876724.43</v>
      </c>
      <c r="D6" s="46">
        <f>IF('Town Data'!E2&gt;9,'Town Data'!D2,"*")</f>
        <v>413195.87</v>
      </c>
      <c r="E6" s="47" t="str">
        <f>IF('Town Data'!G2&gt;9,'Town Data'!F2,"*")</f>
        <v>*</v>
      </c>
      <c r="F6" s="46">
        <f>IF('Town Data'!I2&gt;9,'Town Data'!H2,"*")</f>
        <v>2254707.4500000002</v>
      </c>
      <c r="G6" s="46">
        <f>IF('Town Data'!K2&gt;9,'Town Data'!J2,"*")</f>
        <v>589692.27</v>
      </c>
      <c r="H6" s="47" t="str">
        <f>IF('Town Data'!M2&gt;9,'Town Data'!L2,"*")</f>
        <v>*</v>
      </c>
      <c r="I6" s="20">
        <f>IFERROR((C6-F6)/F6,"")</f>
        <v>-0.16764171334068206</v>
      </c>
      <c r="J6" s="20">
        <f t="shared" ref="J6:K6" si="0">IFERROR((D6-G6)/G6,"")</f>
        <v>-0.29930254978584003</v>
      </c>
      <c r="K6" s="20" t="str">
        <f t="shared" si="0"/>
        <v/>
      </c>
    </row>
    <row r="7" spans="1:12" x14ac:dyDescent="0.25">
      <c r="A7" s="15"/>
      <c r="B7" t="str">
        <f>'Town Data'!A3</f>
        <v>ALBANY</v>
      </c>
      <c r="C7" s="48">
        <f>IF('Town Data'!C3&gt;9,'Town Data'!B3,"*")</f>
        <v>317690.21999999997</v>
      </c>
      <c r="D7" s="49">
        <f>IF('Town Data'!E3&gt;9,'Town Data'!D3,"*")</f>
        <v>101028.22</v>
      </c>
      <c r="E7" s="50" t="str">
        <f>IF('Town Data'!G3&gt;9,'Town Data'!F3,"*")</f>
        <v>*</v>
      </c>
      <c r="F7" s="51">
        <f>IF('Town Data'!I3&gt;9,'Town Data'!H3,"*")</f>
        <v>416978.99</v>
      </c>
      <c r="G7" s="49">
        <f>IF('Town Data'!K3&gt;9,'Town Data'!J3,"*")</f>
        <v>143320.32000000001</v>
      </c>
      <c r="H7" s="50" t="str">
        <f>IF('Town Data'!M3&gt;9,'Town Data'!L3,"*")</f>
        <v>*</v>
      </c>
      <c r="I7" s="9">
        <f t="shared" ref="I7:I70" si="1">IFERROR((C7-F7)/F7,"")</f>
        <v>-0.23811456303829606</v>
      </c>
      <c r="J7" s="9">
        <f t="shared" ref="J7:J70" si="2">IFERROR((D7-G7)/G7,"")</f>
        <v>-0.29508795403191956</v>
      </c>
      <c r="K7" s="9" t="str">
        <f t="shared" ref="K7:K70" si="3">IFERROR((E7-H7)/H7,"")</f>
        <v/>
      </c>
      <c r="L7" s="15"/>
    </row>
    <row r="8" spans="1:12" x14ac:dyDescent="0.25">
      <c r="A8" s="15"/>
      <c r="B8" s="27" t="str">
        <f>'Town Data'!A4</f>
        <v>ALBURGH</v>
      </c>
      <c r="C8" s="52">
        <f>IF('Town Data'!C4&gt;9,'Town Data'!B4,"*")</f>
        <v>4176890.78</v>
      </c>
      <c r="D8" s="53">
        <f>IF('Town Data'!E4&gt;9,'Town Data'!D4,"*")</f>
        <v>1253047.26</v>
      </c>
      <c r="E8" s="54" t="str">
        <f>IF('Town Data'!G4&gt;9,'Town Data'!F4,"*")</f>
        <v>*</v>
      </c>
      <c r="F8" s="53">
        <f>IF('Town Data'!I4&gt;9,'Town Data'!H4,"*")</f>
        <v>4547260.0999999996</v>
      </c>
      <c r="G8" s="53">
        <f>IF('Town Data'!K4&gt;9,'Town Data'!J4,"*")</f>
        <v>1040612.92</v>
      </c>
      <c r="H8" s="54" t="str">
        <f>IF('Town Data'!M4&gt;9,'Town Data'!L4,"*")</f>
        <v>*</v>
      </c>
      <c r="I8" s="22">
        <f t="shared" si="1"/>
        <v>-8.1448897106193657E-2</v>
      </c>
      <c r="J8" s="22">
        <f t="shared" si="2"/>
        <v>0.20414347728836574</v>
      </c>
      <c r="K8" s="22" t="str">
        <f t="shared" si="3"/>
        <v/>
      </c>
      <c r="L8" s="15"/>
    </row>
    <row r="9" spans="1:12" x14ac:dyDescent="0.25">
      <c r="A9" s="15"/>
      <c r="B9" s="15" t="str">
        <f>'Town Data'!A5</f>
        <v>ARLINGTON</v>
      </c>
      <c r="C9" s="48">
        <f>IF('Town Data'!C5&gt;9,'Town Data'!B5,"*")</f>
        <v>29301559.859999999</v>
      </c>
      <c r="D9" s="49">
        <f>IF('Town Data'!E5&gt;9,'Town Data'!D5,"*")</f>
        <v>1306735</v>
      </c>
      <c r="E9" s="50">
        <f>IF('Town Data'!G5&gt;9,'Town Data'!F5,"*")</f>
        <v>134240.5</v>
      </c>
      <c r="F9" s="51">
        <f>IF('Town Data'!I5&gt;9,'Town Data'!H5,"*")</f>
        <v>32351201.699999999</v>
      </c>
      <c r="G9" s="49">
        <f>IF('Town Data'!K5&gt;9,'Town Data'!J5,"*")</f>
        <v>1265215.8999999999</v>
      </c>
      <c r="H9" s="50">
        <f>IF('Town Data'!M5&gt;9,'Town Data'!L5,"*")</f>
        <v>318579.5</v>
      </c>
      <c r="I9" s="9">
        <f t="shared" si="1"/>
        <v>-9.4266725183194663E-2</v>
      </c>
      <c r="J9" s="9">
        <f t="shared" si="2"/>
        <v>3.2815822184972615E-2</v>
      </c>
      <c r="K9" s="9">
        <f t="shared" si="3"/>
        <v>-0.57862794059253653</v>
      </c>
      <c r="L9" s="15"/>
    </row>
    <row r="10" spans="1:12" x14ac:dyDescent="0.25">
      <c r="A10" s="15"/>
      <c r="B10" s="27" t="str">
        <f>'Town Data'!A6</f>
        <v>BAKERSFIELD</v>
      </c>
      <c r="C10" s="52">
        <f>IF('Town Data'!C6&gt;9,'Town Data'!B6,"*")</f>
        <v>671461</v>
      </c>
      <c r="D10" s="53">
        <f>IF('Town Data'!E6&gt;9,'Town Data'!D6,"*")</f>
        <v>281067</v>
      </c>
      <c r="E10" s="54" t="str">
        <f>IF('Town Data'!G6&gt;9,'Town Data'!F6,"*")</f>
        <v>*</v>
      </c>
      <c r="F10" s="53">
        <f>IF('Town Data'!I6&gt;9,'Town Data'!H6,"*")</f>
        <v>755855.65</v>
      </c>
      <c r="G10" s="53">
        <f>IF('Town Data'!K6&gt;9,'Town Data'!J6,"*")</f>
        <v>187537.53</v>
      </c>
      <c r="H10" s="54" t="str">
        <f>IF('Town Data'!M6&gt;9,'Town Data'!L6,"*")</f>
        <v>*</v>
      </c>
      <c r="I10" s="22">
        <f t="shared" si="1"/>
        <v>-0.11165445412758378</v>
      </c>
      <c r="J10" s="22">
        <f t="shared" si="2"/>
        <v>0.4987240154010773</v>
      </c>
      <c r="K10" s="22" t="str">
        <f t="shared" si="3"/>
        <v/>
      </c>
      <c r="L10" s="15"/>
    </row>
    <row r="11" spans="1:12" x14ac:dyDescent="0.25">
      <c r="A11" s="15"/>
      <c r="B11" s="15" t="str">
        <f>'Town Data'!A7</f>
        <v>BARNARD</v>
      </c>
      <c r="C11" s="48">
        <f>IF('Town Data'!C7&gt;9,'Town Data'!B7,"*")</f>
        <v>255078.38</v>
      </c>
      <c r="D11" s="49">
        <f>IF('Town Data'!E7&gt;9,'Town Data'!D7,"*")</f>
        <v>87328</v>
      </c>
      <c r="E11" s="50" t="str">
        <f>IF('Town Data'!G7&gt;9,'Town Data'!F7,"*")</f>
        <v>*</v>
      </c>
      <c r="F11" s="51">
        <f>IF('Town Data'!I7&gt;9,'Town Data'!H7,"*")</f>
        <v>559273</v>
      </c>
      <c r="G11" s="49">
        <f>IF('Town Data'!K7&gt;9,'Town Data'!J7,"*")</f>
        <v>157357</v>
      </c>
      <c r="H11" s="50" t="str">
        <f>IF('Town Data'!M7&gt;9,'Town Data'!L7,"*")</f>
        <v>*</v>
      </c>
      <c r="I11" s="9">
        <f t="shared" si="1"/>
        <v>-0.54391079133088849</v>
      </c>
      <c r="J11" s="9">
        <f t="shared" si="2"/>
        <v>-0.4450326328031165</v>
      </c>
      <c r="K11" s="9" t="str">
        <f t="shared" si="3"/>
        <v/>
      </c>
      <c r="L11" s="15"/>
    </row>
    <row r="12" spans="1:12" x14ac:dyDescent="0.25">
      <c r="A12" s="15"/>
      <c r="B12" s="27" t="str">
        <f>'Town Data'!A8</f>
        <v>BARNET</v>
      </c>
      <c r="C12" s="52">
        <f>IF('Town Data'!C8&gt;9,'Town Data'!B8,"*")</f>
        <v>1185855</v>
      </c>
      <c r="D12" s="53">
        <f>IF('Town Data'!E8&gt;9,'Town Data'!D8,"*")</f>
        <v>495831</v>
      </c>
      <c r="E12" s="54" t="str">
        <f>IF('Town Data'!G8&gt;9,'Town Data'!F8,"*")</f>
        <v>*</v>
      </c>
      <c r="F12" s="53">
        <f>IF('Town Data'!I8&gt;9,'Town Data'!H8,"*")</f>
        <v>1245846.69</v>
      </c>
      <c r="G12" s="53">
        <f>IF('Town Data'!K8&gt;9,'Town Data'!J8,"*")</f>
        <v>477288.12</v>
      </c>
      <c r="H12" s="54" t="str">
        <f>IF('Town Data'!M8&gt;9,'Town Data'!L8,"*")</f>
        <v>*</v>
      </c>
      <c r="I12" s="22">
        <f t="shared" si="1"/>
        <v>-4.8153348627510459E-2</v>
      </c>
      <c r="J12" s="22">
        <f t="shared" si="2"/>
        <v>3.8850495587445182E-2</v>
      </c>
      <c r="K12" s="22" t="str">
        <f t="shared" si="3"/>
        <v/>
      </c>
      <c r="L12" s="15"/>
    </row>
    <row r="13" spans="1:12" x14ac:dyDescent="0.25">
      <c r="A13" s="15"/>
      <c r="B13" s="15" t="str">
        <f>'Town Data'!A9</f>
        <v>BARRE</v>
      </c>
      <c r="C13" s="48">
        <f>IF('Town Data'!C9&gt;9,'Town Data'!B9,"*")</f>
        <v>149013639.03999999</v>
      </c>
      <c r="D13" s="49">
        <f>IF('Town Data'!E9&gt;9,'Town Data'!D9,"*")</f>
        <v>29113115.530000001</v>
      </c>
      <c r="E13" s="50">
        <f>IF('Town Data'!G9&gt;9,'Town Data'!F9,"*")</f>
        <v>962320</v>
      </c>
      <c r="F13" s="51">
        <f>IF('Town Data'!I9&gt;9,'Town Data'!H9,"*")</f>
        <v>158336889.69</v>
      </c>
      <c r="G13" s="49">
        <f>IF('Town Data'!K9&gt;9,'Town Data'!J9,"*")</f>
        <v>28236609.07</v>
      </c>
      <c r="H13" s="50">
        <f>IF('Town Data'!M9&gt;9,'Town Data'!L9,"*")</f>
        <v>1299614.33</v>
      </c>
      <c r="I13" s="9">
        <f t="shared" si="1"/>
        <v>-5.8882365747195992E-2</v>
      </c>
      <c r="J13" s="9">
        <f t="shared" si="2"/>
        <v>3.1041491484586427E-2</v>
      </c>
      <c r="K13" s="9">
        <f t="shared" si="3"/>
        <v>-0.25953417272645807</v>
      </c>
      <c r="L13" s="15"/>
    </row>
    <row r="14" spans="1:12" x14ac:dyDescent="0.25">
      <c r="A14" s="15"/>
      <c r="B14" s="27" t="str">
        <f>'Town Data'!A10</f>
        <v>BARRE TOWN</v>
      </c>
      <c r="C14" s="52">
        <f>IF('Town Data'!C10&gt;9,'Town Data'!B10,"*")</f>
        <v>26584274.350000001</v>
      </c>
      <c r="D14" s="53">
        <f>IF('Town Data'!E10&gt;9,'Town Data'!D10,"*")</f>
        <v>3103493</v>
      </c>
      <c r="E14" s="54">
        <f>IF('Town Data'!G10&gt;9,'Town Data'!F10,"*")</f>
        <v>347766.67</v>
      </c>
      <c r="F14" s="53">
        <f>IF('Town Data'!I10&gt;9,'Town Data'!H10,"*")</f>
        <v>26935123.289999999</v>
      </c>
      <c r="G14" s="53">
        <f>IF('Town Data'!K10&gt;9,'Town Data'!J10,"*")</f>
        <v>3145772.29</v>
      </c>
      <c r="H14" s="54">
        <f>IF('Town Data'!M10&gt;9,'Town Data'!L10,"*")</f>
        <v>298766.67</v>
      </c>
      <c r="I14" s="22">
        <f t="shared" si="1"/>
        <v>-1.3025703881973863E-2</v>
      </c>
      <c r="J14" s="22">
        <f t="shared" si="2"/>
        <v>-1.344003510184141E-2</v>
      </c>
      <c r="K14" s="22">
        <f t="shared" si="3"/>
        <v>0.16400758491568018</v>
      </c>
      <c r="L14" s="15"/>
    </row>
    <row r="15" spans="1:12" x14ac:dyDescent="0.25">
      <c r="A15" s="15"/>
      <c r="B15" s="15" t="str">
        <f>'Town Data'!A11</f>
        <v>BARTON</v>
      </c>
      <c r="C15" s="48">
        <f>IF('Town Data'!C11&gt;9,'Town Data'!B11,"*")</f>
        <v>48919064.560000002</v>
      </c>
      <c r="D15" s="49">
        <f>IF('Town Data'!E11&gt;9,'Town Data'!D11,"*")</f>
        <v>3676829.32</v>
      </c>
      <c r="E15" s="50">
        <f>IF('Town Data'!G11&gt;9,'Town Data'!F11,"*")</f>
        <v>201116.67</v>
      </c>
      <c r="F15" s="51">
        <f>IF('Town Data'!I11&gt;9,'Town Data'!H11,"*")</f>
        <v>58164079.609999999</v>
      </c>
      <c r="G15" s="49">
        <f>IF('Town Data'!K11&gt;9,'Town Data'!J11,"*")</f>
        <v>3518479.25</v>
      </c>
      <c r="H15" s="50">
        <f>IF('Town Data'!M11&gt;9,'Town Data'!L11,"*")</f>
        <v>202154.5</v>
      </c>
      <c r="I15" s="9">
        <f t="shared" si="1"/>
        <v>-0.15894715625157982</v>
      </c>
      <c r="J15" s="9">
        <f t="shared" si="2"/>
        <v>4.5005259019219687E-2</v>
      </c>
      <c r="K15" s="9">
        <f t="shared" si="3"/>
        <v>-5.1338456477594474E-3</v>
      </c>
      <c r="L15" s="15"/>
    </row>
    <row r="16" spans="1:12" x14ac:dyDescent="0.25">
      <c r="A16" s="15"/>
      <c r="B16" s="28" t="str">
        <f>'Town Data'!A12</f>
        <v>BENNINGTON</v>
      </c>
      <c r="C16" s="55">
        <f>IF('Town Data'!C12&gt;9,'Town Data'!B12,"*")</f>
        <v>124392181.38</v>
      </c>
      <c r="D16" s="56">
        <f>IF('Town Data'!E12&gt;9,'Town Data'!D12,"*")</f>
        <v>33581264.119999997</v>
      </c>
      <c r="E16" s="57">
        <f>IF('Town Data'!G12&gt;9,'Town Data'!F12,"*")</f>
        <v>939600</v>
      </c>
      <c r="F16" s="56">
        <f>IF('Town Data'!I12&gt;9,'Town Data'!H12,"*")</f>
        <v>109304673.65000001</v>
      </c>
      <c r="G16" s="56">
        <f>IF('Town Data'!K12&gt;9,'Town Data'!J12,"*")</f>
        <v>33348848.350000001</v>
      </c>
      <c r="H16" s="57">
        <f>IF('Town Data'!M12&gt;9,'Town Data'!L12,"*")</f>
        <v>933516.67</v>
      </c>
      <c r="I16" s="26">
        <f t="shared" si="1"/>
        <v>0.13803167994729187</v>
      </c>
      <c r="J16" s="26">
        <f t="shared" si="2"/>
        <v>6.969229268752119E-3</v>
      </c>
      <c r="K16" s="26">
        <f t="shared" si="3"/>
        <v>6.5165735069304736E-3</v>
      </c>
      <c r="L16" s="15"/>
    </row>
    <row r="17" spans="1:12" x14ac:dyDescent="0.25">
      <c r="A17" s="15"/>
      <c r="B17" s="27" t="str">
        <f>'Town Data'!A13</f>
        <v>BENSON</v>
      </c>
      <c r="C17" s="52">
        <f>IF('Town Data'!C13&gt;9,'Town Data'!B13,"*")</f>
        <v>589637</v>
      </c>
      <c r="D17" s="53">
        <f>IF('Town Data'!E13&gt;9,'Town Data'!D13,"*")</f>
        <v>180875</v>
      </c>
      <c r="E17" s="54" t="str">
        <f>IF('Town Data'!G13&gt;9,'Town Data'!F13,"*")</f>
        <v>*</v>
      </c>
      <c r="F17" s="53">
        <f>IF('Town Data'!I13&gt;9,'Town Data'!H13,"*")</f>
        <v>657332.15</v>
      </c>
      <c r="G17" s="53">
        <f>IF('Town Data'!K13&gt;9,'Town Data'!J13,"*")</f>
        <v>182324.15</v>
      </c>
      <c r="H17" s="54" t="str">
        <f>IF('Town Data'!M13&gt;9,'Town Data'!L13,"*")</f>
        <v>*</v>
      </c>
      <c r="I17" s="22">
        <f t="shared" si="1"/>
        <v>-0.102984693506928</v>
      </c>
      <c r="J17" s="22">
        <f t="shared" si="2"/>
        <v>-7.948206532157118E-3</v>
      </c>
      <c r="K17" s="22" t="str">
        <f t="shared" si="3"/>
        <v/>
      </c>
      <c r="L17" s="15"/>
    </row>
    <row r="18" spans="1:12" x14ac:dyDescent="0.25">
      <c r="A18" s="15"/>
      <c r="B18" s="15" t="str">
        <f>'Town Data'!A14</f>
        <v>BERLIN</v>
      </c>
      <c r="C18" s="48">
        <f>IF('Town Data'!C14&gt;9,'Town Data'!B14,"*")</f>
        <v>52842630.079999998</v>
      </c>
      <c r="D18" s="49">
        <f>IF('Town Data'!E14&gt;9,'Town Data'!D14,"*")</f>
        <v>16050345.74</v>
      </c>
      <c r="E18" s="50">
        <f>IF('Town Data'!G14&gt;9,'Town Data'!F14,"*")</f>
        <v>276733.83</v>
      </c>
      <c r="F18" s="51">
        <f>IF('Town Data'!I14&gt;9,'Town Data'!H14,"*")</f>
        <v>52688608.18</v>
      </c>
      <c r="G18" s="49">
        <f>IF('Town Data'!K14&gt;9,'Town Data'!J14,"*")</f>
        <v>13916665.539999999</v>
      </c>
      <c r="H18" s="50">
        <f>IF('Town Data'!M14&gt;9,'Town Data'!L14,"*")</f>
        <v>461710</v>
      </c>
      <c r="I18" s="9">
        <f t="shared" si="1"/>
        <v>2.9232485981374526E-3</v>
      </c>
      <c r="J18" s="9">
        <f t="shared" si="2"/>
        <v>0.15331835013691084</v>
      </c>
      <c r="K18" s="9">
        <f t="shared" si="3"/>
        <v>-0.40063279980940414</v>
      </c>
      <c r="L18" s="15"/>
    </row>
    <row r="19" spans="1:12" x14ac:dyDescent="0.25">
      <c r="A19" s="15"/>
      <c r="B19" s="27" t="str">
        <f>'Town Data'!A15</f>
        <v>BETHEL</v>
      </c>
      <c r="C19" s="52">
        <f>IF('Town Data'!C15&gt;9,'Town Data'!B15,"*")</f>
        <v>13992805</v>
      </c>
      <c r="D19" s="53">
        <f>IF('Town Data'!E15&gt;9,'Town Data'!D15,"*")</f>
        <v>4417163</v>
      </c>
      <c r="E19" s="54">
        <f>IF('Town Data'!G15&gt;9,'Town Data'!F15,"*")</f>
        <v>235190.83</v>
      </c>
      <c r="F19" s="53">
        <f>IF('Town Data'!I15&gt;9,'Town Data'!H15,"*")</f>
        <v>23151184.68</v>
      </c>
      <c r="G19" s="53">
        <f>IF('Town Data'!K15&gt;9,'Town Data'!J15,"*")</f>
        <v>3935438.63</v>
      </c>
      <c r="H19" s="54">
        <f>IF('Town Data'!M15&gt;9,'Town Data'!L15,"*")</f>
        <v>254987.33</v>
      </c>
      <c r="I19" s="22">
        <f t="shared" si="1"/>
        <v>-0.39559010938700695</v>
      </c>
      <c r="J19" s="22">
        <f t="shared" si="2"/>
        <v>0.1224067798511192</v>
      </c>
      <c r="K19" s="22">
        <f t="shared" si="3"/>
        <v>-7.7637190836109385E-2</v>
      </c>
      <c r="L19" s="15"/>
    </row>
    <row r="20" spans="1:12" x14ac:dyDescent="0.25">
      <c r="A20" s="15"/>
      <c r="B20" s="15" t="str">
        <f>'Town Data'!A16</f>
        <v>BRADFORD</v>
      </c>
      <c r="C20" s="48">
        <f>IF('Town Data'!C16&gt;9,'Town Data'!B16,"*")</f>
        <v>23310079.829999998</v>
      </c>
      <c r="D20" s="49">
        <f>IF('Town Data'!E16&gt;9,'Town Data'!D16,"*")</f>
        <v>5614599.9100000001</v>
      </c>
      <c r="E20" s="50">
        <f>IF('Town Data'!G16&gt;9,'Town Data'!F16,"*")</f>
        <v>181599</v>
      </c>
      <c r="F20" s="51">
        <f>IF('Town Data'!I16&gt;9,'Town Data'!H16,"*")</f>
        <v>24699734.32</v>
      </c>
      <c r="G20" s="49">
        <f>IF('Town Data'!K16&gt;9,'Town Data'!J16,"*")</f>
        <v>5698788.4299999997</v>
      </c>
      <c r="H20" s="50">
        <f>IF('Town Data'!M16&gt;9,'Town Data'!L16,"*")</f>
        <v>281099.17</v>
      </c>
      <c r="I20" s="9">
        <f t="shared" si="1"/>
        <v>-5.6261920553322055E-2</v>
      </c>
      <c r="J20" s="9">
        <f t="shared" si="2"/>
        <v>-1.4773055893215457E-2</v>
      </c>
      <c r="K20" s="9">
        <f t="shared" si="3"/>
        <v>-0.35396820986700173</v>
      </c>
      <c r="L20" s="15"/>
    </row>
    <row r="21" spans="1:12" x14ac:dyDescent="0.25">
      <c r="A21" s="15"/>
      <c r="B21" s="27" t="str">
        <f>'Town Data'!A17</f>
        <v>BRAINTREE</v>
      </c>
      <c r="C21" s="52">
        <f>IF('Town Data'!C17&gt;9,'Town Data'!B17,"*")</f>
        <v>233826</v>
      </c>
      <c r="D21" s="53">
        <f>IF('Town Data'!E17&gt;9,'Town Data'!D17,"*")</f>
        <v>60243</v>
      </c>
      <c r="E21" s="54" t="str">
        <f>IF('Town Data'!G17&gt;9,'Town Data'!F17,"*")</f>
        <v>*</v>
      </c>
      <c r="F21" s="53">
        <f>IF('Town Data'!I17&gt;9,'Town Data'!H17,"*")</f>
        <v>231428.74</v>
      </c>
      <c r="G21" s="53">
        <f>IF('Town Data'!K17&gt;9,'Town Data'!J17,"*")</f>
        <v>63938.37</v>
      </c>
      <c r="H21" s="54" t="str">
        <f>IF('Town Data'!M17&gt;9,'Town Data'!L17,"*")</f>
        <v>*</v>
      </c>
      <c r="I21" s="22">
        <f t="shared" si="1"/>
        <v>1.035852331910034E-2</v>
      </c>
      <c r="J21" s="22">
        <f t="shared" si="2"/>
        <v>-5.7795811810654581E-2</v>
      </c>
      <c r="K21" s="22" t="str">
        <f t="shared" si="3"/>
        <v/>
      </c>
      <c r="L21" s="15"/>
    </row>
    <row r="22" spans="1:12" x14ac:dyDescent="0.25">
      <c r="A22" s="15"/>
      <c r="B22" s="15" t="str">
        <f>'Town Data'!A18</f>
        <v>BRANDON</v>
      </c>
      <c r="C22" s="48">
        <f>IF('Town Data'!C18&gt;9,'Town Data'!B18,"*")</f>
        <v>25297378.640000001</v>
      </c>
      <c r="D22" s="49">
        <f>IF('Town Data'!E18&gt;9,'Town Data'!D18,"*")</f>
        <v>3753153.89</v>
      </c>
      <c r="E22" s="50">
        <f>IF('Town Data'!G18&gt;9,'Town Data'!F18,"*")</f>
        <v>140729.32999999999</v>
      </c>
      <c r="F22" s="51">
        <f>IF('Town Data'!I18&gt;9,'Town Data'!H18,"*")</f>
        <v>26699727.73</v>
      </c>
      <c r="G22" s="49">
        <f>IF('Town Data'!K18&gt;9,'Town Data'!J18,"*")</f>
        <v>3721942.31</v>
      </c>
      <c r="H22" s="50">
        <f>IF('Town Data'!M18&gt;9,'Town Data'!L18,"*")</f>
        <v>153757.82999999999</v>
      </c>
      <c r="I22" s="9">
        <f t="shared" si="1"/>
        <v>-5.2522973424343596E-2</v>
      </c>
      <c r="J22" s="9">
        <f t="shared" si="2"/>
        <v>8.3858312140254725E-3</v>
      </c>
      <c r="K22" s="9">
        <f t="shared" si="3"/>
        <v>-8.4733896153451185E-2</v>
      </c>
      <c r="L22" s="15"/>
    </row>
    <row r="23" spans="1:12" x14ac:dyDescent="0.25">
      <c r="A23" s="15"/>
      <c r="B23" s="27" t="str">
        <f>'Town Data'!A19</f>
        <v>BRATTLEBORO</v>
      </c>
      <c r="C23" s="52">
        <f>IF('Town Data'!C19&gt;9,'Town Data'!B19,"*")</f>
        <v>172061839.53</v>
      </c>
      <c r="D23" s="53">
        <f>IF('Town Data'!E19&gt;9,'Town Data'!D19,"*")</f>
        <v>24118187.780000001</v>
      </c>
      <c r="E23" s="54">
        <f>IF('Town Data'!G19&gt;9,'Town Data'!F19,"*")</f>
        <v>2049300</v>
      </c>
      <c r="F23" s="53">
        <f>IF('Town Data'!I19&gt;9,'Town Data'!H19,"*")</f>
        <v>211761564.71000001</v>
      </c>
      <c r="G23" s="53">
        <f>IF('Town Data'!K19&gt;9,'Town Data'!J19,"*")</f>
        <v>23539718.879999999</v>
      </c>
      <c r="H23" s="54">
        <f>IF('Town Data'!M19&gt;9,'Town Data'!L19,"*")</f>
        <v>3143826.83</v>
      </c>
      <c r="I23" s="22">
        <f t="shared" si="1"/>
        <v>-0.18747370531742802</v>
      </c>
      <c r="J23" s="22">
        <f t="shared" si="2"/>
        <v>2.4574163478710255E-2</v>
      </c>
      <c r="K23" s="22">
        <f t="shared" si="3"/>
        <v>-0.348151119379562</v>
      </c>
      <c r="L23" s="15"/>
    </row>
    <row r="24" spans="1:12" x14ac:dyDescent="0.25">
      <c r="A24" s="15"/>
      <c r="B24" s="15" t="str">
        <f>'Town Data'!A20</f>
        <v>BRIDGEWATER</v>
      </c>
      <c r="C24" s="48">
        <f>IF('Town Data'!C20&gt;9,'Town Data'!B20,"*")</f>
        <v>1426738.5</v>
      </c>
      <c r="D24" s="49">
        <f>IF('Town Data'!E20&gt;9,'Town Data'!D20,"*")</f>
        <v>419472.5</v>
      </c>
      <c r="E24" s="50" t="str">
        <f>IF('Town Data'!G20&gt;9,'Town Data'!F20,"*")</f>
        <v>*</v>
      </c>
      <c r="F24" s="51">
        <f>IF('Town Data'!I20&gt;9,'Town Data'!H20,"*")</f>
        <v>1202632.26</v>
      </c>
      <c r="G24" s="49">
        <f>IF('Town Data'!K20&gt;9,'Town Data'!J20,"*")</f>
        <v>368784.26</v>
      </c>
      <c r="H24" s="50" t="str">
        <f>IF('Town Data'!M20&gt;9,'Town Data'!L20,"*")</f>
        <v>*</v>
      </c>
      <c r="I24" s="9">
        <f t="shared" si="1"/>
        <v>0.18634643976704898</v>
      </c>
      <c r="J24" s="9">
        <f t="shared" si="2"/>
        <v>0.13744686391984298</v>
      </c>
      <c r="K24" s="9" t="str">
        <f t="shared" si="3"/>
        <v/>
      </c>
      <c r="L24" s="15"/>
    </row>
    <row r="25" spans="1:12" x14ac:dyDescent="0.25">
      <c r="A25" s="15"/>
      <c r="B25" s="27" t="str">
        <f>'Town Data'!A21</f>
        <v>BRIDPORT</v>
      </c>
      <c r="C25" s="52">
        <f>IF('Town Data'!C21&gt;9,'Town Data'!B21,"*")</f>
        <v>3754530.85</v>
      </c>
      <c r="D25" s="53">
        <f>IF('Town Data'!E21&gt;9,'Town Data'!D21,"*")</f>
        <v>779285.25</v>
      </c>
      <c r="E25" s="54" t="str">
        <f>IF('Town Data'!G21&gt;9,'Town Data'!F21,"*")</f>
        <v>*</v>
      </c>
      <c r="F25" s="53">
        <f>IF('Town Data'!I21&gt;9,'Town Data'!H21,"*")</f>
        <v>4918092.92</v>
      </c>
      <c r="G25" s="53">
        <f>IF('Town Data'!K21&gt;9,'Town Data'!J21,"*")</f>
        <v>790530.92</v>
      </c>
      <c r="H25" s="54" t="str">
        <f>IF('Town Data'!M21&gt;9,'Town Data'!L21,"*")</f>
        <v>*</v>
      </c>
      <c r="I25" s="22">
        <f t="shared" si="1"/>
        <v>-0.23658806145533334</v>
      </c>
      <c r="J25" s="22">
        <f t="shared" si="2"/>
        <v>-1.4225465083642827E-2</v>
      </c>
      <c r="K25" s="22" t="str">
        <f t="shared" si="3"/>
        <v/>
      </c>
      <c r="L25" s="15"/>
    </row>
    <row r="26" spans="1:12" x14ac:dyDescent="0.25">
      <c r="A26" s="15"/>
      <c r="B26" s="15" t="str">
        <f>'Town Data'!A22</f>
        <v>BRIGHTON</v>
      </c>
      <c r="C26" s="48">
        <f>IF('Town Data'!C22&gt;9,'Town Data'!B22,"*")</f>
        <v>2001096.33</v>
      </c>
      <c r="D26" s="49">
        <f>IF('Town Data'!E22&gt;9,'Town Data'!D22,"*")</f>
        <v>808319.98</v>
      </c>
      <c r="E26" s="50" t="str">
        <f>IF('Town Data'!G22&gt;9,'Town Data'!F22,"*")</f>
        <v>*</v>
      </c>
      <c r="F26" s="51">
        <f>IF('Town Data'!I22&gt;9,'Town Data'!H22,"*")</f>
        <v>1756667.19</v>
      </c>
      <c r="G26" s="49">
        <f>IF('Town Data'!K22&gt;9,'Town Data'!J22,"*")</f>
        <v>635802.68999999994</v>
      </c>
      <c r="H26" s="50" t="str">
        <f>IF('Town Data'!M22&gt;9,'Town Data'!L22,"*")</f>
        <v>*</v>
      </c>
      <c r="I26" s="9">
        <f t="shared" si="1"/>
        <v>0.13914368150748016</v>
      </c>
      <c r="J26" s="9">
        <f t="shared" si="2"/>
        <v>0.27133777933528413</v>
      </c>
      <c r="K26" s="9" t="str">
        <f t="shared" si="3"/>
        <v/>
      </c>
      <c r="L26" s="15"/>
    </row>
    <row r="27" spans="1:12" x14ac:dyDescent="0.25">
      <c r="A27" s="15"/>
      <c r="B27" s="27" t="str">
        <f>'Town Data'!A23</f>
        <v>BRISTOL</v>
      </c>
      <c r="C27" s="52">
        <f>IF('Town Data'!C23&gt;9,'Town Data'!B23,"*")</f>
        <v>14620226.130000001</v>
      </c>
      <c r="D27" s="53">
        <f>IF('Town Data'!E23&gt;9,'Town Data'!D23,"*")</f>
        <v>3877098.9</v>
      </c>
      <c r="E27" s="54">
        <f>IF('Town Data'!G23&gt;9,'Town Data'!F23,"*")</f>
        <v>265016.67</v>
      </c>
      <c r="F27" s="53">
        <f>IF('Town Data'!I23&gt;9,'Town Data'!H23,"*")</f>
        <v>15813930.390000001</v>
      </c>
      <c r="G27" s="53">
        <f>IF('Town Data'!K23&gt;9,'Town Data'!J23,"*")</f>
        <v>3918761.13</v>
      </c>
      <c r="H27" s="54">
        <f>IF('Town Data'!M23&gt;9,'Town Data'!L23,"*")</f>
        <v>201117.67</v>
      </c>
      <c r="I27" s="22">
        <f t="shared" si="1"/>
        <v>-7.5484350225472299E-2</v>
      </c>
      <c r="J27" s="22">
        <f t="shared" si="2"/>
        <v>-1.0631479852409371E-2</v>
      </c>
      <c r="K27" s="22">
        <f t="shared" si="3"/>
        <v>0.31771947238648879</v>
      </c>
      <c r="L27" s="15"/>
    </row>
    <row r="28" spans="1:12" x14ac:dyDescent="0.25">
      <c r="A28" s="15"/>
      <c r="B28" s="15" t="str">
        <f>'Town Data'!A24</f>
        <v>BROOKFIELD</v>
      </c>
      <c r="C28" s="48">
        <f>IF('Town Data'!C24&gt;9,'Town Data'!B24,"*")</f>
        <v>7373425</v>
      </c>
      <c r="D28" s="49">
        <f>IF('Town Data'!E24&gt;9,'Town Data'!D24,"*")</f>
        <v>49589</v>
      </c>
      <c r="E28" s="50" t="str">
        <f>IF('Town Data'!G24&gt;9,'Town Data'!F24,"*")</f>
        <v>*</v>
      </c>
      <c r="F28" s="51" t="str">
        <f>IF('Town Data'!I24&gt;9,'Town Data'!H24,"*")</f>
        <v>*</v>
      </c>
      <c r="G28" s="49" t="str">
        <f>IF('Town Data'!K24&gt;9,'Town Data'!J24,"*")</f>
        <v>*</v>
      </c>
      <c r="H28" s="50" t="str">
        <f>IF('Town Data'!M24&gt;9,'Town Data'!L24,"*")</f>
        <v>*</v>
      </c>
      <c r="I28" s="9" t="str">
        <f t="shared" si="1"/>
        <v/>
      </c>
      <c r="J28" s="9" t="str">
        <f t="shared" si="2"/>
        <v/>
      </c>
      <c r="K28" s="9" t="str">
        <f t="shared" si="3"/>
        <v/>
      </c>
      <c r="L28" s="15"/>
    </row>
    <row r="29" spans="1:12" x14ac:dyDescent="0.25">
      <c r="A29" s="15"/>
      <c r="B29" s="27" t="str">
        <f>'Town Data'!A25</f>
        <v>BURKE</v>
      </c>
      <c r="C29" s="52">
        <f>IF('Town Data'!C25&gt;9,'Town Data'!B25,"*")</f>
        <v>2385762.96</v>
      </c>
      <c r="D29" s="53">
        <f>IF('Town Data'!E25&gt;9,'Town Data'!D25,"*")</f>
        <v>1265479.96</v>
      </c>
      <c r="E29" s="54">
        <f>IF('Town Data'!G25&gt;9,'Town Data'!F25,"*")</f>
        <v>242133.33</v>
      </c>
      <c r="F29" s="53">
        <f>IF('Town Data'!I25&gt;9,'Town Data'!H25,"*")</f>
        <v>2282876.1800000002</v>
      </c>
      <c r="G29" s="53">
        <f>IF('Town Data'!K25&gt;9,'Town Data'!J25,"*")</f>
        <v>1045236.46</v>
      </c>
      <c r="H29" s="54">
        <f>IF('Town Data'!M25&gt;9,'Town Data'!L25,"*")</f>
        <v>17033.330000000002</v>
      </c>
      <c r="I29" s="22">
        <f t="shared" si="1"/>
        <v>4.5068927040975031E-2</v>
      </c>
      <c r="J29" s="22">
        <f t="shared" si="2"/>
        <v>0.21071165083544829</v>
      </c>
      <c r="K29" s="22">
        <f t="shared" si="3"/>
        <v>13.215266774024808</v>
      </c>
      <c r="L29" s="15"/>
    </row>
    <row r="30" spans="1:12" x14ac:dyDescent="0.25">
      <c r="A30" s="15"/>
      <c r="B30" s="15" t="str">
        <f>'Town Data'!A26</f>
        <v>BURLINGTON</v>
      </c>
      <c r="C30" s="48">
        <f>IF('Town Data'!C26&gt;9,'Town Data'!B26,"*")</f>
        <v>287949633.44999999</v>
      </c>
      <c r="D30" s="49">
        <f>IF('Town Data'!E26&gt;9,'Town Data'!D26,"*")</f>
        <v>58487723.369999997</v>
      </c>
      <c r="E30" s="50">
        <f>IF('Town Data'!G26&gt;9,'Town Data'!F26,"*")</f>
        <v>2160802.5</v>
      </c>
      <c r="F30" s="51">
        <f>IF('Town Data'!I26&gt;9,'Town Data'!H26,"*")</f>
        <v>267723554.81999999</v>
      </c>
      <c r="G30" s="49">
        <f>IF('Town Data'!K26&gt;9,'Town Data'!J26,"*")</f>
        <v>55198862.090000004</v>
      </c>
      <c r="H30" s="50">
        <f>IF('Town Data'!M26&gt;9,'Town Data'!L26,"*")</f>
        <v>1888528.67</v>
      </c>
      <c r="I30" s="9">
        <f t="shared" si="1"/>
        <v>7.5548371691085248E-2</v>
      </c>
      <c r="J30" s="9">
        <f t="shared" si="2"/>
        <v>5.9582048532768828E-2</v>
      </c>
      <c r="K30" s="9">
        <f t="shared" si="3"/>
        <v>0.14417246310589507</v>
      </c>
      <c r="L30" s="15"/>
    </row>
    <row r="31" spans="1:12" x14ac:dyDescent="0.25">
      <c r="A31" s="15"/>
      <c r="B31" s="27" t="str">
        <f>'Town Data'!A27</f>
        <v>CABOT</v>
      </c>
      <c r="C31" s="52">
        <f>IF('Town Data'!C27&gt;9,'Town Data'!B27,"*")</f>
        <v>206260938</v>
      </c>
      <c r="D31" s="53">
        <f>IF('Town Data'!E27&gt;9,'Town Data'!D27,"*")</f>
        <v>743643</v>
      </c>
      <c r="E31" s="54" t="str">
        <f>IF('Town Data'!G27&gt;9,'Town Data'!F27,"*")</f>
        <v>*</v>
      </c>
      <c r="F31" s="53">
        <f>IF('Town Data'!I27&gt;9,'Town Data'!H27,"*")</f>
        <v>155509157</v>
      </c>
      <c r="G31" s="53">
        <f>IF('Town Data'!K27&gt;9,'Town Data'!J27,"*")</f>
        <v>721226</v>
      </c>
      <c r="H31" s="54" t="str">
        <f>IF('Town Data'!M27&gt;9,'Town Data'!L27,"*")</f>
        <v>*</v>
      </c>
      <c r="I31" s="22">
        <f t="shared" si="1"/>
        <v>0.32635879442134719</v>
      </c>
      <c r="J31" s="22">
        <f t="shared" si="2"/>
        <v>3.1081796829287908E-2</v>
      </c>
      <c r="K31" s="22" t="str">
        <f t="shared" si="3"/>
        <v/>
      </c>
      <c r="L31" s="15"/>
    </row>
    <row r="32" spans="1:12" x14ac:dyDescent="0.25">
      <c r="A32" s="15"/>
      <c r="B32" s="15" t="str">
        <f>'Town Data'!A28</f>
        <v>CALAIS</v>
      </c>
      <c r="C32" s="48">
        <f>IF('Town Data'!C28&gt;9,'Town Data'!B28,"*")</f>
        <v>1011996.11</v>
      </c>
      <c r="D32" s="49">
        <f>IF('Town Data'!E28&gt;9,'Town Data'!D28,"*")</f>
        <v>138919.10999999999</v>
      </c>
      <c r="E32" s="50" t="str">
        <f>IF('Town Data'!G28&gt;9,'Town Data'!F28,"*")</f>
        <v>*</v>
      </c>
      <c r="F32" s="51">
        <f>IF('Town Data'!I28&gt;9,'Town Data'!H28,"*")</f>
        <v>870945.49</v>
      </c>
      <c r="G32" s="49">
        <f>IF('Town Data'!K28&gt;9,'Town Data'!J28,"*")</f>
        <v>182691.38</v>
      </c>
      <c r="H32" s="50" t="str">
        <f>IF('Town Data'!M28&gt;9,'Town Data'!L28,"*")</f>
        <v>*</v>
      </c>
      <c r="I32" s="9">
        <f t="shared" si="1"/>
        <v>0.1619511457599947</v>
      </c>
      <c r="J32" s="9">
        <f t="shared" si="2"/>
        <v>-0.23959679980522353</v>
      </c>
      <c r="K32" s="9" t="str">
        <f t="shared" si="3"/>
        <v/>
      </c>
      <c r="L32" s="15"/>
    </row>
    <row r="33" spans="1:12" x14ac:dyDescent="0.25">
      <c r="A33" s="15"/>
      <c r="B33" s="27" t="str">
        <f>'Town Data'!A29</f>
        <v>CAMBRIDGE</v>
      </c>
      <c r="C33" s="52">
        <f>IF('Town Data'!C29&gt;9,'Town Data'!B29,"*")</f>
        <v>11335082.130000001</v>
      </c>
      <c r="D33" s="53">
        <f>IF('Town Data'!E29&gt;9,'Town Data'!D29,"*")</f>
        <v>3745007.84</v>
      </c>
      <c r="E33" s="54">
        <f>IF('Town Data'!G29&gt;9,'Town Data'!F29,"*")</f>
        <v>266730</v>
      </c>
      <c r="F33" s="53">
        <f>IF('Town Data'!I29&gt;9,'Town Data'!H29,"*")</f>
        <v>10816771.6</v>
      </c>
      <c r="G33" s="53">
        <f>IF('Town Data'!K29&gt;9,'Town Data'!J29,"*")</f>
        <v>3466996.99</v>
      </c>
      <c r="H33" s="54">
        <f>IF('Town Data'!M29&gt;9,'Town Data'!L29,"*")</f>
        <v>238949.67</v>
      </c>
      <c r="I33" s="22">
        <f t="shared" si="1"/>
        <v>4.7917303717497486E-2</v>
      </c>
      <c r="J33" s="22">
        <f t="shared" si="2"/>
        <v>8.0187796759523464E-2</v>
      </c>
      <c r="K33" s="22">
        <f t="shared" si="3"/>
        <v>0.11626017311511661</v>
      </c>
      <c r="L33" s="15"/>
    </row>
    <row r="34" spans="1:12" x14ac:dyDescent="0.25">
      <c r="A34" s="15"/>
      <c r="B34" s="15" t="str">
        <f>'Town Data'!A30</f>
        <v>CASTLETON</v>
      </c>
      <c r="C34" s="48">
        <f>IF('Town Data'!C30&gt;9,'Town Data'!B30,"*")</f>
        <v>23711332.789999999</v>
      </c>
      <c r="D34" s="49">
        <f>IF('Town Data'!E30&gt;9,'Town Data'!D30,"*")</f>
        <v>4382860.01</v>
      </c>
      <c r="E34" s="50">
        <f>IF('Town Data'!G30&gt;9,'Town Data'!F30,"*")</f>
        <v>60983.33</v>
      </c>
      <c r="F34" s="51">
        <f>IF('Town Data'!I30&gt;9,'Town Data'!H30,"*")</f>
        <v>23536401.149999999</v>
      </c>
      <c r="G34" s="49">
        <f>IF('Town Data'!K30&gt;9,'Town Data'!J30,"*")</f>
        <v>4552549.1500000004</v>
      </c>
      <c r="H34" s="50">
        <f>IF('Town Data'!M30&gt;9,'Town Data'!L30,"*")</f>
        <v>66091.67</v>
      </c>
      <c r="I34" s="9">
        <f t="shared" si="1"/>
        <v>7.4323869178275206E-3</v>
      </c>
      <c r="J34" s="9">
        <f t="shared" si="2"/>
        <v>-3.7273433939752319E-2</v>
      </c>
      <c r="K34" s="9">
        <f t="shared" si="3"/>
        <v>-7.7291737370231331E-2</v>
      </c>
      <c r="L34" s="15"/>
    </row>
    <row r="35" spans="1:12" x14ac:dyDescent="0.25">
      <c r="A35" s="15"/>
      <c r="B35" s="27" t="str">
        <f>'Town Data'!A31</f>
        <v>CAVENDISH</v>
      </c>
      <c r="C35" s="52">
        <f>IF('Town Data'!C31&gt;9,'Town Data'!B31,"*")</f>
        <v>665368.23</v>
      </c>
      <c r="D35" s="53">
        <f>IF('Town Data'!E31&gt;9,'Town Data'!D31,"*")</f>
        <v>172026.53</v>
      </c>
      <c r="E35" s="54" t="str">
        <f>IF('Town Data'!G31&gt;9,'Town Data'!F31,"*")</f>
        <v>*</v>
      </c>
      <c r="F35" s="53">
        <f>IF('Town Data'!I31&gt;9,'Town Data'!H31,"*")</f>
        <v>651754.26</v>
      </c>
      <c r="G35" s="53">
        <f>IF('Town Data'!K31&gt;9,'Town Data'!J31,"*")</f>
        <v>167109.68</v>
      </c>
      <c r="H35" s="54" t="str">
        <f>IF('Town Data'!M31&gt;9,'Town Data'!L31,"*")</f>
        <v>*</v>
      </c>
      <c r="I35" s="22">
        <f t="shared" si="1"/>
        <v>2.0888194884986208E-2</v>
      </c>
      <c r="J35" s="22">
        <f t="shared" si="2"/>
        <v>2.9422891600295122E-2</v>
      </c>
      <c r="K35" s="22" t="str">
        <f t="shared" si="3"/>
        <v/>
      </c>
      <c r="L35" s="15"/>
    </row>
    <row r="36" spans="1:12" x14ac:dyDescent="0.25">
      <c r="A36" s="15"/>
      <c r="B36" s="15" t="str">
        <f>'Town Data'!A32</f>
        <v>CHARLESTON</v>
      </c>
      <c r="C36" s="48">
        <f>IF('Town Data'!C32&gt;9,'Town Data'!B32,"*")</f>
        <v>876678.15</v>
      </c>
      <c r="D36" s="49">
        <f>IF('Town Data'!E32&gt;9,'Town Data'!D32,"*")</f>
        <v>181515.15</v>
      </c>
      <c r="E36" s="50" t="str">
        <f>IF('Town Data'!G32&gt;9,'Town Data'!F32,"*")</f>
        <v>*</v>
      </c>
      <c r="F36" s="51">
        <f>IF('Town Data'!I32&gt;9,'Town Data'!H32,"*")</f>
        <v>907503.42</v>
      </c>
      <c r="G36" s="49">
        <f>IF('Town Data'!K32&gt;9,'Town Data'!J32,"*")</f>
        <v>195694.66</v>
      </c>
      <c r="H36" s="50" t="str">
        <f>IF('Town Data'!M32&gt;9,'Town Data'!L32,"*")</f>
        <v>*</v>
      </c>
      <c r="I36" s="9">
        <f t="shared" si="1"/>
        <v>-3.3967111661132934E-2</v>
      </c>
      <c r="J36" s="9">
        <f t="shared" si="2"/>
        <v>-7.2457316924232934E-2</v>
      </c>
      <c r="K36" s="9" t="str">
        <f t="shared" si="3"/>
        <v/>
      </c>
      <c r="L36" s="15"/>
    </row>
    <row r="37" spans="1:12" x14ac:dyDescent="0.25">
      <c r="A37" s="15"/>
      <c r="B37" s="27" t="str">
        <f>'Town Data'!A33</f>
        <v>CHARLOTTE</v>
      </c>
      <c r="C37" s="52">
        <f>IF('Town Data'!C33&gt;9,'Town Data'!B33,"*")</f>
        <v>3728100.29</v>
      </c>
      <c r="D37" s="53">
        <f>IF('Town Data'!E33&gt;9,'Town Data'!D33,"*")</f>
        <v>1773869.64</v>
      </c>
      <c r="E37" s="54">
        <f>IF('Town Data'!G33&gt;9,'Town Data'!F33,"*")</f>
        <v>43350</v>
      </c>
      <c r="F37" s="53">
        <f>IF('Town Data'!I33&gt;9,'Town Data'!H33,"*")</f>
        <v>3980114.12</v>
      </c>
      <c r="G37" s="53">
        <f>IF('Town Data'!K33&gt;9,'Town Data'!J33,"*")</f>
        <v>1910372.45</v>
      </c>
      <c r="H37" s="54">
        <f>IF('Town Data'!M33&gt;9,'Town Data'!L33,"*")</f>
        <v>43875</v>
      </c>
      <c r="I37" s="22">
        <f t="shared" si="1"/>
        <v>-6.3318242241757652E-2</v>
      </c>
      <c r="J37" s="22">
        <f t="shared" si="2"/>
        <v>-7.1453506356836366E-2</v>
      </c>
      <c r="K37" s="22">
        <f>IFERROR((E37-H37)/H37,"")</f>
        <v>-1.1965811965811967E-2</v>
      </c>
      <c r="L37" s="15"/>
    </row>
    <row r="38" spans="1:12" x14ac:dyDescent="0.25">
      <c r="A38" s="15"/>
      <c r="B38" s="15" t="str">
        <f>'Town Data'!A34</f>
        <v>CHELSEA</v>
      </c>
      <c r="C38" s="48">
        <f>IF('Town Data'!C34&gt;9,'Town Data'!B34,"*")</f>
        <v>3746258</v>
      </c>
      <c r="D38" s="49">
        <f>IF('Town Data'!E34&gt;9,'Town Data'!D34,"*")</f>
        <v>327158</v>
      </c>
      <c r="E38" s="50" t="str">
        <f>IF('Town Data'!G34&gt;9,'Town Data'!F34,"*")</f>
        <v>*</v>
      </c>
      <c r="F38" s="51">
        <f>IF('Town Data'!I34&gt;9,'Town Data'!H34,"*")</f>
        <v>2378409</v>
      </c>
      <c r="G38" s="49">
        <f>IF('Town Data'!K34&gt;9,'Town Data'!J34,"*")</f>
        <v>316995</v>
      </c>
      <c r="H38" s="50" t="str">
        <f>IF('Town Data'!M34&gt;9,'Town Data'!L34,"*")</f>
        <v>*</v>
      </c>
      <c r="I38" s="9">
        <f t="shared" si="1"/>
        <v>0.57511092499229532</v>
      </c>
      <c r="J38" s="9">
        <f t="shared" si="2"/>
        <v>3.206044259373176E-2</v>
      </c>
      <c r="K38" s="9" t="str">
        <f t="shared" si="3"/>
        <v/>
      </c>
      <c r="L38" s="15"/>
    </row>
    <row r="39" spans="1:12" x14ac:dyDescent="0.25">
      <c r="A39" s="15"/>
      <c r="B39" s="27" t="str">
        <f>'Town Data'!A35</f>
        <v>CHESTER</v>
      </c>
      <c r="C39" s="52">
        <f>IF('Town Data'!C35&gt;9,'Town Data'!B35,"*")</f>
        <v>7345698.2999999998</v>
      </c>
      <c r="D39" s="53">
        <f>IF('Town Data'!E35&gt;9,'Town Data'!D35,"*")</f>
        <v>2177403.9700000002</v>
      </c>
      <c r="E39" s="54">
        <f>IF('Town Data'!G35&gt;9,'Town Data'!F35,"*")</f>
        <v>262885.67</v>
      </c>
      <c r="F39" s="53">
        <f>IF('Town Data'!I35&gt;9,'Town Data'!H35,"*")</f>
        <v>7415151.4900000002</v>
      </c>
      <c r="G39" s="53">
        <f>IF('Town Data'!K35&gt;9,'Town Data'!J35,"*")</f>
        <v>2129713.13</v>
      </c>
      <c r="H39" s="54">
        <f>IF('Town Data'!M35&gt;9,'Town Data'!L35,"*")</f>
        <v>233886.5</v>
      </c>
      <c r="I39" s="22">
        <f t="shared" si="1"/>
        <v>-9.3663885483208659E-3</v>
      </c>
      <c r="J39" s="22">
        <f t="shared" si="2"/>
        <v>2.2393081644756691E-2</v>
      </c>
      <c r="K39" s="22">
        <f t="shared" si="3"/>
        <v>0.12398821650672434</v>
      </c>
      <c r="L39" s="15"/>
    </row>
    <row r="40" spans="1:12" x14ac:dyDescent="0.25">
      <c r="A40" s="15"/>
      <c r="B40" s="15" t="str">
        <f>'Town Data'!A36</f>
        <v>CHITTENDEN</v>
      </c>
      <c r="C40" s="48">
        <f>IF('Town Data'!C36&gt;9,'Town Data'!B36,"*")</f>
        <v>602310</v>
      </c>
      <c r="D40" s="49">
        <f>IF('Town Data'!E36&gt;9,'Town Data'!D36,"*")</f>
        <v>137129</v>
      </c>
      <c r="E40" s="50" t="str">
        <f>IF('Town Data'!G36&gt;9,'Town Data'!F36,"*")</f>
        <v>*</v>
      </c>
      <c r="F40" s="51">
        <f>IF('Town Data'!I36&gt;9,'Town Data'!H36,"*")</f>
        <v>692052</v>
      </c>
      <c r="G40" s="49">
        <f>IF('Town Data'!K36&gt;9,'Town Data'!J36,"*")</f>
        <v>153048</v>
      </c>
      <c r="H40" s="50" t="str">
        <f>IF('Town Data'!M36&gt;9,'Town Data'!L36,"*")</f>
        <v>*</v>
      </c>
      <c r="I40" s="9">
        <f t="shared" si="1"/>
        <v>-0.12967522671706749</v>
      </c>
      <c r="J40" s="9">
        <f t="shared" si="2"/>
        <v>-0.10401312006690712</v>
      </c>
      <c r="K40" s="9" t="str">
        <f t="shared" si="3"/>
        <v/>
      </c>
      <c r="L40" s="15"/>
    </row>
    <row r="41" spans="1:12" x14ac:dyDescent="0.25">
      <c r="A41" s="15"/>
      <c r="B41" s="27" t="str">
        <f>'Town Data'!A37</f>
        <v>CLARENDON</v>
      </c>
      <c r="C41" s="52">
        <f>IF('Town Data'!C37&gt;9,'Town Data'!B37,"*")</f>
        <v>20707420.960000001</v>
      </c>
      <c r="D41" s="53">
        <f>IF('Town Data'!E37&gt;9,'Town Data'!D37,"*")</f>
        <v>5165652.8899999997</v>
      </c>
      <c r="E41" s="54">
        <f>IF('Town Data'!G37&gt;9,'Town Data'!F37,"*")</f>
        <v>169266.67</v>
      </c>
      <c r="F41" s="53">
        <f>IF('Town Data'!I37&gt;9,'Town Data'!H37,"*")</f>
        <v>18530444.289999999</v>
      </c>
      <c r="G41" s="53">
        <f>IF('Town Data'!K37&gt;9,'Town Data'!J37,"*")</f>
        <v>4245328.57</v>
      </c>
      <c r="H41" s="54">
        <f>IF('Town Data'!M37&gt;9,'Town Data'!L37,"*")</f>
        <v>238889</v>
      </c>
      <c r="I41" s="22">
        <f t="shared" si="1"/>
        <v>0.11748108334212001</v>
      </c>
      <c r="J41" s="22">
        <f t="shared" si="2"/>
        <v>0.21678518042244238</v>
      </c>
      <c r="K41" s="22">
        <f t="shared" si="3"/>
        <v>-0.29144217607340644</v>
      </c>
      <c r="L41" s="15"/>
    </row>
    <row r="42" spans="1:12" x14ac:dyDescent="0.25">
      <c r="A42" s="15"/>
      <c r="B42" s="15" t="str">
        <f>'Town Data'!A38</f>
        <v>COLCHESTER</v>
      </c>
      <c r="C42" s="48">
        <f>IF('Town Data'!C38&gt;9,'Town Data'!B38,"*")</f>
        <v>334919094.63</v>
      </c>
      <c r="D42" s="49">
        <f>IF('Town Data'!E38&gt;9,'Town Data'!D38,"*")</f>
        <v>79749728.450000003</v>
      </c>
      <c r="E42" s="50">
        <f>IF('Town Data'!G38&gt;9,'Town Data'!F38,"*")</f>
        <v>3946565.33</v>
      </c>
      <c r="F42" s="51">
        <f>IF('Town Data'!I38&gt;9,'Town Data'!H38,"*")</f>
        <v>334553051.37</v>
      </c>
      <c r="G42" s="49">
        <f>IF('Town Data'!K38&gt;9,'Town Data'!J38,"*")</f>
        <v>81264886.359999999</v>
      </c>
      <c r="H42" s="50">
        <f>IF('Town Data'!M38&gt;9,'Town Data'!L38,"*")</f>
        <v>4473796.33</v>
      </c>
      <c r="I42" s="9">
        <f t="shared" si="1"/>
        <v>1.0941262036051908E-3</v>
      </c>
      <c r="J42" s="9">
        <f t="shared" si="2"/>
        <v>-1.8644681336142048E-2</v>
      </c>
      <c r="K42" s="9">
        <f t="shared" si="3"/>
        <v>-0.11784868177045511</v>
      </c>
      <c r="L42" s="15"/>
    </row>
    <row r="43" spans="1:12" x14ac:dyDescent="0.25">
      <c r="A43" s="15"/>
      <c r="B43" s="27" t="str">
        <f>'Town Data'!A39</f>
        <v>CONCORD</v>
      </c>
      <c r="C43" s="52">
        <f>IF('Town Data'!C39&gt;9,'Town Data'!B39,"*")</f>
        <v>542261.85</v>
      </c>
      <c r="D43" s="53">
        <f>IF('Town Data'!E39&gt;9,'Town Data'!D39,"*")</f>
        <v>336323.92</v>
      </c>
      <c r="E43" s="54" t="str">
        <f>IF('Town Data'!G39&gt;9,'Town Data'!F39,"*")</f>
        <v>*</v>
      </c>
      <c r="F43" s="53">
        <f>IF('Town Data'!I39&gt;9,'Town Data'!H39,"*")</f>
        <v>623610.62</v>
      </c>
      <c r="G43" s="53">
        <f>IF('Town Data'!K39&gt;9,'Town Data'!J39,"*")</f>
        <v>317171</v>
      </c>
      <c r="H43" s="54" t="str">
        <f>IF('Town Data'!M39&gt;9,'Town Data'!L39,"*")</f>
        <v>*</v>
      </c>
      <c r="I43" s="22">
        <f t="shared" si="1"/>
        <v>-0.13044801898979849</v>
      </c>
      <c r="J43" s="22">
        <f t="shared" si="2"/>
        <v>6.0386731447704817E-2</v>
      </c>
      <c r="K43" s="22" t="str">
        <f t="shared" si="3"/>
        <v/>
      </c>
      <c r="L43" s="15"/>
    </row>
    <row r="44" spans="1:12" x14ac:dyDescent="0.25">
      <c r="A44" s="15"/>
      <c r="B44" s="15" t="str">
        <f>'Town Data'!A40</f>
        <v>CORINTH</v>
      </c>
      <c r="C44" s="48">
        <f>IF('Town Data'!C40&gt;9,'Town Data'!B40,"*")</f>
        <v>922652.72</v>
      </c>
      <c r="D44" s="49">
        <f>IF('Town Data'!E40&gt;9,'Town Data'!D40,"*")</f>
        <v>439208.55</v>
      </c>
      <c r="E44" s="50" t="str">
        <f>IF('Town Data'!G40&gt;9,'Town Data'!F40,"*")</f>
        <v>*</v>
      </c>
      <c r="F44" s="51">
        <f>IF('Town Data'!I40&gt;9,'Town Data'!H40,"*")</f>
        <v>1072897.21</v>
      </c>
      <c r="G44" s="49">
        <f>IF('Town Data'!K40&gt;9,'Town Data'!J40,"*")</f>
        <v>472200.11</v>
      </c>
      <c r="H44" s="50" t="str">
        <f>IF('Town Data'!M40&gt;9,'Town Data'!L40,"*")</f>
        <v>*</v>
      </c>
      <c r="I44" s="9">
        <f t="shared" si="1"/>
        <v>-0.14003623888629554</v>
      </c>
      <c r="J44" s="9">
        <f t="shared" si="2"/>
        <v>-6.9867751619117582E-2</v>
      </c>
      <c r="K44" s="9" t="str">
        <f t="shared" si="3"/>
        <v/>
      </c>
      <c r="L44" s="15"/>
    </row>
    <row r="45" spans="1:12" x14ac:dyDescent="0.25">
      <c r="A45" s="15"/>
      <c r="B45" s="27" t="str">
        <f>'Town Data'!A41</f>
        <v>COVENTRY</v>
      </c>
      <c r="C45" s="52">
        <f>IF('Town Data'!C41&gt;9,'Town Data'!B41,"*")</f>
        <v>2047140.46</v>
      </c>
      <c r="D45" s="53">
        <f>IF('Town Data'!E41&gt;9,'Town Data'!D41,"*")</f>
        <v>1086189.73</v>
      </c>
      <c r="E45" s="54" t="str">
        <f>IF('Town Data'!G41&gt;9,'Town Data'!F41,"*")</f>
        <v>*</v>
      </c>
      <c r="F45" s="53">
        <f>IF('Town Data'!I41&gt;9,'Town Data'!H41,"*")</f>
        <v>1911011.99</v>
      </c>
      <c r="G45" s="53">
        <f>IF('Town Data'!K41&gt;9,'Town Data'!J41,"*")</f>
        <v>982162.6</v>
      </c>
      <c r="H45" s="54" t="str">
        <f>IF('Town Data'!M41&gt;9,'Town Data'!L41,"*")</f>
        <v>*</v>
      </c>
      <c r="I45" s="22">
        <f t="shared" si="1"/>
        <v>7.1233707958054185E-2</v>
      </c>
      <c r="J45" s="22">
        <f t="shared" si="2"/>
        <v>0.10591640325135573</v>
      </c>
      <c r="K45" s="22" t="str">
        <f t="shared" si="3"/>
        <v/>
      </c>
      <c r="L45" s="15"/>
    </row>
    <row r="46" spans="1:12" x14ac:dyDescent="0.25">
      <c r="A46" s="15"/>
      <c r="B46" s="15" t="str">
        <f>'Town Data'!A42</f>
        <v>CRAFTSBURY</v>
      </c>
      <c r="C46" s="48">
        <f>IF('Town Data'!C42&gt;9,'Town Data'!B42,"*")</f>
        <v>1515478.43</v>
      </c>
      <c r="D46" s="49">
        <f>IF('Town Data'!E42&gt;9,'Town Data'!D42,"*")</f>
        <v>669265.03</v>
      </c>
      <c r="E46" s="50" t="str">
        <f>IF('Town Data'!G42&gt;9,'Town Data'!F42,"*")</f>
        <v>*</v>
      </c>
      <c r="F46" s="51">
        <f>IF('Town Data'!I42&gt;9,'Town Data'!H42,"*")</f>
        <v>1480831.25</v>
      </c>
      <c r="G46" s="49">
        <f>IF('Town Data'!K42&gt;9,'Town Data'!J42,"*")</f>
        <v>488299.15</v>
      </c>
      <c r="H46" s="50" t="str">
        <f>IF('Town Data'!M42&gt;9,'Town Data'!L42,"*")</f>
        <v>*</v>
      </c>
      <c r="I46" s="9">
        <f t="shared" si="1"/>
        <v>2.3397115640286452E-2</v>
      </c>
      <c r="J46" s="9">
        <f t="shared" si="2"/>
        <v>0.37060453617418748</v>
      </c>
      <c r="K46" s="9" t="str">
        <f t="shared" si="3"/>
        <v/>
      </c>
      <c r="L46" s="15"/>
    </row>
    <row r="47" spans="1:12" x14ac:dyDescent="0.25">
      <c r="A47" s="15"/>
      <c r="B47" s="27" t="str">
        <f>'Town Data'!A43</f>
        <v>DANBY</v>
      </c>
      <c r="C47" s="52">
        <f>IF('Town Data'!C43&gt;9,'Town Data'!B43,"*")</f>
        <v>2427189</v>
      </c>
      <c r="D47" s="53">
        <f>IF('Town Data'!E43&gt;9,'Town Data'!D43,"*")</f>
        <v>715827</v>
      </c>
      <c r="E47" s="54" t="str">
        <f>IF('Town Data'!G43&gt;9,'Town Data'!F43,"*")</f>
        <v>*</v>
      </c>
      <c r="F47" s="53">
        <f>IF('Town Data'!I43&gt;9,'Town Data'!H43,"*")</f>
        <v>3552346.88</v>
      </c>
      <c r="G47" s="53">
        <f>IF('Town Data'!K43&gt;9,'Town Data'!J43,"*")</f>
        <v>689956.09</v>
      </c>
      <c r="H47" s="54" t="str">
        <f>IF('Town Data'!M43&gt;9,'Town Data'!L43,"*")</f>
        <v>*</v>
      </c>
      <c r="I47" s="22">
        <f t="shared" si="1"/>
        <v>-0.31673648942751897</v>
      </c>
      <c r="J47" s="22">
        <f t="shared" si="2"/>
        <v>3.7496458651448433E-2</v>
      </c>
      <c r="K47" s="22" t="str">
        <f t="shared" si="3"/>
        <v/>
      </c>
      <c r="L47" s="15"/>
    </row>
    <row r="48" spans="1:12" x14ac:dyDescent="0.25">
      <c r="A48" s="15"/>
      <c r="B48" s="15" t="str">
        <f>'Town Data'!A44</f>
        <v>DANVILLE</v>
      </c>
      <c r="C48" s="48">
        <f>IF('Town Data'!C44&gt;9,'Town Data'!B44,"*")</f>
        <v>2552008.54</v>
      </c>
      <c r="D48" s="49">
        <f>IF('Town Data'!E44&gt;9,'Town Data'!D44,"*")</f>
        <v>1661808.68</v>
      </c>
      <c r="E48" s="50" t="str">
        <f>IF('Town Data'!G44&gt;9,'Town Data'!F44,"*")</f>
        <v>*</v>
      </c>
      <c r="F48" s="51">
        <f>IF('Town Data'!I44&gt;9,'Town Data'!H44,"*")</f>
        <v>2573550.29</v>
      </c>
      <c r="G48" s="49">
        <f>IF('Town Data'!K44&gt;9,'Town Data'!J44,"*")</f>
        <v>1674956.78</v>
      </c>
      <c r="H48" s="50" t="str">
        <f>IF('Town Data'!M44&gt;9,'Town Data'!L44,"*")</f>
        <v>*</v>
      </c>
      <c r="I48" s="9">
        <f t="shared" si="1"/>
        <v>-8.370440664674168E-3</v>
      </c>
      <c r="J48" s="9">
        <f t="shared" si="2"/>
        <v>-7.8498144889446592E-3</v>
      </c>
      <c r="K48" s="9" t="str">
        <f t="shared" si="3"/>
        <v/>
      </c>
      <c r="L48" s="15"/>
    </row>
    <row r="49" spans="1:12" x14ac:dyDescent="0.25">
      <c r="A49" s="15"/>
      <c r="B49" s="27" t="str">
        <f>'Town Data'!A45</f>
        <v>DERBY</v>
      </c>
      <c r="C49" s="52">
        <f>IF('Town Data'!C45&gt;9,'Town Data'!B45,"*")</f>
        <v>50719173.530000001</v>
      </c>
      <c r="D49" s="53">
        <f>IF('Town Data'!E45&gt;9,'Town Data'!D45,"*")</f>
        <v>15799534.92</v>
      </c>
      <c r="E49" s="54">
        <f>IF('Town Data'!G45&gt;9,'Town Data'!F45,"*")</f>
        <v>518441.67</v>
      </c>
      <c r="F49" s="53">
        <f>IF('Town Data'!I45&gt;9,'Town Data'!H45,"*")</f>
        <v>56737253.109999999</v>
      </c>
      <c r="G49" s="53">
        <f>IF('Town Data'!K45&gt;9,'Town Data'!J45,"*")</f>
        <v>12923748.25</v>
      </c>
      <c r="H49" s="54">
        <f>IF('Town Data'!M45&gt;9,'Town Data'!L45,"*")</f>
        <v>261043.33</v>
      </c>
      <c r="I49" s="22">
        <f t="shared" si="1"/>
        <v>-0.10606927988445929</v>
      </c>
      <c r="J49" s="22">
        <f t="shared" si="2"/>
        <v>0.22251955194190662</v>
      </c>
      <c r="K49" s="22">
        <f t="shared" si="3"/>
        <v>0.98603683917148932</v>
      </c>
      <c r="L49" s="15"/>
    </row>
    <row r="50" spans="1:12" x14ac:dyDescent="0.25">
      <c r="A50" s="15"/>
      <c r="B50" s="15" t="str">
        <f>'Town Data'!A46</f>
        <v>DORSET</v>
      </c>
      <c r="C50" s="48">
        <f>IF('Town Data'!C46&gt;9,'Town Data'!B46,"*")</f>
        <v>5175973.63</v>
      </c>
      <c r="D50" s="49">
        <f>IF('Town Data'!E46&gt;9,'Town Data'!D46,"*")</f>
        <v>2305654.89</v>
      </c>
      <c r="E50" s="50">
        <f>IF('Town Data'!G46&gt;9,'Town Data'!F46,"*")</f>
        <v>31943.33</v>
      </c>
      <c r="F50" s="51">
        <f>IF('Town Data'!I46&gt;9,'Town Data'!H46,"*")</f>
        <v>5116006.12</v>
      </c>
      <c r="G50" s="49">
        <f>IF('Town Data'!K46&gt;9,'Town Data'!J46,"*")</f>
        <v>2543284.29</v>
      </c>
      <c r="H50" s="50">
        <f>IF('Town Data'!M46&gt;9,'Town Data'!L46,"*")</f>
        <v>27999.33</v>
      </c>
      <c r="I50" s="9">
        <f t="shared" si="1"/>
        <v>1.1721547745138306E-2</v>
      </c>
      <c r="J50" s="9">
        <f t="shared" si="2"/>
        <v>-9.343406906350997E-2</v>
      </c>
      <c r="K50" s="9">
        <f t="shared" si="3"/>
        <v>0.14086051344800035</v>
      </c>
      <c r="L50" s="15"/>
    </row>
    <row r="51" spans="1:12" x14ac:dyDescent="0.25">
      <c r="A51" s="15"/>
      <c r="B51" s="27" t="str">
        <f>'Town Data'!A47</f>
        <v>DOVER</v>
      </c>
      <c r="C51" s="52">
        <f>IF('Town Data'!C47&gt;9,'Town Data'!B47,"*")</f>
        <v>6353495.5999999996</v>
      </c>
      <c r="D51" s="53">
        <f>IF('Town Data'!E47&gt;9,'Town Data'!D47,"*")</f>
        <v>5383895.5999999996</v>
      </c>
      <c r="E51" s="54" t="str">
        <f>IF('Town Data'!G47&gt;9,'Town Data'!F47,"*")</f>
        <v>*</v>
      </c>
      <c r="F51" s="53">
        <f>IF('Town Data'!I47&gt;9,'Town Data'!H47,"*")</f>
        <v>5720049.0700000003</v>
      </c>
      <c r="G51" s="53">
        <f>IF('Town Data'!K47&gt;9,'Town Data'!J47,"*")</f>
        <v>4603647.55</v>
      </c>
      <c r="H51" s="54">
        <f>IF('Town Data'!M47&gt;9,'Town Data'!L47,"*")</f>
        <v>203936.33</v>
      </c>
      <c r="I51" s="22">
        <f t="shared" si="1"/>
        <v>0.11074145033514535</v>
      </c>
      <c r="J51" s="22">
        <f t="shared" si="2"/>
        <v>0.16948474910943168</v>
      </c>
      <c r="K51" s="22" t="str">
        <f t="shared" si="3"/>
        <v/>
      </c>
      <c r="L51" s="15"/>
    </row>
    <row r="52" spans="1:12" x14ac:dyDescent="0.25">
      <c r="A52" s="15"/>
      <c r="B52" s="15" t="str">
        <f>'Town Data'!A48</f>
        <v>DUMMERSTON</v>
      </c>
      <c r="C52" s="48">
        <f>IF('Town Data'!C48&gt;9,'Town Data'!B48,"*")</f>
        <v>3816074.97</v>
      </c>
      <c r="D52" s="49">
        <f>IF('Town Data'!E48&gt;9,'Town Data'!D48,"*")</f>
        <v>1040776.76</v>
      </c>
      <c r="E52" s="50" t="str">
        <f>IF('Town Data'!G48&gt;9,'Town Data'!F48,"*")</f>
        <v>*</v>
      </c>
      <c r="F52" s="51">
        <f>IF('Town Data'!I48&gt;9,'Town Data'!H48,"*")</f>
        <v>3918890.57</v>
      </c>
      <c r="G52" s="49">
        <f>IF('Town Data'!K48&gt;9,'Town Data'!J48,"*")</f>
        <v>1025892.78</v>
      </c>
      <c r="H52" s="50" t="str">
        <f>IF('Town Data'!M48&gt;9,'Town Data'!L48,"*")</f>
        <v>*</v>
      </c>
      <c r="I52" s="9">
        <f t="shared" si="1"/>
        <v>-2.623589461442901E-2</v>
      </c>
      <c r="J52" s="9">
        <f t="shared" si="2"/>
        <v>1.4508319280695183E-2</v>
      </c>
      <c r="K52" s="9" t="str">
        <f t="shared" si="3"/>
        <v/>
      </c>
      <c r="L52" s="15"/>
    </row>
    <row r="53" spans="1:12" x14ac:dyDescent="0.25">
      <c r="A53" s="15"/>
      <c r="B53" s="27" t="str">
        <f>'Town Data'!A49</f>
        <v>DUXBURY</v>
      </c>
      <c r="C53" s="52">
        <f>IF('Town Data'!C49&gt;9,'Town Data'!B49,"*")</f>
        <v>547870.52</v>
      </c>
      <c r="D53" s="53">
        <f>IF('Town Data'!E49&gt;9,'Town Data'!D49,"*")</f>
        <v>206896.86</v>
      </c>
      <c r="E53" s="54" t="str">
        <f>IF('Town Data'!G49&gt;9,'Town Data'!F49,"*")</f>
        <v>*</v>
      </c>
      <c r="F53" s="53">
        <f>IF('Town Data'!I49&gt;9,'Town Data'!H49,"*")</f>
        <v>407955.05</v>
      </c>
      <c r="G53" s="53">
        <f>IF('Town Data'!K49&gt;9,'Town Data'!J49,"*")</f>
        <v>214088.5</v>
      </c>
      <c r="H53" s="54" t="str">
        <f>IF('Town Data'!M49&gt;9,'Town Data'!L49,"*")</f>
        <v>*</v>
      </c>
      <c r="I53" s="22">
        <f t="shared" si="1"/>
        <v>0.34296785883640868</v>
      </c>
      <c r="J53" s="22">
        <f t="shared" si="2"/>
        <v>-3.3591902414188593E-2</v>
      </c>
      <c r="K53" s="22" t="str">
        <f t="shared" si="3"/>
        <v/>
      </c>
      <c r="L53" s="15"/>
    </row>
    <row r="54" spans="1:12" x14ac:dyDescent="0.25">
      <c r="A54" s="15"/>
      <c r="B54" s="15" t="str">
        <f>'Town Data'!A50</f>
        <v>EAST MONTPELIER</v>
      </c>
      <c r="C54" s="48">
        <f>IF('Town Data'!C50&gt;9,'Town Data'!B50,"*")</f>
        <v>11196394.43</v>
      </c>
      <c r="D54" s="49">
        <f>IF('Town Data'!E50&gt;9,'Town Data'!D50,"*")</f>
        <v>3862320.4</v>
      </c>
      <c r="E54" s="50">
        <f>IF('Town Data'!G50&gt;9,'Town Data'!F50,"*")</f>
        <v>154016.67000000001</v>
      </c>
      <c r="F54" s="51">
        <f>IF('Town Data'!I50&gt;9,'Town Data'!H50,"*")</f>
        <v>11126183</v>
      </c>
      <c r="G54" s="49">
        <f>IF('Town Data'!K50&gt;9,'Town Data'!J50,"*")</f>
        <v>3887860.4</v>
      </c>
      <c r="H54" s="50">
        <f>IF('Town Data'!M50&gt;9,'Town Data'!L50,"*")</f>
        <v>162683.32999999999</v>
      </c>
      <c r="I54" s="9">
        <f t="shared" si="1"/>
        <v>6.3104687384703002E-3</v>
      </c>
      <c r="J54" s="9">
        <f t="shared" si="2"/>
        <v>-6.5691659093520954E-3</v>
      </c>
      <c r="K54" s="9">
        <f t="shared" si="3"/>
        <v>-5.3273190313967482E-2</v>
      </c>
      <c r="L54" s="15"/>
    </row>
    <row r="55" spans="1:12" x14ac:dyDescent="0.25">
      <c r="A55" s="15"/>
      <c r="B55" s="27" t="str">
        <f>'Town Data'!A51</f>
        <v>EDEN</v>
      </c>
      <c r="C55" s="52">
        <f>IF('Town Data'!C51&gt;9,'Town Data'!B51,"*")</f>
        <v>909139.01</v>
      </c>
      <c r="D55" s="53">
        <f>IF('Town Data'!E51&gt;9,'Town Data'!D51,"*")</f>
        <v>268948.61</v>
      </c>
      <c r="E55" s="54" t="str">
        <f>IF('Town Data'!G51&gt;9,'Town Data'!F51,"*")</f>
        <v>*</v>
      </c>
      <c r="F55" s="53">
        <f>IF('Town Data'!I51&gt;9,'Town Data'!H51,"*")</f>
        <v>895309.25</v>
      </c>
      <c r="G55" s="53">
        <f>IF('Town Data'!K51&gt;9,'Town Data'!J51,"*")</f>
        <v>257058.25</v>
      </c>
      <c r="H55" s="54" t="str">
        <f>IF('Town Data'!M51&gt;9,'Town Data'!L51,"*")</f>
        <v>*</v>
      </c>
      <c r="I55" s="22">
        <f t="shared" si="1"/>
        <v>1.5446908428568128E-2</v>
      </c>
      <c r="J55" s="22">
        <f t="shared" si="2"/>
        <v>4.62555082359737E-2</v>
      </c>
      <c r="K55" s="22" t="str">
        <f t="shared" si="3"/>
        <v/>
      </c>
      <c r="L55" s="15"/>
    </row>
    <row r="56" spans="1:12" x14ac:dyDescent="0.25">
      <c r="A56" s="15"/>
      <c r="B56" s="15" t="str">
        <f>'Town Data'!A52</f>
        <v>ENOSBURG</v>
      </c>
      <c r="C56" s="48">
        <f>IF('Town Data'!C52&gt;9,'Town Data'!B52,"*")</f>
        <v>20066767.120000001</v>
      </c>
      <c r="D56" s="49">
        <f>IF('Town Data'!E52&gt;9,'Town Data'!D52,"*")</f>
        <v>5237247.0199999996</v>
      </c>
      <c r="E56" s="50">
        <f>IF('Town Data'!G52&gt;9,'Town Data'!F52,"*")</f>
        <v>244991.17</v>
      </c>
      <c r="F56" s="51">
        <f>IF('Town Data'!I52&gt;9,'Town Data'!H52,"*")</f>
        <v>21924797.559999999</v>
      </c>
      <c r="G56" s="49">
        <f>IF('Town Data'!K52&gt;9,'Town Data'!J52,"*")</f>
        <v>5368981.71</v>
      </c>
      <c r="H56" s="50">
        <f>IF('Town Data'!M52&gt;9,'Town Data'!L52,"*")</f>
        <v>345719.67</v>
      </c>
      <c r="I56" s="9">
        <f t="shared" si="1"/>
        <v>-8.4745614408309175E-2</v>
      </c>
      <c r="J56" s="9">
        <f t="shared" si="2"/>
        <v>-2.4536252331543221E-2</v>
      </c>
      <c r="K56" s="9">
        <f t="shared" si="3"/>
        <v>-0.2913588920179172</v>
      </c>
      <c r="L56" s="15"/>
    </row>
    <row r="57" spans="1:12" x14ac:dyDescent="0.25">
      <c r="A57" s="15"/>
      <c r="B57" s="27" t="str">
        <f>'Town Data'!A53</f>
        <v>ESSEX</v>
      </c>
      <c r="C57" s="52">
        <f>IF('Town Data'!C53&gt;9,'Town Data'!B53,"*")</f>
        <v>123852031.81</v>
      </c>
      <c r="D57" s="53">
        <f>IF('Town Data'!E53&gt;9,'Town Data'!D53,"*")</f>
        <v>37266775.329999998</v>
      </c>
      <c r="E57" s="54">
        <f>IF('Town Data'!G53&gt;9,'Town Data'!F53,"*")</f>
        <v>2984431.5</v>
      </c>
      <c r="F57" s="53">
        <f>IF('Town Data'!I53&gt;9,'Town Data'!H53,"*")</f>
        <v>112579924.98</v>
      </c>
      <c r="G57" s="53">
        <f>IF('Town Data'!K53&gt;9,'Town Data'!J53,"*")</f>
        <v>36112606.82</v>
      </c>
      <c r="H57" s="54">
        <f>IF('Town Data'!M53&gt;9,'Town Data'!L53,"*")</f>
        <v>2009715.5</v>
      </c>
      <c r="I57" s="22">
        <f t="shared" si="1"/>
        <v>0.1001253716593123</v>
      </c>
      <c r="J57" s="22">
        <f t="shared" si="2"/>
        <v>3.1960265725286624E-2</v>
      </c>
      <c r="K57" s="22">
        <f t="shared" si="3"/>
        <v>0.48500198162376712</v>
      </c>
      <c r="L57" s="15"/>
    </row>
    <row r="58" spans="1:12" x14ac:dyDescent="0.25">
      <c r="A58" s="15"/>
      <c r="B58" s="15" t="str">
        <f>'Town Data'!A54</f>
        <v>FAIR HAVEN</v>
      </c>
      <c r="C58" s="48">
        <f>IF('Town Data'!C54&gt;9,'Town Data'!B54,"*")</f>
        <v>17654117.5</v>
      </c>
      <c r="D58" s="49">
        <f>IF('Town Data'!E54&gt;9,'Town Data'!D54,"*")</f>
        <v>3583895.43</v>
      </c>
      <c r="E58" s="50">
        <f>IF('Town Data'!G54&gt;9,'Town Data'!F54,"*")</f>
        <v>15018.33</v>
      </c>
      <c r="F58" s="51">
        <f>IF('Town Data'!I54&gt;9,'Town Data'!H54,"*")</f>
        <v>19131440.07</v>
      </c>
      <c r="G58" s="49">
        <f>IF('Town Data'!K54&gt;9,'Town Data'!J54,"*")</f>
        <v>3525412.33</v>
      </c>
      <c r="H58" s="50">
        <f>IF('Town Data'!M54&gt;9,'Town Data'!L54,"*")</f>
        <v>22750</v>
      </c>
      <c r="I58" s="9">
        <f t="shared" si="1"/>
        <v>-7.7219621972764552E-2</v>
      </c>
      <c r="J58" s="9">
        <f t="shared" si="2"/>
        <v>1.6589009887532813E-2</v>
      </c>
      <c r="K58" s="9">
        <f t="shared" si="3"/>
        <v>-0.33985362637362637</v>
      </c>
      <c r="L58" s="15"/>
    </row>
    <row r="59" spans="1:12" x14ac:dyDescent="0.25">
      <c r="A59" s="15"/>
      <c r="B59" s="27" t="str">
        <f>'Town Data'!A55</f>
        <v>FAIRFAX</v>
      </c>
      <c r="C59" s="52">
        <f>IF('Town Data'!C55&gt;9,'Town Data'!B55,"*")</f>
        <v>8273232.9299999997</v>
      </c>
      <c r="D59" s="53">
        <f>IF('Town Data'!E55&gt;9,'Town Data'!D55,"*")</f>
        <v>3047848.55</v>
      </c>
      <c r="E59" s="54">
        <f>IF('Town Data'!G55&gt;9,'Town Data'!F55,"*")</f>
        <v>46936.67</v>
      </c>
      <c r="F59" s="53">
        <f>IF('Town Data'!I55&gt;9,'Town Data'!H55,"*")</f>
        <v>8851043.2200000007</v>
      </c>
      <c r="G59" s="53">
        <f>IF('Town Data'!K55&gt;9,'Town Data'!J55,"*")</f>
        <v>3362947.48</v>
      </c>
      <c r="H59" s="54" t="str">
        <f>IF('Town Data'!M55&gt;9,'Town Data'!L55,"*")</f>
        <v>*</v>
      </c>
      <c r="I59" s="22">
        <f t="shared" si="1"/>
        <v>-6.5281603042494349E-2</v>
      </c>
      <c r="J59" s="22">
        <f t="shared" si="2"/>
        <v>-9.3697249770906377E-2</v>
      </c>
      <c r="K59" s="22" t="str">
        <f t="shared" si="3"/>
        <v/>
      </c>
      <c r="L59" s="15"/>
    </row>
    <row r="60" spans="1:12" x14ac:dyDescent="0.25">
      <c r="A60" s="15"/>
      <c r="B60" s="15" t="str">
        <f>'Town Data'!A56</f>
        <v>FAIRFIELD</v>
      </c>
      <c r="C60" s="48">
        <f>IF('Town Data'!C56&gt;9,'Town Data'!B56,"*")</f>
        <v>1646624</v>
      </c>
      <c r="D60" s="49">
        <f>IF('Town Data'!E56&gt;9,'Town Data'!D56,"*")</f>
        <v>221972</v>
      </c>
      <c r="E60" s="50" t="str">
        <f>IF('Town Data'!G56&gt;9,'Town Data'!F56,"*")</f>
        <v>*</v>
      </c>
      <c r="F60" s="51">
        <f>IF('Town Data'!I56&gt;9,'Town Data'!H56,"*")</f>
        <v>1006493</v>
      </c>
      <c r="G60" s="49">
        <f>IF('Town Data'!K56&gt;9,'Town Data'!J56,"*")</f>
        <v>99936</v>
      </c>
      <c r="H60" s="50" t="str">
        <f>IF('Town Data'!M56&gt;9,'Town Data'!L56,"*")</f>
        <v>*</v>
      </c>
      <c r="I60" s="9">
        <f t="shared" si="1"/>
        <v>0.63600144263298408</v>
      </c>
      <c r="J60" s="9">
        <f t="shared" si="2"/>
        <v>1.221141530579571</v>
      </c>
      <c r="K60" s="9" t="str">
        <f t="shared" si="3"/>
        <v/>
      </c>
      <c r="L60" s="15"/>
    </row>
    <row r="61" spans="1:12" x14ac:dyDescent="0.25">
      <c r="A61" s="15"/>
      <c r="B61" s="27" t="str">
        <f>'Town Data'!A57</f>
        <v>FAIRLEE</v>
      </c>
      <c r="C61" s="52">
        <f>IF('Town Data'!C57&gt;9,'Town Data'!B57,"*")</f>
        <v>13511135.6</v>
      </c>
      <c r="D61" s="53">
        <f>IF('Town Data'!E57&gt;9,'Town Data'!D57,"*")</f>
        <v>1418887.1</v>
      </c>
      <c r="E61" s="54">
        <f>IF('Town Data'!G57&gt;9,'Town Data'!F57,"*")</f>
        <v>43428.67</v>
      </c>
      <c r="F61" s="53">
        <f>IF('Town Data'!I57&gt;9,'Town Data'!H57,"*")</f>
        <v>12739942.93</v>
      </c>
      <c r="G61" s="53">
        <f>IF('Town Data'!K57&gt;9,'Town Data'!J57,"*")</f>
        <v>1339509.24</v>
      </c>
      <c r="H61" s="54">
        <f>IF('Town Data'!M57&gt;9,'Town Data'!L57,"*")</f>
        <v>147949.5</v>
      </c>
      <c r="I61" s="22">
        <f t="shared" si="1"/>
        <v>6.0533447774243673E-2</v>
      </c>
      <c r="J61" s="22">
        <f t="shared" si="2"/>
        <v>5.9258911868349709E-2</v>
      </c>
      <c r="K61" s="22">
        <f t="shared" si="3"/>
        <v>-0.70646288091544751</v>
      </c>
      <c r="L61" s="15"/>
    </row>
    <row r="62" spans="1:12" x14ac:dyDescent="0.25">
      <c r="A62" s="15"/>
      <c r="B62" s="15" t="str">
        <f>'Town Data'!A58</f>
        <v>FAYSTON</v>
      </c>
      <c r="C62" s="48">
        <f>IF('Town Data'!C58&gt;9,'Town Data'!B58,"*")</f>
        <v>585571.94999999995</v>
      </c>
      <c r="D62" s="49">
        <f>IF('Town Data'!E58&gt;9,'Town Data'!D58,"*")</f>
        <v>213556.95</v>
      </c>
      <c r="E62" s="50" t="str">
        <f>IF('Town Data'!G58&gt;9,'Town Data'!F58,"*")</f>
        <v>*</v>
      </c>
      <c r="F62" s="51">
        <f>IF('Town Data'!I58&gt;9,'Town Data'!H58,"*")</f>
        <v>441402</v>
      </c>
      <c r="G62" s="49">
        <f>IF('Town Data'!K58&gt;9,'Town Data'!J58,"*")</f>
        <v>199230</v>
      </c>
      <c r="H62" s="50" t="str">
        <f>IF('Town Data'!M58&gt;9,'Town Data'!L58,"*")</f>
        <v>*</v>
      </c>
      <c r="I62" s="9">
        <f t="shared" si="1"/>
        <v>0.32661825274919448</v>
      </c>
      <c r="J62" s="9">
        <f t="shared" si="2"/>
        <v>7.1911609697334802E-2</v>
      </c>
      <c r="K62" s="9" t="str">
        <f t="shared" si="3"/>
        <v/>
      </c>
      <c r="L62" s="15"/>
    </row>
    <row r="63" spans="1:12" x14ac:dyDescent="0.25">
      <c r="A63" s="15"/>
      <c r="B63" s="27" t="str">
        <f>'Town Data'!A59</f>
        <v>FERRISBURGH</v>
      </c>
      <c r="C63" s="52">
        <f>IF('Town Data'!C59&gt;9,'Town Data'!B59,"*")</f>
        <v>6484255.5800000001</v>
      </c>
      <c r="D63" s="53">
        <f>IF('Town Data'!E59&gt;9,'Town Data'!D59,"*")</f>
        <v>2224144.54</v>
      </c>
      <c r="E63" s="54">
        <f>IF('Town Data'!G59&gt;9,'Town Data'!F59,"*")</f>
        <v>135641.67000000001</v>
      </c>
      <c r="F63" s="53">
        <f>IF('Town Data'!I59&gt;9,'Town Data'!H59,"*")</f>
        <v>7273155.5499999998</v>
      </c>
      <c r="G63" s="53">
        <f>IF('Town Data'!K59&gt;9,'Town Data'!J59,"*")</f>
        <v>2165960.4</v>
      </c>
      <c r="H63" s="54">
        <f>IF('Town Data'!M59&gt;9,'Town Data'!L59,"*")</f>
        <v>377179</v>
      </c>
      <c r="I63" s="22">
        <f t="shared" si="1"/>
        <v>-0.10846735843563798</v>
      </c>
      <c r="J63" s="22">
        <f t="shared" si="2"/>
        <v>2.6862974964823979E-2</v>
      </c>
      <c r="K63" s="22">
        <f t="shared" si="3"/>
        <v>-0.64037852054329636</v>
      </c>
      <c r="L63" s="15"/>
    </row>
    <row r="64" spans="1:12" x14ac:dyDescent="0.25">
      <c r="A64" s="15"/>
      <c r="B64" s="15" t="str">
        <f>'Town Data'!A60</f>
        <v>FRANKLIN</v>
      </c>
      <c r="C64" s="48">
        <f>IF('Town Data'!C60&gt;9,'Town Data'!B60,"*")</f>
        <v>1134622.73</v>
      </c>
      <c r="D64" s="49">
        <f>IF('Town Data'!E60&gt;9,'Town Data'!D60,"*")</f>
        <v>528096.73</v>
      </c>
      <c r="E64" s="50" t="str">
        <f>IF('Town Data'!G60&gt;9,'Town Data'!F60,"*")</f>
        <v>*</v>
      </c>
      <c r="F64" s="51">
        <f>IF('Town Data'!I60&gt;9,'Town Data'!H60,"*")</f>
        <v>1248255.18</v>
      </c>
      <c r="G64" s="49">
        <f>IF('Town Data'!K60&gt;9,'Town Data'!J60,"*")</f>
        <v>466834.18</v>
      </c>
      <c r="H64" s="50" t="str">
        <f>IF('Town Data'!M60&gt;9,'Town Data'!L60,"*")</f>
        <v>*</v>
      </c>
      <c r="I64" s="9">
        <f t="shared" si="1"/>
        <v>-9.1033028999727414E-2</v>
      </c>
      <c r="J64" s="9">
        <f t="shared" si="2"/>
        <v>0.13122978698774795</v>
      </c>
      <c r="K64" s="9" t="str">
        <f t="shared" si="3"/>
        <v/>
      </c>
      <c r="L64" s="15"/>
    </row>
    <row r="65" spans="1:12" x14ac:dyDescent="0.25">
      <c r="A65" s="15"/>
      <c r="B65" s="27" t="str">
        <f>'Town Data'!A61</f>
        <v>GEORGIA</v>
      </c>
      <c r="C65" s="52">
        <f>IF('Town Data'!C61&gt;9,'Town Data'!B61,"*")</f>
        <v>5871653</v>
      </c>
      <c r="D65" s="53">
        <f>IF('Town Data'!E61&gt;9,'Town Data'!D61,"*")</f>
        <v>1897333</v>
      </c>
      <c r="E65" s="54" t="str">
        <f>IF('Town Data'!G61&gt;9,'Town Data'!F61,"*")</f>
        <v>*</v>
      </c>
      <c r="F65" s="53">
        <f>IF('Town Data'!I61&gt;9,'Town Data'!H61,"*")</f>
        <v>22229140</v>
      </c>
      <c r="G65" s="53">
        <f>IF('Town Data'!K61&gt;9,'Town Data'!J61,"*")</f>
        <v>1879844</v>
      </c>
      <c r="H65" s="54" t="str">
        <f>IF('Town Data'!M61&gt;9,'Town Data'!L61,"*")</f>
        <v>*</v>
      </c>
      <c r="I65" s="22">
        <f t="shared" si="1"/>
        <v>-0.73585784245364416</v>
      </c>
      <c r="J65" s="22">
        <f t="shared" si="2"/>
        <v>9.3034315613423242E-3</v>
      </c>
      <c r="K65" s="22" t="str">
        <f t="shared" si="3"/>
        <v/>
      </c>
      <c r="L65" s="15"/>
    </row>
    <row r="66" spans="1:12" x14ac:dyDescent="0.25">
      <c r="A66" s="15"/>
      <c r="B66" s="15" t="str">
        <f>'Town Data'!A62</f>
        <v>GLOVER</v>
      </c>
      <c r="C66" s="48">
        <f>IF('Town Data'!C62&gt;9,'Town Data'!B62,"*")</f>
        <v>255503.85</v>
      </c>
      <c r="D66" s="49">
        <f>IF('Town Data'!E62&gt;9,'Town Data'!D62,"*")</f>
        <v>195070</v>
      </c>
      <c r="E66" s="50" t="str">
        <f>IF('Town Data'!G62&gt;9,'Town Data'!F62,"*")</f>
        <v>*</v>
      </c>
      <c r="F66" s="51">
        <f>IF('Town Data'!I62&gt;9,'Town Data'!H62,"*")</f>
        <v>267597.53999999998</v>
      </c>
      <c r="G66" s="49">
        <f>IF('Town Data'!K62&gt;9,'Town Data'!J62,"*")</f>
        <v>210064.05</v>
      </c>
      <c r="H66" s="50" t="str">
        <f>IF('Town Data'!M62&gt;9,'Town Data'!L62,"*")</f>
        <v>*</v>
      </c>
      <c r="I66" s="9">
        <f t="shared" si="1"/>
        <v>-4.5193576891626036E-2</v>
      </c>
      <c r="J66" s="9">
        <f t="shared" si="2"/>
        <v>-7.1378467662600947E-2</v>
      </c>
      <c r="K66" s="9" t="str">
        <f t="shared" si="3"/>
        <v/>
      </c>
      <c r="L66" s="15"/>
    </row>
    <row r="67" spans="1:12" x14ac:dyDescent="0.25">
      <c r="A67" s="15"/>
      <c r="B67" s="27" t="str">
        <f>'Town Data'!A63</f>
        <v>GRAFTON</v>
      </c>
      <c r="C67" s="52">
        <f>IF('Town Data'!C63&gt;9,'Town Data'!B63,"*")</f>
        <v>317960</v>
      </c>
      <c r="D67" s="53">
        <f>IF('Town Data'!E63&gt;9,'Town Data'!D63,"*")</f>
        <v>121995</v>
      </c>
      <c r="E67" s="54">
        <f>IF('Town Data'!G63&gt;9,'Town Data'!F63,"*")</f>
        <v>10483.33</v>
      </c>
      <c r="F67" s="53">
        <f>IF('Town Data'!I63&gt;9,'Town Data'!H63,"*")</f>
        <v>343275.5</v>
      </c>
      <c r="G67" s="53">
        <f>IF('Town Data'!K63&gt;9,'Town Data'!J63,"*")</f>
        <v>143083</v>
      </c>
      <c r="H67" s="54">
        <f>IF('Town Data'!M63&gt;9,'Town Data'!L63,"*")</f>
        <v>13816.67</v>
      </c>
      <c r="I67" s="22">
        <f t="shared" si="1"/>
        <v>-7.3746888432177651E-2</v>
      </c>
      <c r="J67" s="22">
        <f t="shared" si="2"/>
        <v>-0.14738298749676762</v>
      </c>
      <c r="K67" s="22">
        <f t="shared" si="3"/>
        <v>-0.24125494782751561</v>
      </c>
      <c r="L67" s="15"/>
    </row>
    <row r="68" spans="1:12" x14ac:dyDescent="0.25">
      <c r="A68" s="15"/>
      <c r="B68" s="15" t="str">
        <f>'Town Data'!A64</f>
        <v>GRAND ISLE</v>
      </c>
      <c r="C68" s="48">
        <f>IF('Town Data'!C64&gt;9,'Town Data'!B64,"*")</f>
        <v>1296855</v>
      </c>
      <c r="D68" s="49">
        <f>IF('Town Data'!E64&gt;9,'Town Data'!D64,"*")</f>
        <v>517321</v>
      </c>
      <c r="E68" s="50" t="str">
        <f>IF('Town Data'!G64&gt;9,'Town Data'!F64,"*")</f>
        <v>*</v>
      </c>
      <c r="F68" s="51">
        <f>IF('Town Data'!I64&gt;9,'Town Data'!H64,"*")</f>
        <v>1441969.67</v>
      </c>
      <c r="G68" s="49">
        <f>IF('Town Data'!K64&gt;9,'Town Data'!J64,"*")</f>
        <v>491638.98</v>
      </c>
      <c r="H68" s="50" t="str">
        <f>IF('Town Data'!M64&gt;9,'Town Data'!L64,"*")</f>
        <v>*</v>
      </c>
      <c r="I68" s="9">
        <f t="shared" si="1"/>
        <v>-0.10063642323350666</v>
      </c>
      <c r="J68" s="9">
        <f t="shared" si="2"/>
        <v>5.223755854346622E-2</v>
      </c>
      <c r="K68" s="9" t="str">
        <f t="shared" si="3"/>
        <v/>
      </c>
      <c r="L68" s="15"/>
    </row>
    <row r="69" spans="1:12" x14ac:dyDescent="0.25">
      <c r="A69" s="15"/>
      <c r="B69" s="27" t="str">
        <f>'Town Data'!A65</f>
        <v>GRANVILLE</v>
      </c>
      <c r="C69" s="52">
        <f>IF('Town Data'!C65&gt;9,'Town Data'!B65,"*")</f>
        <v>188069.42</v>
      </c>
      <c r="D69" s="53">
        <f>IF('Town Data'!E65&gt;9,'Town Data'!D65,"*")</f>
        <v>94535</v>
      </c>
      <c r="E69" s="54" t="str">
        <f>IF('Town Data'!G65&gt;9,'Town Data'!F65,"*")</f>
        <v>*</v>
      </c>
      <c r="F69" s="53">
        <f>IF('Town Data'!I65&gt;9,'Town Data'!H65,"*")</f>
        <v>334160.28999999998</v>
      </c>
      <c r="G69" s="53">
        <f>IF('Town Data'!K65&gt;9,'Town Data'!J65,"*")</f>
        <v>119616.95</v>
      </c>
      <c r="H69" s="54" t="str">
        <f>IF('Town Data'!M65&gt;9,'Town Data'!L65,"*")</f>
        <v>*</v>
      </c>
      <c r="I69" s="22">
        <f t="shared" si="1"/>
        <v>-0.43718800339800989</v>
      </c>
      <c r="J69" s="22">
        <f t="shared" si="2"/>
        <v>-0.20968558385747169</v>
      </c>
      <c r="K69" s="22" t="str">
        <f t="shared" si="3"/>
        <v/>
      </c>
      <c r="L69" s="15"/>
    </row>
    <row r="70" spans="1:12" x14ac:dyDescent="0.25">
      <c r="A70" s="15"/>
      <c r="B70" s="15" t="str">
        <f>'Town Data'!A66</f>
        <v>GREENSBORO</v>
      </c>
      <c r="C70" s="48">
        <f>IF('Town Data'!C66&gt;9,'Town Data'!B66,"*")</f>
        <v>2441149.2599999998</v>
      </c>
      <c r="D70" s="49">
        <f>IF('Town Data'!E66&gt;9,'Town Data'!D66,"*")</f>
        <v>1333284</v>
      </c>
      <c r="E70" s="50" t="str">
        <f>IF('Town Data'!G66&gt;9,'Town Data'!F66,"*")</f>
        <v>*</v>
      </c>
      <c r="F70" s="51">
        <f>IF('Town Data'!I66&gt;9,'Town Data'!H66,"*")</f>
        <v>1981693.19</v>
      </c>
      <c r="G70" s="49">
        <f>IF('Town Data'!K66&gt;9,'Town Data'!J66,"*")</f>
        <v>1067650.77</v>
      </c>
      <c r="H70" s="50" t="str">
        <f>IF('Town Data'!M66&gt;9,'Town Data'!L66,"*")</f>
        <v>*</v>
      </c>
      <c r="I70" s="9">
        <f t="shared" si="1"/>
        <v>0.23185025427674799</v>
      </c>
      <c r="J70" s="9">
        <f t="shared" si="2"/>
        <v>0.24880160953754568</v>
      </c>
      <c r="K70" s="9" t="str">
        <f t="shared" si="3"/>
        <v/>
      </c>
      <c r="L70" s="15"/>
    </row>
    <row r="71" spans="1:12" x14ac:dyDescent="0.25">
      <c r="A71" s="15"/>
      <c r="B71" s="27" t="str">
        <f>'Town Data'!A67</f>
        <v>GROTON</v>
      </c>
      <c r="C71" s="52">
        <f>IF('Town Data'!C67&gt;9,'Town Data'!B67,"*")</f>
        <v>778680.14</v>
      </c>
      <c r="D71" s="53">
        <f>IF('Town Data'!E67&gt;9,'Town Data'!D67,"*")</f>
        <v>467401.14</v>
      </c>
      <c r="E71" s="54" t="str">
        <f>IF('Town Data'!G67&gt;9,'Town Data'!F67,"*")</f>
        <v>*</v>
      </c>
      <c r="F71" s="53">
        <f>IF('Town Data'!I67&gt;9,'Town Data'!H67,"*")</f>
        <v>636957.26</v>
      </c>
      <c r="G71" s="53">
        <f>IF('Town Data'!K67&gt;9,'Town Data'!J67,"*")</f>
        <v>429943.26</v>
      </c>
      <c r="H71" s="54" t="str">
        <f>IF('Town Data'!M67&gt;9,'Town Data'!L67,"*")</f>
        <v>*</v>
      </c>
      <c r="I71" s="22">
        <f t="shared" ref="I71:I100" si="4">IFERROR((C71-F71)/F71,"")</f>
        <v>0.22249982675446703</v>
      </c>
      <c r="J71" s="22">
        <f t="shared" ref="J71:J100" si="5">IFERROR((D71-G71)/G71,"")</f>
        <v>8.712284500052403E-2</v>
      </c>
      <c r="K71" s="22" t="str">
        <f t="shared" ref="K71:K100" si="6">IFERROR((E71-H71)/H71,"")</f>
        <v/>
      </c>
      <c r="L71" s="15"/>
    </row>
    <row r="72" spans="1:12" x14ac:dyDescent="0.25">
      <c r="A72" s="15"/>
      <c r="B72" s="15" t="str">
        <f>'Town Data'!A68</f>
        <v>GUILFORD</v>
      </c>
      <c r="C72" s="48">
        <f>IF('Town Data'!C68&gt;9,'Town Data'!B68,"*")</f>
        <v>1197315.8799999999</v>
      </c>
      <c r="D72" s="49">
        <f>IF('Town Data'!E68&gt;9,'Town Data'!D68,"*")</f>
        <v>375184.88</v>
      </c>
      <c r="E72" s="50" t="str">
        <f>IF('Town Data'!G68&gt;9,'Town Data'!F68,"*")</f>
        <v>*</v>
      </c>
      <c r="F72" s="51">
        <f>IF('Town Data'!I68&gt;9,'Town Data'!H68,"*")</f>
        <v>909367.68</v>
      </c>
      <c r="G72" s="49">
        <f>IF('Town Data'!K68&gt;9,'Town Data'!J68,"*")</f>
        <v>424402.68</v>
      </c>
      <c r="H72" s="50" t="str">
        <f>IF('Town Data'!M68&gt;9,'Town Data'!L68,"*")</f>
        <v>*</v>
      </c>
      <c r="I72" s="9">
        <f t="shared" si="4"/>
        <v>0.31664661757057366</v>
      </c>
      <c r="J72" s="9">
        <f t="shared" si="5"/>
        <v>-0.11596957870294314</v>
      </c>
      <c r="K72" s="9" t="str">
        <f t="shared" si="6"/>
        <v/>
      </c>
      <c r="L72" s="15"/>
    </row>
    <row r="73" spans="1:12" x14ac:dyDescent="0.25">
      <c r="A73" s="15"/>
      <c r="B73" s="27" t="str">
        <f>'Town Data'!A69</f>
        <v>HALIFAX</v>
      </c>
      <c r="C73" s="52">
        <f>IF('Town Data'!C69&gt;9,'Town Data'!B69,"*")</f>
        <v>205082</v>
      </c>
      <c r="D73" s="53">
        <f>IF('Town Data'!E69&gt;9,'Town Data'!D69,"*")</f>
        <v>71900</v>
      </c>
      <c r="E73" s="54" t="str">
        <f>IF('Town Data'!G69&gt;9,'Town Data'!F69,"*")</f>
        <v>*</v>
      </c>
      <c r="F73" s="53">
        <f>IF('Town Data'!I69&gt;9,'Town Data'!H69,"*")</f>
        <v>192848.18</v>
      </c>
      <c r="G73" s="53" t="str">
        <f>IF('Town Data'!K69&gt;9,'Town Data'!J69,"*")</f>
        <v>*</v>
      </c>
      <c r="H73" s="54" t="str">
        <f>IF('Town Data'!M69&gt;9,'Town Data'!L69,"*")</f>
        <v>*</v>
      </c>
      <c r="I73" s="22">
        <f t="shared" si="4"/>
        <v>6.3437570424569253E-2</v>
      </c>
      <c r="J73" s="22" t="str">
        <f t="shared" si="5"/>
        <v/>
      </c>
      <c r="K73" s="22" t="str">
        <f t="shared" si="6"/>
        <v/>
      </c>
      <c r="L73" s="15"/>
    </row>
    <row r="74" spans="1:12" x14ac:dyDescent="0.25">
      <c r="A74" s="15"/>
      <c r="B74" s="15" t="str">
        <f>'Town Data'!A70</f>
        <v>HANCOCK</v>
      </c>
      <c r="C74" s="48">
        <f>IF('Town Data'!C70&gt;9,'Town Data'!B70,"*")</f>
        <v>418300</v>
      </c>
      <c r="D74" s="49">
        <f>IF('Town Data'!E70&gt;9,'Town Data'!D70,"*")</f>
        <v>190136</v>
      </c>
      <c r="E74" s="50" t="str">
        <f>IF('Town Data'!G70&gt;9,'Town Data'!F70,"*")</f>
        <v>*</v>
      </c>
      <c r="F74" s="51">
        <f>IF('Town Data'!I70&gt;9,'Town Data'!H70,"*")</f>
        <v>406484</v>
      </c>
      <c r="G74" s="49">
        <f>IF('Town Data'!K70&gt;9,'Town Data'!J70,"*")</f>
        <v>200462</v>
      </c>
      <c r="H74" s="50" t="str">
        <f>IF('Town Data'!M70&gt;9,'Town Data'!L70,"*")</f>
        <v>*</v>
      </c>
      <c r="I74" s="9">
        <f t="shared" si="4"/>
        <v>2.9068794835713091E-2</v>
      </c>
      <c r="J74" s="9">
        <f t="shared" si="5"/>
        <v>-5.1511009567898156E-2</v>
      </c>
      <c r="K74" s="9" t="str">
        <f t="shared" si="6"/>
        <v/>
      </c>
      <c r="L74" s="15"/>
    </row>
    <row r="75" spans="1:12" x14ac:dyDescent="0.25">
      <c r="A75" s="15"/>
      <c r="B75" s="27" t="str">
        <f>'Town Data'!A71</f>
        <v>HARDWICK</v>
      </c>
      <c r="C75" s="52">
        <f>IF('Town Data'!C71&gt;9,'Town Data'!B71,"*")</f>
        <v>21184919.5</v>
      </c>
      <c r="D75" s="53">
        <f>IF('Town Data'!E71&gt;9,'Town Data'!D71,"*")</f>
        <v>3721179.63</v>
      </c>
      <c r="E75" s="54">
        <f>IF('Town Data'!G71&gt;9,'Town Data'!F71,"*")</f>
        <v>40916.67</v>
      </c>
      <c r="F75" s="53">
        <f>IF('Town Data'!I71&gt;9,'Town Data'!H71,"*")</f>
        <v>25828231.329999998</v>
      </c>
      <c r="G75" s="53">
        <f>IF('Town Data'!K71&gt;9,'Town Data'!J71,"*")</f>
        <v>6369268.5300000003</v>
      </c>
      <c r="H75" s="54">
        <f>IF('Town Data'!M71&gt;9,'Town Data'!L71,"*")</f>
        <v>47766.67</v>
      </c>
      <c r="I75" s="22">
        <f t="shared" si="4"/>
        <v>-0.17977660842020957</v>
      </c>
      <c r="J75" s="22">
        <f t="shared" si="5"/>
        <v>-0.41576028511393287</v>
      </c>
      <c r="K75" s="22">
        <f t="shared" si="6"/>
        <v>-0.14340543311895093</v>
      </c>
      <c r="L75" s="15"/>
    </row>
    <row r="76" spans="1:12" x14ac:dyDescent="0.25">
      <c r="A76" s="15"/>
      <c r="B76" s="15" t="str">
        <f>'Town Data'!A72</f>
        <v>HARTFORD</v>
      </c>
      <c r="C76" s="48">
        <f>IF('Town Data'!C72&gt;9,'Town Data'!B72,"*")</f>
        <v>57139489.729999997</v>
      </c>
      <c r="D76" s="49">
        <f>IF('Town Data'!E72&gt;9,'Town Data'!D72,"*")</f>
        <v>18580379.77</v>
      </c>
      <c r="E76" s="50">
        <f>IF('Town Data'!G72&gt;9,'Town Data'!F72,"*")</f>
        <v>721374.67</v>
      </c>
      <c r="F76" s="51">
        <f>IF('Town Data'!I72&gt;9,'Town Data'!H72,"*")</f>
        <v>60476637.270000003</v>
      </c>
      <c r="G76" s="49">
        <f>IF('Town Data'!K72&gt;9,'Town Data'!J72,"*")</f>
        <v>17031839.34</v>
      </c>
      <c r="H76" s="50">
        <f>IF('Town Data'!M72&gt;9,'Town Data'!L72,"*")</f>
        <v>537104.67000000004</v>
      </c>
      <c r="I76" s="9">
        <f t="shared" si="4"/>
        <v>-5.5180772123641697E-2</v>
      </c>
      <c r="J76" s="9">
        <f t="shared" si="5"/>
        <v>9.0920328631986722E-2</v>
      </c>
      <c r="K76" s="9">
        <f t="shared" si="6"/>
        <v>0.34308024169665102</v>
      </c>
      <c r="L76" s="15"/>
    </row>
    <row r="77" spans="1:12" x14ac:dyDescent="0.25">
      <c r="A77" s="15"/>
      <c r="B77" s="27" t="str">
        <f>'Town Data'!A73</f>
        <v>HARTLAND</v>
      </c>
      <c r="C77" s="52">
        <f>IF('Town Data'!C73&gt;9,'Town Data'!B73,"*")</f>
        <v>2247529.75</v>
      </c>
      <c r="D77" s="53">
        <f>IF('Town Data'!E73&gt;9,'Town Data'!D73,"*")</f>
        <v>671041.75</v>
      </c>
      <c r="E77" s="54">
        <f>IF('Town Data'!G73&gt;9,'Town Data'!F73,"*")</f>
        <v>42900</v>
      </c>
      <c r="F77" s="53">
        <f>IF('Town Data'!I73&gt;9,'Town Data'!H73,"*")</f>
        <v>2459591.41</v>
      </c>
      <c r="G77" s="53">
        <f>IF('Town Data'!K73&gt;9,'Town Data'!J73,"*")</f>
        <v>623971.87</v>
      </c>
      <c r="H77" s="54">
        <f>IF('Town Data'!M73&gt;9,'Town Data'!L73,"*")</f>
        <v>27250</v>
      </c>
      <c r="I77" s="22">
        <f t="shared" si="4"/>
        <v>-8.6218247119345781E-2</v>
      </c>
      <c r="J77" s="22">
        <f t="shared" si="5"/>
        <v>7.5435900660073038E-2</v>
      </c>
      <c r="K77" s="22">
        <f t="shared" si="6"/>
        <v>0.57431192660550456</v>
      </c>
      <c r="L77" s="15"/>
    </row>
    <row r="78" spans="1:12" x14ac:dyDescent="0.25">
      <c r="A78" s="15"/>
      <c r="B78" s="15" t="str">
        <f>'Town Data'!A74</f>
        <v>HIGHGATE</v>
      </c>
      <c r="C78" s="48">
        <f>IF('Town Data'!C74&gt;9,'Town Data'!B74,"*")</f>
        <v>4715066.4400000004</v>
      </c>
      <c r="D78" s="49">
        <f>IF('Town Data'!E74&gt;9,'Town Data'!D74,"*")</f>
        <v>1688488.44</v>
      </c>
      <c r="E78" s="50" t="str">
        <f>IF('Town Data'!G74&gt;9,'Town Data'!F74,"*")</f>
        <v>*</v>
      </c>
      <c r="F78" s="51">
        <f>IF('Town Data'!I74&gt;9,'Town Data'!H74,"*")</f>
        <v>5192924.16</v>
      </c>
      <c r="G78" s="49">
        <f>IF('Town Data'!K74&gt;9,'Town Data'!J74,"*")</f>
        <v>1724393.16</v>
      </c>
      <c r="H78" s="50" t="str">
        <f>IF('Town Data'!M74&gt;9,'Town Data'!L74,"*")</f>
        <v>*</v>
      </c>
      <c r="I78" s="9">
        <f t="shared" si="4"/>
        <v>-9.2020931805790074E-2</v>
      </c>
      <c r="J78" s="9">
        <f t="shared" si="5"/>
        <v>-2.0821655312063505E-2</v>
      </c>
      <c r="K78" s="9" t="str">
        <f t="shared" si="6"/>
        <v/>
      </c>
      <c r="L78" s="15"/>
    </row>
    <row r="79" spans="1:12" x14ac:dyDescent="0.25">
      <c r="A79" s="15"/>
      <c r="B79" s="27" t="str">
        <f>'Town Data'!A75</f>
        <v>HINESBURG</v>
      </c>
      <c r="C79" s="52">
        <f>IF('Town Data'!C75&gt;9,'Town Data'!B75,"*")</f>
        <v>22283852.629999999</v>
      </c>
      <c r="D79" s="53">
        <f>IF('Town Data'!E75&gt;9,'Town Data'!D75,"*")</f>
        <v>3522602.67</v>
      </c>
      <c r="E79" s="54">
        <f>IF('Town Data'!G75&gt;9,'Town Data'!F75,"*")</f>
        <v>78866.67</v>
      </c>
      <c r="F79" s="53">
        <f>IF('Town Data'!I75&gt;9,'Town Data'!H75,"*")</f>
        <v>21172522.91</v>
      </c>
      <c r="G79" s="53">
        <f>IF('Town Data'!K75&gt;9,'Town Data'!J75,"*")</f>
        <v>3460966.97</v>
      </c>
      <c r="H79" s="54">
        <f>IF('Town Data'!M75&gt;9,'Town Data'!L75,"*")</f>
        <v>14966.67</v>
      </c>
      <c r="I79" s="22">
        <f t="shared" si="4"/>
        <v>5.2489243947168258E-2</v>
      </c>
      <c r="J79" s="22">
        <f t="shared" si="5"/>
        <v>1.7808809079735227E-2</v>
      </c>
      <c r="K79" s="22">
        <f t="shared" si="6"/>
        <v>4.2694867996688641</v>
      </c>
      <c r="L79" s="15"/>
    </row>
    <row r="80" spans="1:12" x14ac:dyDescent="0.25">
      <c r="A80" s="15"/>
      <c r="B80" s="15" t="str">
        <f>'Town Data'!A76</f>
        <v>HUNTINGTON</v>
      </c>
      <c r="C80" s="48">
        <f>IF('Town Data'!C76&gt;9,'Town Data'!B76,"*")</f>
        <v>511304</v>
      </c>
      <c r="D80" s="49">
        <f>IF('Town Data'!E76&gt;9,'Town Data'!D76,"*")</f>
        <v>165045</v>
      </c>
      <c r="E80" s="50" t="str">
        <f>IF('Town Data'!G76&gt;9,'Town Data'!F76,"*")</f>
        <v>*</v>
      </c>
      <c r="F80" s="51">
        <f>IF('Town Data'!I76&gt;9,'Town Data'!H76,"*")</f>
        <v>552345.1</v>
      </c>
      <c r="G80" s="49">
        <f>IF('Town Data'!K76&gt;9,'Town Data'!J76,"*")</f>
        <v>184699.1</v>
      </c>
      <c r="H80" s="50" t="str">
        <f>IF('Town Data'!M76&gt;9,'Town Data'!L76,"*")</f>
        <v>*</v>
      </c>
      <c r="I80" s="9">
        <f t="shared" si="4"/>
        <v>-7.4303365776214866E-2</v>
      </c>
      <c r="J80" s="9">
        <f t="shared" si="5"/>
        <v>-0.10641145517222339</v>
      </c>
      <c r="K80" s="9" t="str">
        <f t="shared" si="6"/>
        <v/>
      </c>
      <c r="L80" s="15"/>
    </row>
    <row r="81" spans="1:12" x14ac:dyDescent="0.25">
      <c r="A81" s="15"/>
      <c r="B81" s="27" t="str">
        <f>'Town Data'!A77</f>
        <v>HYDE PARK</v>
      </c>
      <c r="C81" s="52">
        <f>IF('Town Data'!C77&gt;9,'Town Data'!B77,"*")</f>
        <v>4366339.87</v>
      </c>
      <c r="D81" s="53">
        <f>IF('Town Data'!E77&gt;9,'Town Data'!D77,"*")</f>
        <v>864008.88</v>
      </c>
      <c r="E81" s="54">
        <f>IF('Town Data'!G77&gt;9,'Town Data'!F77,"*")</f>
        <v>7080.5</v>
      </c>
      <c r="F81" s="53">
        <f>IF('Town Data'!I77&gt;9,'Town Data'!H77,"*")</f>
        <v>4148056.18</v>
      </c>
      <c r="G81" s="53">
        <f>IF('Town Data'!K77&gt;9,'Town Data'!J77,"*")</f>
        <v>711860.48</v>
      </c>
      <c r="H81" s="54" t="str">
        <f>IF('Town Data'!M77&gt;9,'Town Data'!L77,"*")</f>
        <v>*</v>
      </c>
      <c r="I81" s="22">
        <f t="shared" si="4"/>
        <v>5.262312768386853E-2</v>
      </c>
      <c r="J81" s="22">
        <f t="shared" si="5"/>
        <v>0.21373345518492617</v>
      </c>
      <c r="K81" s="22" t="str">
        <f t="shared" si="6"/>
        <v/>
      </c>
      <c r="L81" s="15"/>
    </row>
    <row r="82" spans="1:12" x14ac:dyDescent="0.25">
      <c r="A82" s="15"/>
      <c r="B82" s="15" t="str">
        <f>'Town Data'!A78</f>
        <v>IRASBURG</v>
      </c>
      <c r="C82" s="48">
        <f>IF('Town Data'!C78&gt;9,'Town Data'!B78,"*")</f>
        <v>4986608.4800000004</v>
      </c>
      <c r="D82" s="49">
        <f>IF('Town Data'!E78&gt;9,'Town Data'!D78,"*")</f>
        <v>841023.9</v>
      </c>
      <c r="E82" s="50">
        <f>IF('Town Data'!G78&gt;9,'Town Data'!F78,"*")</f>
        <v>3941.5</v>
      </c>
      <c r="F82" s="51">
        <f>IF('Town Data'!I78&gt;9,'Town Data'!H78,"*")</f>
        <v>5509253.8700000001</v>
      </c>
      <c r="G82" s="49">
        <f>IF('Town Data'!K78&gt;9,'Town Data'!J78,"*")</f>
        <v>804387.61</v>
      </c>
      <c r="H82" s="50">
        <f>IF('Town Data'!M78&gt;9,'Town Data'!L78,"*")</f>
        <v>3254</v>
      </c>
      <c r="I82" s="9">
        <f t="shared" si="4"/>
        <v>-9.4866819052577017E-2</v>
      </c>
      <c r="J82" s="9">
        <f t="shared" si="5"/>
        <v>4.5545567267004573E-2</v>
      </c>
      <c r="K82" s="9">
        <f t="shared" si="6"/>
        <v>0.21127842655193607</v>
      </c>
      <c r="L82" s="15"/>
    </row>
    <row r="83" spans="1:12" x14ac:dyDescent="0.25">
      <c r="A83" s="15"/>
      <c r="B83" s="27" t="str">
        <f>'Town Data'!A79</f>
        <v>ISLE LA MOTTE</v>
      </c>
      <c r="C83" s="52">
        <f>IF('Town Data'!C79&gt;9,'Town Data'!B79,"*")</f>
        <v>92170.04</v>
      </c>
      <c r="D83" s="53">
        <f>IF('Town Data'!E79&gt;9,'Town Data'!D79,"*")</f>
        <v>44277.04</v>
      </c>
      <c r="E83" s="54" t="str">
        <f>IF('Town Data'!G79&gt;9,'Town Data'!F79,"*")</f>
        <v>*</v>
      </c>
      <c r="F83" s="53">
        <f>IF('Town Data'!I79&gt;9,'Town Data'!H79,"*")</f>
        <v>106273.28</v>
      </c>
      <c r="G83" s="53">
        <f>IF('Town Data'!K79&gt;9,'Town Data'!J79,"*")</f>
        <v>52460.28</v>
      </c>
      <c r="H83" s="54" t="str">
        <f>IF('Town Data'!M79&gt;9,'Town Data'!L79,"*")</f>
        <v>*</v>
      </c>
      <c r="I83" s="22">
        <f t="shared" si="4"/>
        <v>-0.13270729952063215</v>
      </c>
      <c r="J83" s="22">
        <f t="shared" si="5"/>
        <v>-0.15598925510881753</v>
      </c>
      <c r="K83" s="22" t="str">
        <f t="shared" si="6"/>
        <v/>
      </c>
      <c r="L83" s="15"/>
    </row>
    <row r="84" spans="1:12" x14ac:dyDescent="0.25">
      <c r="A84" s="15"/>
      <c r="B84" s="15" t="str">
        <f>'Town Data'!A80</f>
        <v>JAMAICA</v>
      </c>
      <c r="C84" s="48">
        <f>IF('Town Data'!C80&gt;9,'Town Data'!B80,"*")</f>
        <v>2735828.33</v>
      </c>
      <c r="D84" s="51">
        <f>IF('Town Data'!E80&gt;9,'Town Data'!D80,"*")</f>
        <v>791021.83</v>
      </c>
      <c r="E84" s="58" t="str">
        <f>IF('Town Data'!G80&gt;9,'Town Data'!F80,"*")</f>
        <v>*</v>
      </c>
      <c r="F84" s="51">
        <f>IF('Town Data'!I80&gt;9,'Town Data'!H80,"*")</f>
        <v>2271297.39</v>
      </c>
      <c r="G84" s="49">
        <f>IF('Town Data'!K80&gt;9,'Town Data'!J80,"*")</f>
        <v>545563.59</v>
      </c>
      <c r="H84" s="50" t="str">
        <f>IF('Town Data'!M80&gt;9,'Town Data'!L80,"*")</f>
        <v>*</v>
      </c>
      <c r="I84" s="9">
        <f t="shared" si="4"/>
        <v>0.20452228847055556</v>
      </c>
      <c r="J84" s="9">
        <f t="shared" si="5"/>
        <v>0.44991682821062162</v>
      </c>
      <c r="K84" s="9" t="str">
        <f t="shared" si="6"/>
        <v/>
      </c>
      <c r="L84" s="15"/>
    </row>
    <row r="85" spans="1:12" x14ac:dyDescent="0.25">
      <c r="A85" s="15"/>
      <c r="B85" s="27" t="str">
        <f>'Town Data'!A81</f>
        <v>JAY</v>
      </c>
      <c r="C85" s="52">
        <f>IF('Town Data'!C81&gt;9,'Town Data'!B81,"*")</f>
        <v>6064204.3600000003</v>
      </c>
      <c r="D85" s="53">
        <f>IF('Town Data'!E81&gt;9,'Town Data'!D81,"*")</f>
        <v>2566622.36</v>
      </c>
      <c r="E85" s="54">
        <f>IF('Town Data'!G81&gt;9,'Town Data'!F81,"*")</f>
        <v>287766.67</v>
      </c>
      <c r="F85" s="53">
        <f>IF('Town Data'!I81&gt;9,'Town Data'!H81,"*")</f>
        <v>4606508.79</v>
      </c>
      <c r="G85" s="53">
        <f>IF('Town Data'!K81&gt;9,'Town Data'!J81,"*")</f>
        <v>1904496.79</v>
      </c>
      <c r="H85" s="54">
        <f>IF('Town Data'!M81&gt;9,'Town Data'!L81,"*")</f>
        <v>137083.32999999999</v>
      </c>
      <c r="I85" s="22">
        <f t="shared" si="4"/>
        <v>0.3164425894865166</v>
      </c>
      <c r="J85" s="22">
        <f t="shared" si="5"/>
        <v>0.3476643139944593</v>
      </c>
      <c r="K85" s="22">
        <f t="shared" si="6"/>
        <v>1.0992098018044938</v>
      </c>
      <c r="L85" s="15"/>
    </row>
    <row r="86" spans="1:12" x14ac:dyDescent="0.25">
      <c r="A86" s="15"/>
      <c r="B86" s="15" t="str">
        <f>'Town Data'!A82</f>
        <v>JERICHO</v>
      </c>
      <c r="C86" s="48">
        <f>IF('Town Data'!C82&gt;9,'Town Data'!B82,"*")</f>
        <v>3753515.46</v>
      </c>
      <c r="D86" s="49">
        <f>IF('Town Data'!E82&gt;9,'Town Data'!D82,"*")</f>
        <v>1545416.81</v>
      </c>
      <c r="E86" s="50">
        <f>IF('Town Data'!G82&gt;9,'Town Data'!F82,"*")</f>
        <v>14802.33</v>
      </c>
      <c r="F86" s="51">
        <f>IF('Town Data'!I82&gt;9,'Town Data'!H82,"*")</f>
        <v>3998519.52</v>
      </c>
      <c r="G86" s="49">
        <f>IF('Town Data'!K82&gt;9,'Town Data'!J82,"*")</f>
        <v>1603626.41</v>
      </c>
      <c r="H86" s="50">
        <f>IF('Town Data'!M82&gt;9,'Town Data'!L82,"*")</f>
        <v>9522.33</v>
      </c>
      <c r="I86" s="9">
        <f t="shared" si="4"/>
        <v>-6.1273693619482456E-2</v>
      </c>
      <c r="J86" s="9">
        <f t="shared" si="5"/>
        <v>-3.6298728704524059E-2</v>
      </c>
      <c r="K86" s="9">
        <f t="shared" si="6"/>
        <v>0.55448613942175917</v>
      </c>
      <c r="L86" s="15"/>
    </row>
    <row r="87" spans="1:12" x14ac:dyDescent="0.25">
      <c r="A87" s="15"/>
      <c r="B87" s="27" t="str">
        <f>'Town Data'!A83</f>
        <v>JOHNSON</v>
      </c>
      <c r="C87" s="52">
        <f>IF('Town Data'!C83&gt;9,'Town Data'!B83,"*")</f>
        <v>28087135.050000001</v>
      </c>
      <c r="D87" s="53">
        <f>IF('Town Data'!E83&gt;9,'Town Data'!D83,"*")</f>
        <v>8014489.04</v>
      </c>
      <c r="E87" s="54">
        <f>IF('Town Data'!G83&gt;9,'Town Data'!F83,"*")</f>
        <v>470966.67</v>
      </c>
      <c r="F87" s="53">
        <f>IF('Town Data'!I83&gt;9,'Town Data'!H83,"*")</f>
        <v>28147711.649999999</v>
      </c>
      <c r="G87" s="53">
        <f>IF('Town Data'!K83&gt;9,'Town Data'!J83,"*")</f>
        <v>7439530.5700000003</v>
      </c>
      <c r="H87" s="54">
        <f>IF('Town Data'!M83&gt;9,'Town Data'!L83,"*")</f>
        <v>1065833.33</v>
      </c>
      <c r="I87" s="22">
        <f t="shared" si="4"/>
        <v>-2.1520967939856585E-3</v>
      </c>
      <c r="J87" s="22">
        <f t="shared" si="5"/>
        <v>7.7284240529708545E-2</v>
      </c>
      <c r="K87" s="22">
        <f t="shared" si="6"/>
        <v>-0.55812352950155919</v>
      </c>
      <c r="L87" s="15"/>
    </row>
    <row r="88" spans="1:12" x14ac:dyDescent="0.25">
      <c r="A88" s="15"/>
      <c r="B88" s="15" t="str">
        <f>'Town Data'!A84</f>
        <v>KILLINGTON</v>
      </c>
      <c r="C88" s="48">
        <f>IF('Town Data'!C84&gt;9,'Town Data'!B84,"*")</f>
        <v>9250339.7100000009</v>
      </c>
      <c r="D88" s="49">
        <f>IF('Town Data'!E84&gt;9,'Town Data'!D84,"*")</f>
        <v>7002936.71</v>
      </c>
      <c r="E88" s="50">
        <f>IF('Town Data'!G84&gt;9,'Town Data'!F84,"*")</f>
        <v>175650</v>
      </c>
      <c r="F88" s="51">
        <f>IF('Town Data'!I84&gt;9,'Town Data'!H84,"*")</f>
        <v>7609710</v>
      </c>
      <c r="G88" s="49">
        <f>IF('Town Data'!K84&gt;9,'Town Data'!J84,"*")</f>
        <v>6155381</v>
      </c>
      <c r="H88" s="50">
        <f>IF('Town Data'!M84&gt;9,'Town Data'!L84,"*")</f>
        <v>171800</v>
      </c>
      <c r="I88" s="9">
        <f t="shared" si="4"/>
        <v>0.2155968768849274</v>
      </c>
      <c r="J88" s="9">
        <f t="shared" si="5"/>
        <v>0.13769346040480679</v>
      </c>
      <c r="K88" s="9">
        <f t="shared" si="6"/>
        <v>2.2409778812572757E-2</v>
      </c>
      <c r="L88" s="15"/>
    </row>
    <row r="89" spans="1:12" x14ac:dyDescent="0.25">
      <c r="A89" s="15"/>
      <c r="B89" s="27" t="str">
        <f>'Town Data'!A85</f>
        <v>LEICESTER</v>
      </c>
      <c r="C89" s="52">
        <f>IF('Town Data'!C85&gt;9,'Town Data'!B85,"*")</f>
        <v>731662</v>
      </c>
      <c r="D89" s="53">
        <f>IF('Town Data'!E85&gt;9,'Town Data'!D85,"*")</f>
        <v>167795</v>
      </c>
      <c r="E89" s="54" t="str">
        <f>IF('Town Data'!G85&gt;9,'Town Data'!F85,"*")</f>
        <v>*</v>
      </c>
      <c r="F89" s="53">
        <f>IF('Town Data'!I85&gt;9,'Town Data'!H85,"*")</f>
        <v>570880</v>
      </c>
      <c r="G89" s="53">
        <f>IF('Town Data'!K85&gt;9,'Town Data'!J85,"*")</f>
        <v>96893.46</v>
      </c>
      <c r="H89" s="54" t="str">
        <f>IF('Town Data'!M85&gt;9,'Town Data'!L85,"*")</f>
        <v>*</v>
      </c>
      <c r="I89" s="22">
        <f t="shared" si="4"/>
        <v>0.28163887331838566</v>
      </c>
      <c r="J89" s="22">
        <f t="shared" si="5"/>
        <v>0.73174742650329538</v>
      </c>
      <c r="K89" s="22" t="str">
        <f t="shared" si="6"/>
        <v/>
      </c>
      <c r="L89" s="15"/>
    </row>
    <row r="90" spans="1:12" x14ac:dyDescent="0.25">
      <c r="A90" s="15"/>
      <c r="B90" s="15" t="str">
        <f>'Town Data'!A86</f>
        <v>LINCOLN</v>
      </c>
      <c r="C90" s="48">
        <f>IF('Town Data'!C86&gt;9,'Town Data'!B86,"*")</f>
        <v>519537.17</v>
      </c>
      <c r="D90" s="49">
        <f>IF('Town Data'!E86&gt;9,'Town Data'!D86,"*")</f>
        <v>132381.5</v>
      </c>
      <c r="E90" s="50" t="str">
        <f>IF('Town Data'!G86&gt;9,'Town Data'!F86,"*")</f>
        <v>*</v>
      </c>
      <c r="F90" s="51">
        <f>IF('Town Data'!I86&gt;9,'Town Data'!H86,"*")</f>
        <v>487811.76</v>
      </c>
      <c r="G90" s="49">
        <f>IF('Town Data'!K86&gt;9,'Town Data'!J86,"*")</f>
        <v>163838</v>
      </c>
      <c r="H90" s="50" t="str">
        <f>IF('Town Data'!M86&gt;9,'Town Data'!L86,"*")</f>
        <v>*</v>
      </c>
      <c r="I90" s="9">
        <f t="shared" si="4"/>
        <v>6.5036172969671693E-2</v>
      </c>
      <c r="J90" s="9">
        <f t="shared" si="5"/>
        <v>-0.19199758297830785</v>
      </c>
      <c r="K90" s="9" t="str">
        <f t="shared" si="6"/>
        <v/>
      </c>
      <c r="L90" s="15"/>
    </row>
    <row r="91" spans="1:12" x14ac:dyDescent="0.25">
      <c r="A91" s="15"/>
      <c r="B91" s="27" t="str">
        <f>'Town Data'!A87</f>
        <v>LONDONDERRY</v>
      </c>
      <c r="C91" s="52">
        <f>IF('Town Data'!C87&gt;9,'Town Data'!B87,"*")</f>
        <v>7247312.1500000004</v>
      </c>
      <c r="D91" s="53">
        <f>IF('Town Data'!E87&gt;9,'Town Data'!D87,"*")</f>
        <v>2552542.9300000002</v>
      </c>
      <c r="E91" s="54">
        <f>IF('Town Data'!G87&gt;9,'Town Data'!F87,"*")</f>
        <v>99197.5</v>
      </c>
      <c r="F91" s="53">
        <f>IF('Town Data'!I87&gt;9,'Town Data'!H87,"*")</f>
        <v>6859733.4500000002</v>
      </c>
      <c r="G91" s="53">
        <f>IF('Town Data'!K87&gt;9,'Town Data'!J87,"*")</f>
        <v>2561080.91</v>
      </c>
      <c r="H91" s="54" t="str">
        <f>IF('Town Data'!M87&gt;9,'Town Data'!L87,"*")</f>
        <v>*</v>
      </c>
      <c r="I91" s="22">
        <f t="shared" si="4"/>
        <v>5.6500548137187481E-2</v>
      </c>
      <c r="J91" s="22">
        <f t="shared" si="5"/>
        <v>-3.3337408305464198E-3</v>
      </c>
      <c r="K91" s="22" t="str">
        <f t="shared" si="6"/>
        <v/>
      </c>
      <c r="L91" s="15"/>
    </row>
    <row r="92" spans="1:12" x14ac:dyDescent="0.25">
      <c r="A92" s="15"/>
      <c r="B92" s="15" t="str">
        <f>'Town Data'!A88</f>
        <v>LOWELL</v>
      </c>
      <c r="C92" s="48">
        <f>IF('Town Data'!C88&gt;9,'Town Data'!B88,"*")</f>
        <v>62357.43</v>
      </c>
      <c r="D92" s="49">
        <f>IF('Town Data'!E88&gt;9,'Town Data'!D88,"*")</f>
        <v>59513.43</v>
      </c>
      <c r="E92" s="50" t="str">
        <f>IF('Town Data'!G88&gt;9,'Town Data'!F88,"*")</f>
        <v>*</v>
      </c>
      <c r="F92" s="51">
        <f>IF('Town Data'!I88&gt;9,'Town Data'!H88,"*")</f>
        <v>48274.15</v>
      </c>
      <c r="G92" s="49">
        <f>IF('Town Data'!K88&gt;9,'Town Data'!J88,"*")</f>
        <v>45080.13</v>
      </c>
      <c r="H92" s="50" t="str">
        <f>IF('Town Data'!M88&gt;9,'Town Data'!L88,"*")</f>
        <v>*</v>
      </c>
      <c r="I92" s="9">
        <f t="shared" si="4"/>
        <v>0.29173543190299567</v>
      </c>
      <c r="J92" s="9">
        <f t="shared" si="5"/>
        <v>0.32016988415960657</v>
      </c>
      <c r="K92" s="9" t="str">
        <f t="shared" si="6"/>
        <v/>
      </c>
      <c r="L92" s="15"/>
    </row>
    <row r="93" spans="1:12" x14ac:dyDescent="0.25">
      <c r="A93" s="15"/>
      <c r="B93" s="27" t="str">
        <f>'Town Data'!A89</f>
        <v>LUDLOW</v>
      </c>
      <c r="C93" s="52">
        <f>IF('Town Data'!C89&gt;9,'Town Data'!B89,"*")</f>
        <v>21179366.420000002</v>
      </c>
      <c r="D93" s="53">
        <f>IF('Town Data'!E89&gt;9,'Town Data'!D89,"*")</f>
        <v>9762553.6799999997</v>
      </c>
      <c r="E93" s="54">
        <f>IF('Town Data'!G89&gt;9,'Town Data'!F89,"*")</f>
        <v>293266.67</v>
      </c>
      <c r="F93" s="53">
        <f>IF('Town Data'!I89&gt;9,'Town Data'!H89,"*")</f>
        <v>22799697.66</v>
      </c>
      <c r="G93" s="53">
        <f>IF('Town Data'!K89&gt;9,'Town Data'!J89,"*")</f>
        <v>8459934.9299999997</v>
      </c>
      <c r="H93" s="54">
        <f>IF('Town Data'!M89&gt;9,'Town Data'!L89,"*")</f>
        <v>190850</v>
      </c>
      <c r="I93" s="22">
        <f t="shared" si="4"/>
        <v>-7.106810204956017E-2</v>
      </c>
      <c r="J93" s="22">
        <f t="shared" si="5"/>
        <v>0.15397503181504968</v>
      </c>
      <c r="K93" s="22">
        <f t="shared" si="6"/>
        <v>0.53663437254388258</v>
      </c>
      <c r="L93" s="15"/>
    </row>
    <row r="94" spans="1:12" x14ac:dyDescent="0.25">
      <c r="A94" s="15"/>
      <c r="B94" s="15" t="str">
        <f>'Town Data'!A90</f>
        <v>LUNENBURG</v>
      </c>
      <c r="C94" s="48">
        <f>IF('Town Data'!C90&gt;9,'Town Data'!B90,"*")</f>
        <v>424026.48</v>
      </c>
      <c r="D94" s="49">
        <f>IF('Town Data'!E90&gt;9,'Town Data'!D90,"*")</f>
        <v>98793.48</v>
      </c>
      <c r="E94" s="50" t="str">
        <f>IF('Town Data'!G90&gt;9,'Town Data'!F90,"*")</f>
        <v>*</v>
      </c>
      <c r="F94" s="51">
        <f>IF('Town Data'!I90&gt;9,'Town Data'!H90,"*")</f>
        <v>482248.76</v>
      </c>
      <c r="G94" s="49">
        <f>IF('Town Data'!K90&gt;9,'Town Data'!J90,"*")</f>
        <v>118286.31</v>
      </c>
      <c r="H94" s="50" t="str">
        <f>IF('Town Data'!M90&gt;9,'Town Data'!L90,"*")</f>
        <v>*</v>
      </c>
      <c r="I94" s="9">
        <f t="shared" si="4"/>
        <v>-0.12073080291590595</v>
      </c>
      <c r="J94" s="9">
        <f t="shared" si="5"/>
        <v>-0.16479362658282265</v>
      </c>
      <c r="K94" s="9" t="str">
        <f t="shared" si="6"/>
        <v/>
      </c>
      <c r="L94" s="15"/>
    </row>
    <row r="95" spans="1:12" x14ac:dyDescent="0.25">
      <c r="A95" s="15"/>
      <c r="B95" s="27" t="str">
        <f>'Town Data'!A91</f>
        <v>LYNDON</v>
      </c>
      <c r="C95" s="52">
        <f>IF('Town Data'!C91&gt;9,'Town Data'!B91,"*")</f>
        <v>35573595.530000001</v>
      </c>
      <c r="D95" s="53">
        <f>IF('Town Data'!E91&gt;9,'Town Data'!D91,"*")</f>
        <v>8493037.8900000006</v>
      </c>
      <c r="E95" s="54">
        <f>IF('Town Data'!G91&gt;9,'Town Data'!F91,"*")</f>
        <v>135762.5</v>
      </c>
      <c r="F95" s="53">
        <f>IF('Town Data'!I91&gt;9,'Town Data'!H91,"*")</f>
        <v>40045634.659999996</v>
      </c>
      <c r="G95" s="53">
        <f>IF('Town Data'!K91&gt;9,'Town Data'!J91,"*")</f>
        <v>8280570.0999999996</v>
      </c>
      <c r="H95" s="54">
        <f>IF('Town Data'!M91&gt;9,'Town Data'!L91,"*")</f>
        <v>376230.17</v>
      </c>
      <c r="I95" s="22">
        <f t="shared" si="4"/>
        <v>-0.1116735736109319</v>
      </c>
      <c r="J95" s="22">
        <f t="shared" si="5"/>
        <v>2.5658594448708428E-2</v>
      </c>
      <c r="K95" s="22">
        <f t="shared" si="6"/>
        <v>-0.63915041688443008</v>
      </c>
      <c r="L95" s="15"/>
    </row>
    <row r="96" spans="1:12" x14ac:dyDescent="0.25">
      <c r="A96" s="15"/>
      <c r="B96" s="15" t="str">
        <f>'Town Data'!A92</f>
        <v>MANCHESTER</v>
      </c>
      <c r="C96" s="48">
        <f>IF('Town Data'!C92&gt;9,'Town Data'!B92,"*")</f>
        <v>98429510.760000005</v>
      </c>
      <c r="D96" s="49">
        <f>IF('Town Data'!E92&gt;9,'Town Data'!D92,"*")</f>
        <v>23368866.969999999</v>
      </c>
      <c r="E96" s="50">
        <f>IF('Town Data'!G92&gt;9,'Town Data'!F92,"*")</f>
        <v>1018583.33</v>
      </c>
      <c r="F96" s="51">
        <f>IF('Town Data'!I92&gt;9,'Town Data'!H92,"*")</f>
        <v>90157917.920000002</v>
      </c>
      <c r="G96" s="49">
        <f>IF('Town Data'!K92&gt;9,'Town Data'!J92,"*")</f>
        <v>22575949.879999999</v>
      </c>
      <c r="H96" s="50">
        <f>IF('Town Data'!M92&gt;9,'Town Data'!L92,"*")</f>
        <v>947626.33</v>
      </c>
      <c r="I96" s="9">
        <f t="shared" si="4"/>
        <v>9.1745606274311386E-2</v>
      </c>
      <c r="J96" s="9">
        <f t="shared" si="5"/>
        <v>3.5122202796102231E-2</v>
      </c>
      <c r="K96" s="9">
        <f t="shared" si="6"/>
        <v>7.4878670794214855E-2</v>
      </c>
      <c r="L96" s="15"/>
    </row>
    <row r="97" spans="1:12" x14ac:dyDescent="0.25">
      <c r="A97" s="15"/>
      <c r="B97" s="27" t="str">
        <f>'Town Data'!A93</f>
        <v>MARLBORO</v>
      </c>
      <c r="C97" s="52">
        <f>IF('Town Data'!C93&gt;9,'Town Data'!B93,"*")</f>
        <v>361681</v>
      </c>
      <c r="D97" s="53">
        <f>IF('Town Data'!E93&gt;9,'Town Data'!D93,"*")</f>
        <v>213795</v>
      </c>
      <c r="E97" s="54" t="str">
        <f>IF('Town Data'!G93&gt;9,'Town Data'!F93,"*")</f>
        <v>*</v>
      </c>
      <c r="F97" s="53">
        <f>IF('Town Data'!I93&gt;9,'Town Data'!H93,"*")</f>
        <v>342319</v>
      </c>
      <c r="G97" s="53">
        <f>IF('Town Data'!K93&gt;9,'Town Data'!J93,"*")</f>
        <v>197680</v>
      </c>
      <c r="H97" s="54" t="str">
        <f>IF('Town Data'!M93&gt;9,'Town Data'!L93,"*")</f>
        <v>*</v>
      </c>
      <c r="I97" s="22">
        <f t="shared" si="4"/>
        <v>5.656127763869373E-2</v>
      </c>
      <c r="J97" s="22">
        <f t="shared" si="5"/>
        <v>8.1520639417239985E-2</v>
      </c>
      <c r="K97" s="22" t="str">
        <f t="shared" si="6"/>
        <v/>
      </c>
      <c r="L97" s="15"/>
    </row>
    <row r="98" spans="1:12" x14ac:dyDescent="0.25">
      <c r="A98" s="15"/>
      <c r="B98" s="15" t="str">
        <f>'Town Data'!A94</f>
        <v>MARSHFIELD</v>
      </c>
      <c r="C98" s="48">
        <f>IF('Town Data'!C94&gt;9,'Town Data'!B94,"*")</f>
        <v>2574824.4500000002</v>
      </c>
      <c r="D98" s="49">
        <f>IF('Town Data'!E94&gt;9,'Town Data'!D94,"*")</f>
        <v>538654.97</v>
      </c>
      <c r="E98" s="50" t="str">
        <f>IF('Town Data'!G94&gt;9,'Town Data'!F94,"*")</f>
        <v>*</v>
      </c>
      <c r="F98" s="51">
        <f>IF('Town Data'!I94&gt;9,'Town Data'!H94,"*")</f>
        <v>3168922.48</v>
      </c>
      <c r="G98" s="49">
        <f>IF('Town Data'!K94&gt;9,'Town Data'!J94,"*")</f>
        <v>567761.36</v>
      </c>
      <c r="H98" s="50" t="str">
        <f>IF('Town Data'!M94&gt;9,'Town Data'!L94,"*")</f>
        <v>*</v>
      </c>
      <c r="I98" s="9">
        <f t="shared" si="4"/>
        <v>-0.1874763531609015</v>
      </c>
      <c r="J98" s="9">
        <f t="shared" si="5"/>
        <v>-5.1265182963490183E-2</v>
      </c>
      <c r="K98" s="9" t="str">
        <f t="shared" si="6"/>
        <v/>
      </c>
      <c r="L98" s="15"/>
    </row>
    <row r="99" spans="1:12" x14ac:dyDescent="0.25">
      <c r="A99" s="15"/>
      <c r="B99" s="27" t="str">
        <f>'Town Data'!A95</f>
        <v>MENDON</v>
      </c>
      <c r="C99" s="52">
        <f>IF('Town Data'!C95&gt;9,'Town Data'!B95,"*")</f>
        <v>6529936.5300000003</v>
      </c>
      <c r="D99" s="53">
        <f>IF('Town Data'!E95&gt;9,'Town Data'!D95,"*")</f>
        <v>871318.92</v>
      </c>
      <c r="E99" s="54" t="str">
        <f>IF('Town Data'!G95&gt;9,'Town Data'!F95,"*")</f>
        <v>*</v>
      </c>
      <c r="F99" s="53">
        <f>IF('Town Data'!I95&gt;9,'Town Data'!H95,"*")</f>
        <v>5229453.3899999997</v>
      </c>
      <c r="G99" s="53">
        <f>IF('Town Data'!K95&gt;9,'Town Data'!J95,"*")</f>
        <v>575780.01</v>
      </c>
      <c r="H99" s="54" t="str">
        <f>IF('Town Data'!M95&gt;9,'Town Data'!L95,"*")</f>
        <v>*</v>
      </c>
      <c r="I99" s="22">
        <f t="shared" si="4"/>
        <v>0.24868433524751249</v>
      </c>
      <c r="J99" s="22">
        <f t="shared" si="5"/>
        <v>0.51328442263912566</v>
      </c>
      <c r="K99" s="22" t="str">
        <f t="shared" si="6"/>
        <v/>
      </c>
      <c r="L99" s="15"/>
    </row>
    <row r="100" spans="1:12" x14ac:dyDescent="0.25">
      <c r="A100" s="15"/>
      <c r="B100" s="27" t="str">
        <f>'Town Data'!A96</f>
        <v>MIDDLEBURY</v>
      </c>
      <c r="C100" s="52">
        <f>IF('Town Data'!C96&gt;9,'Town Data'!B96,"*")</f>
        <v>103220284.91</v>
      </c>
      <c r="D100" s="53">
        <f>IF('Town Data'!E96&gt;9,'Town Data'!D96,"*")</f>
        <v>27622807.879999999</v>
      </c>
      <c r="E100" s="54">
        <f>IF('Town Data'!G96&gt;9,'Town Data'!F96,"*")</f>
        <v>477054.17</v>
      </c>
      <c r="F100" s="53">
        <f>IF('Town Data'!I96&gt;9,'Town Data'!H96,"*")</f>
        <v>105266471.94</v>
      </c>
      <c r="G100" s="53">
        <f>IF('Town Data'!K96&gt;9,'Town Data'!J96,"*")</f>
        <v>25674289.379999999</v>
      </c>
      <c r="H100" s="54">
        <f>IF('Town Data'!M96&gt;9,'Town Data'!L96,"*")</f>
        <v>504877.67</v>
      </c>
      <c r="I100" s="22">
        <f t="shared" si="4"/>
        <v>-1.9438164804899048E-2</v>
      </c>
      <c r="J100" s="22">
        <f t="shared" si="5"/>
        <v>7.5893765594068407E-2</v>
      </c>
      <c r="K100" s="22">
        <f t="shared" si="6"/>
        <v>-5.510938917144028E-2</v>
      </c>
      <c r="L100" s="15"/>
    </row>
    <row r="101" spans="1:12" x14ac:dyDescent="0.25">
      <c r="A101" s="15"/>
      <c r="B101" s="27" t="str">
        <f>'Town Data'!A97</f>
        <v>MIDDLESEX</v>
      </c>
      <c r="C101" s="52">
        <f>IF('Town Data'!C97&gt;9,'Town Data'!B97,"*")</f>
        <v>1361799.71</v>
      </c>
      <c r="D101" s="53">
        <f>IF('Town Data'!E97&gt;9,'Town Data'!D97,"*")</f>
        <v>373645.77</v>
      </c>
      <c r="E101" s="54" t="str">
        <f>IF('Town Data'!G97&gt;9,'Town Data'!F97,"*")</f>
        <v>*</v>
      </c>
      <c r="F101" s="53">
        <f>IF('Town Data'!I97&gt;9,'Town Data'!H97,"*")</f>
        <v>1338794.55</v>
      </c>
      <c r="G101" s="53">
        <f>IF('Town Data'!K97&gt;9,'Town Data'!J97,"*")</f>
        <v>388764.5</v>
      </c>
      <c r="H101" s="54" t="str">
        <f>IF('Town Data'!M97&gt;9,'Town Data'!L97,"*")</f>
        <v>*</v>
      </c>
      <c r="I101" s="22">
        <f t="shared" ref="I101:I164" si="7">IFERROR((C101-F101)/F101,"")</f>
        <v>1.7183487936965322E-2</v>
      </c>
      <c r="J101" s="22">
        <f t="shared" ref="J101:J164" si="8">IFERROR((D101-G101)/G101,"")</f>
        <v>-3.8889173265563036E-2</v>
      </c>
      <c r="K101" s="22" t="str">
        <f t="shared" ref="K101:K164" si="9">IFERROR((E101-H101)/H101,"")</f>
        <v/>
      </c>
      <c r="L101" s="15"/>
    </row>
    <row r="102" spans="1:12" x14ac:dyDescent="0.25">
      <c r="B102" s="27" t="str">
        <f>'Town Data'!A98</f>
        <v>MIDDLETOWN SPRINGS</v>
      </c>
      <c r="C102" s="52">
        <f>IF('Town Data'!C98&gt;9,'Town Data'!B98,"*")</f>
        <v>511617</v>
      </c>
      <c r="D102" s="53">
        <f>IF('Town Data'!E98&gt;9,'Town Data'!D98,"*")</f>
        <v>128580</v>
      </c>
      <c r="E102" s="54" t="str">
        <f>IF('Town Data'!G98&gt;9,'Town Data'!F98,"*")</f>
        <v>*</v>
      </c>
      <c r="F102" s="53">
        <f>IF('Town Data'!I98&gt;9,'Town Data'!H98,"*")</f>
        <v>551582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7"/>
        <v>-7.2455228778314007E-2</v>
      </c>
      <c r="J102" s="22" t="str">
        <f t="shared" si="8"/>
        <v/>
      </c>
      <c r="K102" s="22" t="str">
        <f t="shared" si="9"/>
        <v/>
      </c>
      <c r="L102" s="15"/>
    </row>
    <row r="103" spans="1:12" x14ac:dyDescent="0.25">
      <c r="B103" s="27" t="str">
        <f>'Town Data'!A99</f>
        <v>MILTON</v>
      </c>
      <c r="C103" s="52">
        <f>IF('Town Data'!C99&gt;9,'Town Data'!B99,"*")</f>
        <v>71674075.459999993</v>
      </c>
      <c r="D103" s="53">
        <f>IF('Town Data'!E99&gt;9,'Town Data'!D99,"*")</f>
        <v>10976486.66</v>
      </c>
      <c r="E103" s="54">
        <f>IF('Town Data'!G99&gt;9,'Town Data'!F99,"*")</f>
        <v>327283.33</v>
      </c>
      <c r="F103" s="53">
        <f>IF('Town Data'!I99&gt;9,'Town Data'!H99,"*")</f>
        <v>69367541.019999996</v>
      </c>
      <c r="G103" s="53">
        <f>IF('Town Data'!K99&gt;9,'Town Data'!J99,"*")</f>
        <v>10504862.9</v>
      </c>
      <c r="H103" s="54">
        <f>IF('Town Data'!M99&gt;9,'Town Data'!L99,"*")</f>
        <v>112913.67</v>
      </c>
      <c r="I103" s="22">
        <f t="shared" si="7"/>
        <v>3.3250918312571862E-2</v>
      </c>
      <c r="J103" s="22">
        <f t="shared" si="8"/>
        <v>4.4895755850369048E-2</v>
      </c>
      <c r="K103" s="22">
        <f t="shared" si="9"/>
        <v>1.8985270782536785</v>
      </c>
      <c r="L103" s="15"/>
    </row>
    <row r="104" spans="1:12" x14ac:dyDescent="0.25">
      <c r="B104" s="27" t="str">
        <f>'Town Data'!A100</f>
        <v>MONKTON</v>
      </c>
      <c r="C104" s="52">
        <f>IF('Town Data'!C100&gt;9,'Town Data'!B100,"*")</f>
        <v>1951065.72</v>
      </c>
      <c r="D104" s="53">
        <f>IF('Town Data'!E100&gt;9,'Town Data'!D100,"*")</f>
        <v>100599.94</v>
      </c>
      <c r="E104" s="54" t="str">
        <f>IF('Town Data'!G100&gt;9,'Town Data'!F100,"*")</f>
        <v>*</v>
      </c>
      <c r="F104" s="53">
        <f>IF('Town Data'!I100&gt;9,'Town Data'!H100,"*")</f>
        <v>1556268.41</v>
      </c>
      <c r="G104" s="53">
        <f>IF('Town Data'!K100&gt;9,'Town Data'!J100,"*")</f>
        <v>119212.25</v>
      </c>
      <c r="H104" s="54" t="str">
        <f>IF('Town Data'!M100&gt;9,'Town Data'!L100,"*")</f>
        <v>*</v>
      </c>
      <c r="I104" s="22">
        <f t="shared" si="7"/>
        <v>0.25368201748694497</v>
      </c>
      <c r="J104" s="22">
        <f t="shared" si="8"/>
        <v>-0.15612749528676792</v>
      </c>
      <c r="K104" s="22" t="str">
        <f t="shared" si="9"/>
        <v/>
      </c>
      <c r="L104" s="15"/>
    </row>
    <row r="105" spans="1:12" x14ac:dyDescent="0.25">
      <c r="B105" s="27" t="str">
        <f>'Town Data'!A101</f>
        <v>MONTGOMERY</v>
      </c>
      <c r="C105" s="52">
        <f>IF('Town Data'!C101&gt;9,'Town Data'!B101,"*")</f>
        <v>2476888.0099999998</v>
      </c>
      <c r="D105" s="53">
        <f>IF('Town Data'!E101&gt;9,'Town Data'!D101,"*")</f>
        <v>485909.05</v>
      </c>
      <c r="E105" s="54" t="str">
        <f>IF('Town Data'!G101&gt;9,'Town Data'!F101,"*")</f>
        <v>*</v>
      </c>
      <c r="F105" s="53">
        <f>IF('Town Data'!I101&gt;9,'Town Data'!H101,"*")</f>
        <v>2349345.37</v>
      </c>
      <c r="G105" s="53">
        <f>IF('Town Data'!K101&gt;9,'Town Data'!J101,"*")</f>
        <v>511788.64</v>
      </c>
      <c r="H105" s="54" t="str">
        <f>IF('Town Data'!M101&gt;9,'Town Data'!L101,"*")</f>
        <v>*</v>
      </c>
      <c r="I105" s="22">
        <f t="shared" si="7"/>
        <v>5.4288586781942434E-2</v>
      </c>
      <c r="J105" s="22">
        <f t="shared" si="8"/>
        <v>-5.05669488873376E-2</v>
      </c>
      <c r="K105" s="22" t="str">
        <f t="shared" si="9"/>
        <v/>
      </c>
      <c r="L105" s="15"/>
    </row>
    <row r="106" spans="1:12" x14ac:dyDescent="0.25">
      <c r="B106" s="27" t="str">
        <f>'Town Data'!A102</f>
        <v>MONTPELIER</v>
      </c>
      <c r="C106" s="52">
        <f>IF('Town Data'!C102&gt;9,'Town Data'!B102,"*")</f>
        <v>52120336.189999998</v>
      </c>
      <c r="D106" s="53">
        <f>IF('Town Data'!E102&gt;9,'Town Data'!D102,"*")</f>
        <v>17711995.66</v>
      </c>
      <c r="E106" s="54">
        <f>IF('Town Data'!G102&gt;9,'Town Data'!F102,"*")</f>
        <v>2521691.17</v>
      </c>
      <c r="F106" s="53">
        <f>IF('Town Data'!I102&gt;9,'Town Data'!H102,"*")</f>
        <v>54022652.149999999</v>
      </c>
      <c r="G106" s="53">
        <f>IF('Town Data'!K102&gt;9,'Town Data'!J102,"*")</f>
        <v>17696568.879999999</v>
      </c>
      <c r="H106" s="54">
        <f>IF('Town Data'!M102&gt;9,'Town Data'!L102,"*")</f>
        <v>2507857</v>
      </c>
      <c r="I106" s="22">
        <f t="shared" si="7"/>
        <v>-3.5213301907466625E-2</v>
      </c>
      <c r="J106" s="22">
        <f t="shared" si="8"/>
        <v>8.7173847679794937E-4</v>
      </c>
      <c r="K106" s="22">
        <f t="shared" si="9"/>
        <v>5.5163312740718175E-3</v>
      </c>
      <c r="L106" s="15"/>
    </row>
    <row r="107" spans="1:12" x14ac:dyDescent="0.25">
      <c r="B107" s="27" t="str">
        <f>'Town Data'!A103</f>
        <v>MORETOWN</v>
      </c>
      <c r="C107" s="52">
        <f>IF('Town Data'!C103&gt;9,'Town Data'!B103,"*")</f>
        <v>1549309.37</v>
      </c>
      <c r="D107" s="53">
        <f>IF('Town Data'!E103&gt;9,'Town Data'!D103,"*")</f>
        <v>463073</v>
      </c>
      <c r="E107" s="54" t="str">
        <f>IF('Town Data'!G103&gt;9,'Town Data'!F103,"*")</f>
        <v>*</v>
      </c>
      <c r="F107" s="53">
        <f>IF('Town Data'!I103&gt;9,'Town Data'!H103,"*")</f>
        <v>1397762.73</v>
      </c>
      <c r="G107" s="53">
        <f>IF('Town Data'!K103&gt;9,'Town Data'!J103,"*")</f>
        <v>462123.31</v>
      </c>
      <c r="H107" s="54" t="str">
        <f>IF('Town Data'!M103&gt;9,'Town Data'!L103,"*")</f>
        <v>*</v>
      </c>
      <c r="I107" s="22">
        <f t="shared" si="7"/>
        <v>0.1084208619584528</v>
      </c>
      <c r="J107" s="22">
        <f t="shared" si="8"/>
        <v>2.0550575559583921E-3</v>
      </c>
      <c r="K107" s="22" t="str">
        <f t="shared" si="9"/>
        <v/>
      </c>
      <c r="L107" s="15"/>
    </row>
    <row r="108" spans="1:12" x14ac:dyDescent="0.25">
      <c r="B108" s="27" t="str">
        <f>'Town Data'!A104</f>
        <v>MORRISTOWN</v>
      </c>
      <c r="C108" s="52">
        <f>IF('Town Data'!C104&gt;9,'Town Data'!B104,"*")</f>
        <v>78995393.530000001</v>
      </c>
      <c r="D108" s="53">
        <f>IF('Town Data'!E104&gt;9,'Town Data'!D104,"*")</f>
        <v>19580817.620000001</v>
      </c>
      <c r="E108" s="54">
        <f>IF('Town Data'!G104&gt;9,'Town Data'!F104,"*")</f>
        <v>1049716.67</v>
      </c>
      <c r="F108" s="53">
        <f>IF('Town Data'!I104&gt;9,'Town Data'!H104,"*")</f>
        <v>76495607.569999993</v>
      </c>
      <c r="G108" s="53">
        <f>IF('Town Data'!K104&gt;9,'Town Data'!J104,"*")</f>
        <v>19373241.52</v>
      </c>
      <c r="H108" s="54">
        <f>IF('Town Data'!M104&gt;9,'Town Data'!L104,"*")</f>
        <v>815822.5</v>
      </c>
      <c r="I108" s="22">
        <f t="shared" si="7"/>
        <v>3.2678816985831395E-2</v>
      </c>
      <c r="J108" s="22">
        <f t="shared" si="8"/>
        <v>1.0714577619120163E-2</v>
      </c>
      <c r="K108" s="22">
        <f t="shared" si="9"/>
        <v>0.28669737596106987</v>
      </c>
      <c r="L108" s="15"/>
    </row>
    <row r="109" spans="1:12" x14ac:dyDescent="0.25">
      <c r="B109" s="27" t="str">
        <f>'Town Data'!A105</f>
        <v>MOUNT HOLLY</v>
      </c>
      <c r="C109" s="52">
        <f>IF('Town Data'!C105&gt;9,'Town Data'!B105,"*")</f>
        <v>786687</v>
      </c>
      <c r="D109" s="53">
        <f>IF('Town Data'!E105&gt;9,'Town Data'!D105,"*")</f>
        <v>260258</v>
      </c>
      <c r="E109" s="54" t="str">
        <f>IF('Town Data'!G105&gt;9,'Town Data'!F105,"*")</f>
        <v>*</v>
      </c>
      <c r="F109" s="53">
        <f>IF('Town Data'!I105&gt;9,'Town Data'!H105,"*")</f>
        <v>655357.43000000005</v>
      </c>
      <c r="G109" s="53">
        <f>IF('Town Data'!K105&gt;9,'Town Data'!J105,"*")</f>
        <v>213801</v>
      </c>
      <c r="H109" s="54" t="str">
        <f>IF('Town Data'!M105&gt;9,'Town Data'!L105,"*")</f>
        <v>*</v>
      </c>
      <c r="I109" s="22">
        <f t="shared" si="7"/>
        <v>0.20039380647595609</v>
      </c>
      <c r="J109" s="22">
        <f t="shared" si="8"/>
        <v>0.21729084522523281</v>
      </c>
      <c r="K109" s="22" t="str">
        <f t="shared" si="9"/>
        <v/>
      </c>
      <c r="L109" s="15"/>
    </row>
    <row r="110" spans="1:12" x14ac:dyDescent="0.25">
      <c r="B110" s="27" t="str">
        <f>'Town Data'!A106</f>
        <v>NEW HAVEN</v>
      </c>
      <c r="C110" s="52">
        <f>IF('Town Data'!C106&gt;9,'Town Data'!B106,"*")</f>
        <v>31563854.969999999</v>
      </c>
      <c r="D110" s="53">
        <f>IF('Town Data'!E106&gt;9,'Town Data'!D106,"*")</f>
        <v>2050750.9</v>
      </c>
      <c r="E110" s="54" t="str">
        <f>IF('Town Data'!G106&gt;9,'Town Data'!F106,"*")</f>
        <v>*</v>
      </c>
      <c r="F110" s="53">
        <f>IF('Town Data'!I106&gt;9,'Town Data'!H106,"*")</f>
        <v>34506149.780000001</v>
      </c>
      <c r="G110" s="53">
        <f>IF('Town Data'!K106&gt;9,'Town Data'!J106,"*")</f>
        <v>2230584.4500000002</v>
      </c>
      <c r="H110" s="54" t="str">
        <f>IF('Town Data'!M106&gt;9,'Town Data'!L106,"*")</f>
        <v>*</v>
      </c>
      <c r="I110" s="22">
        <f t="shared" si="7"/>
        <v>-8.5268708005938595E-2</v>
      </c>
      <c r="J110" s="22">
        <f t="shared" si="8"/>
        <v>-8.0621717774460533E-2</v>
      </c>
      <c r="K110" s="22" t="str">
        <f t="shared" si="9"/>
        <v/>
      </c>
      <c r="L110" s="15"/>
    </row>
    <row r="111" spans="1:12" x14ac:dyDescent="0.25">
      <c r="B111" s="27" t="str">
        <f>'Town Data'!A107</f>
        <v>NEWBURY</v>
      </c>
      <c r="C111" s="52">
        <f>IF('Town Data'!C107&gt;9,'Town Data'!B107,"*")</f>
        <v>9832731.9900000002</v>
      </c>
      <c r="D111" s="53">
        <f>IF('Town Data'!E107&gt;9,'Town Data'!D107,"*")</f>
        <v>656684.11</v>
      </c>
      <c r="E111" s="54">
        <f>IF('Town Data'!G107&gt;9,'Town Data'!F107,"*")</f>
        <v>48048</v>
      </c>
      <c r="F111" s="53">
        <f>IF('Town Data'!I107&gt;9,'Town Data'!H107,"*")</f>
        <v>9381502.3800000008</v>
      </c>
      <c r="G111" s="53">
        <f>IF('Town Data'!K107&gt;9,'Town Data'!J107,"*")</f>
        <v>560215.75</v>
      </c>
      <c r="H111" s="54">
        <f>IF('Town Data'!M107&gt;9,'Town Data'!L107,"*")</f>
        <v>63224.83</v>
      </c>
      <c r="I111" s="22">
        <f t="shared" si="7"/>
        <v>4.8097798382693513E-2</v>
      </c>
      <c r="J111" s="22">
        <f t="shared" si="8"/>
        <v>0.17219858599120069</v>
      </c>
      <c r="K111" s="22">
        <f t="shared" si="9"/>
        <v>-0.24004540621145207</v>
      </c>
      <c r="L111" s="15"/>
    </row>
    <row r="112" spans="1:12" x14ac:dyDescent="0.25">
      <c r="B112" s="27" t="str">
        <f>'Town Data'!A108</f>
        <v>NEWFANE</v>
      </c>
      <c r="C112" s="52">
        <f>IF('Town Data'!C108&gt;9,'Town Data'!B108,"*")</f>
        <v>2298369.25</v>
      </c>
      <c r="D112" s="53">
        <f>IF('Town Data'!E108&gt;9,'Town Data'!D108,"*")</f>
        <v>1574355.25</v>
      </c>
      <c r="E112" s="54" t="str">
        <f>IF('Town Data'!G108&gt;9,'Town Data'!F108,"*")</f>
        <v>*</v>
      </c>
      <c r="F112" s="53">
        <f>IF('Town Data'!I108&gt;9,'Town Data'!H108,"*")</f>
        <v>2340277.64</v>
      </c>
      <c r="G112" s="53">
        <f>IF('Town Data'!K108&gt;9,'Town Data'!J108,"*")</f>
        <v>1687767.41</v>
      </c>
      <c r="H112" s="54" t="str">
        <f>IF('Town Data'!M108&gt;9,'Town Data'!L108,"*")</f>
        <v>*</v>
      </c>
      <c r="I112" s="22">
        <f t="shared" si="7"/>
        <v>-1.7907443665530268E-2</v>
      </c>
      <c r="J112" s="22">
        <f t="shared" si="8"/>
        <v>-6.7196557610980243E-2</v>
      </c>
      <c r="K112" s="22" t="str">
        <f t="shared" si="9"/>
        <v/>
      </c>
      <c r="L112" s="15"/>
    </row>
    <row r="113" spans="2:12" x14ac:dyDescent="0.25">
      <c r="B113" s="27" t="str">
        <f>'Town Data'!A109</f>
        <v>NEWPORT</v>
      </c>
      <c r="C113" s="52">
        <f>IF('Town Data'!C109&gt;9,'Town Data'!B109,"*")</f>
        <v>57260833.060000002</v>
      </c>
      <c r="D113" s="53">
        <f>IF('Town Data'!E109&gt;9,'Town Data'!D109,"*")</f>
        <v>11720758.689999999</v>
      </c>
      <c r="E113" s="54">
        <f>IF('Town Data'!G109&gt;9,'Town Data'!F109,"*")</f>
        <v>294843.5</v>
      </c>
      <c r="F113" s="53">
        <f>IF('Town Data'!I109&gt;9,'Town Data'!H109,"*")</f>
        <v>49205032.740000002</v>
      </c>
      <c r="G113" s="53">
        <f>IF('Town Data'!K109&gt;9,'Town Data'!J109,"*")</f>
        <v>11214626.41</v>
      </c>
      <c r="H113" s="54">
        <f>IF('Town Data'!M109&gt;9,'Town Data'!L109,"*")</f>
        <v>276126.67</v>
      </c>
      <c r="I113" s="22">
        <f t="shared" si="7"/>
        <v>0.16371903180243672</v>
      </c>
      <c r="J113" s="22">
        <f t="shared" si="8"/>
        <v>4.5131443660814674E-2</v>
      </c>
      <c r="K113" s="22">
        <f t="shared" si="9"/>
        <v>6.778349226461905E-2</v>
      </c>
      <c r="L113" s="15"/>
    </row>
    <row r="114" spans="2:12" x14ac:dyDescent="0.25">
      <c r="B114" s="27" t="str">
        <f>'Town Data'!A110</f>
        <v>NEWPORT TOWN</v>
      </c>
      <c r="C114" s="52">
        <f>IF('Town Data'!C110&gt;9,'Town Data'!B110,"*")</f>
        <v>1058702.92</v>
      </c>
      <c r="D114" s="53">
        <f>IF('Town Data'!E110&gt;9,'Town Data'!D110,"*")</f>
        <v>361647.07</v>
      </c>
      <c r="E114" s="54" t="str">
        <f>IF('Town Data'!G110&gt;9,'Town Data'!F110,"*")</f>
        <v>*</v>
      </c>
      <c r="F114" s="53">
        <f>IF('Town Data'!I110&gt;9,'Town Data'!H110,"*")</f>
        <v>1286558.81</v>
      </c>
      <c r="G114" s="53">
        <f>IF('Town Data'!K110&gt;9,'Town Data'!J110,"*")</f>
        <v>308320.99</v>
      </c>
      <c r="H114" s="54" t="str">
        <f>IF('Town Data'!M110&gt;9,'Town Data'!L110,"*")</f>
        <v>*</v>
      </c>
      <c r="I114" s="22">
        <f t="shared" si="7"/>
        <v>-0.17710491602012357</v>
      </c>
      <c r="J114" s="22">
        <f t="shared" si="8"/>
        <v>0.1729563725129451</v>
      </c>
      <c r="K114" s="22" t="str">
        <f t="shared" si="9"/>
        <v/>
      </c>
      <c r="L114" s="15"/>
    </row>
    <row r="115" spans="2:12" x14ac:dyDescent="0.25">
      <c r="B115" s="27" t="str">
        <f>'Town Data'!A111</f>
        <v>NORTH HERO</v>
      </c>
      <c r="C115" s="52">
        <f>IF('Town Data'!C111&gt;9,'Town Data'!B111,"*")</f>
        <v>2087913.22</v>
      </c>
      <c r="D115" s="53">
        <f>IF('Town Data'!E111&gt;9,'Town Data'!D111,"*")</f>
        <v>874695.67</v>
      </c>
      <c r="E115" s="54" t="str">
        <f>IF('Town Data'!G111&gt;9,'Town Data'!F111,"*")</f>
        <v>*</v>
      </c>
      <c r="F115" s="53">
        <f>IF('Town Data'!I111&gt;9,'Town Data'!H111,"*")</f>
        <v>1858038.96</v>
      </c>
      <c r="G115" s="53">
        <f>IF('Town Data'!K111&gt;9,'Town Data'!J111,"*")</f>
        <v>555823.31000000006</v>
      </c>
      <c r="H115" s="54" t="str">
        <f>IF('Town Data'!M111&gt;9,'Town Data'!L111,"*")</f>
        <v>*</v>
      </c>
      <c r="I115" s="22">
        <f t="shared" si="7"/>
        <v>0.12371875130110298</v>
      </c>
      <c r="J115" s="22">
        <f t="shared" si="8"/>
        <v>0.5736937517068148</v>
      </c>
      <c r="K115" s="22" t="str">
        <f t="shared" si="9"/>
        <v/>
      </c>
      <c r="L115" s="15"/>
    </row>
    <row r="116" spans="2:12" x14ac:dyDescent="0.25">
      <c r="B116" s="27" t="str">
        <f>'Town Data'!A112</f>
        <v>NORTHFIELD</v>
      </c>
      <c r="C116" s="52">
        <f>IF('Town Data'!C112&gt;9,'Town Data'!B112,"*")</f>
        <v>13648210.77</v>
      </c>
      <c r="D116" s="53">
        <f>IF('Town Data'!E112&gt;9,'Town Data'!D112,"*")</f>
        <v>3407628.32</v>
      </c>
      <c r="E116" s="54">
        <f>IF('Town Data'!G112&gt;9,'Town Data'!F112,"*")</f>
        <v>351516.67</v>
      </c>
      <c r="F116" s="53">
        <f>IF('Town Data'!I112&gt;9,'Town Data'!H112,"*")</f>
        <v>15002869.48</v>
      </c>
      <c r="G116" s="53">
        <f>IF('Town Data'!K112&gt;9,'Town Data'!J112,"*")</f>
        <v>3593829.15</v>
      </c>
      <c r="H116" s="54">
        <f>IF('Town Data'!M112&gt;9,'Town Data'!L112,"*")</f>
        <v>167771.32999999999</v>
      </c>
      <c r="I116" s="22">
        <f t="shared" si="7"/>
        <v>-9.0293307677299137E-2</v>
      </c>
      <c r="J116" s="22">
        <f t="shared" si="8"/>
        <v>-5.1811263760270877E-2</v>
      </c>
      <c r="K116" s="22">
        <f t="shared" si="9"/>
        <v>1.0952129902051799</v>
      </c>
      <c r="L116" s="15"/>
    </row>
    <row r="117" spans="2:12" x14ac:dyDescent="0.25">
      <c r="B117" s="27" t="str">
        <f>'Town Data'!A113</f>
        <v>NORWICH</v>
      </c>
      <c r="C117" s="52">
        <f>IF('Town Data'!C113&gt;9,'Town Data'!B113,"*")</f>
        <v>27702639.579999998</v>
      </c>
      <c r="D117" s="53">
        <f>IF('Town Data'!E113&gt;9,'Town Data'!D113,"*")</f>
        <v>2803428.69</v>
      </c>
      <c r="E117" s="54">
        <f>IF('Town Data'!G113&gt;9,'Town Data'!F113,"*")</f>
        <v>228179.17</v>
      </c>
      <c r="F117" s="53">
        <f>IF('Town Data'!I113&gt;9,'Town Data'!H113,"*")</f>
        <v>27178547.050000001</v>
      </c>
      <c r="G117" s="53">
        <f>IF('Town Data'!K113&gt;9,'Town Data'!J113,"*")</f>
        <v>2695437.93</v>
      </c>
      <c r="H117" s="54">
        <f>IF('Town Data'!M113&gt;9,'Town Data'!L113,"*")</f>
        <v>263070.5</v>
      </c>
      <c r="I117" s="22">
        <f t="shared" si="7"/>
        <v>1.9283316692236402E-2</v>
      </c>
      <c r="J117" s="22">
        <f t="shared" si="8"/>
        <v>4.0064272598553129E-2</v>
      </c>
      <c r="K117" s="22">
        <f t="shared" si="9"/>
        <v>-0.13263110078857185</v>
      </c>
      <c r="L117" s="15"/>
    </row>
    <row r="118" spans="2:12" x14ac:dyDescent="0.25">
      <c r="B118" s="27" t="str">
        <f>'Town Data'!A114</f>
        <v>ORWELL</v>
      </c>
      <c r="C118" s="52">
        <f>IF('Town Data'!C114&gt;9,'Town Data'!B114,"*")</f>
        <v>3374333.35</v>
      </c>
      <c r="D118" s="53">
        <f>IF('Town Data'!E114&gt;9,'Town Data'!D114,"*")</f>
        <v>650275.44999999995</v>
      </c>
      <c r="E118" s="54" t="str">
        <f>IF('Town Data'!G114&gt;9,'Town Data'!F114,"*")</f>
        <v>*</v>
      </c>
      <c r="F118" s="53">
        <f>IF('Town Data'!I114&gt;9,'Town Data'!H114,"*")</f>
        <v>3317683.9</v>
      </c>
      <c r="G118" s="53">
        <f>IF('Town Data'!K114&gt;9,'Town Data'!J114,"*")</f>
        <v>616630.77</v>
      </c>
      <c r="H118" s="54" t="str">
        <f>IF('Town Data'!M114&gt;9,'Town Data'!L114,"*")</f>
        <v>*</v>
      </c>
      <c r="I118" s="22">
        <f t="shared" si="7"/>
        <v>1.7074999218581428E-2</v>
      </c>
      <c r="J118" s="22">
        <f t="shared" si="8"/>
        <v>5.456211664558993E-2</v>
      </c>
      <c r="K118" s="22" t="str">
        <f t="shared" si="9"/>
        <v/>
      </c>
      <c r="L118" s="15"/>
    </row>
    <row r="119" spans="2:12" x14ac:dyDescent="0.25">
      <c r="B119" s="27" t="str">
        <f>'Town Data'!A115</f>
        <v>PAWLET</v>
      </c>
      <c r="C119" s="52">
        <f>IF('Town Data'!C115&gt;9,'Town Data'!B115,"*")</f>
        <v>2679416</v>
      </c>
      <c r="D119" s="53">
        <f>IF('Town Data'!E115&gt;9,'Town Data'!D115,"*")</f>
        <v>971966.5</v>
      </c>
      <c r="E119" s="54" t="str">
        <f>IF('Town Data'!G115&gt;9,'Town Data'!F115,"*")</f>
        <v>*</v>
      </c>
      <c r="F119" s="53">
        <f>IF('Town Data'!I115&gt;9,'Town Data'!H115,"*")</f>
        <v>3010989.16</v>
      </c>
      <c r="G119" s="53">
        <f>IF('Town Data'!K115&gt;9,'Town Data'!J115,"*")</f>
        <v>940449.16</v>
      </c>
      <c r="H119" s="54" t="str">
        <f>IF('Town Data'!M115&gt;9,'Town Data'!L115,"*")</f>
        <v>*</v>
      </c>
      <c r="I119" s="22">
        <f t="shared" si="7"/>
        <v>-0.11012100754291661</v>
      </c>
      <c r="J119" s="22">
        <f t="shared" si="8"/>
        <v>3.3513071562528661E-2</v>
      </c>
      <c r="K119" s="22" t="str">
        <f t="shared" si="9"/>
        <v/>
      </c>
      <c r="L119" s="15"/>
    </row>
    <row r="120" spans="2:12" x14ac:dyDescent="0.25">
      <c r="B120" s="27" t="str">
        <f>'Town Data'!A116</f>
        <v>PERU</v>
      </c>
      <c r="C120" s="52">
        <f>IF('Town Data'!C116&gt;9,'Town Data'!B116,"*")</f>
        <v>960482</v>
      </c>
      <c r="D120" s="53">
        <f>IF('Town Data'!E116&gt;9,'Town Data'!D116,"*")</f>
        <v>656726</v>
      </c>
      <c r="E120" s="54" t="str">
        <f>IF('Town Data'!G116&gt;9,'Town Data'!F116,"*")</f>
        <v>*</v>
      </c>
      <c r="F120" s="53">
        <f>IF('Town Data'!I116&gt;9,'Town Data'!H116,"*")</f>
        <v>856221</v>
      </c>
      <c r="G120" s="53">
        <f>IF('Town Data'!K116&gt;9,'Town Data'!J116,"*")</f>
        <v>578388</v>
      </c>
      <c r="H120" s="54" t="str">
        <f>IF('Town Data'!M116&gt;9,'Town Data'!L116,"*")</f>
        <v>*</v>
      </c>
      <c r="I120" s="22">
        <f t="shared" si="7"/>
        <v>0.12176879567307973</v>
      </c>
      <c r="J120" s="22">
        <f t="shared" si="8"/>
        <v>0.13544195246097776</v>
      </c>
      <c r="K120" s="22" t="str">
        <f t="shared" si="9"/>
        <v/>
      </c>
      <c r="L120" s="15"/>
    </row>
    <row r="121" spans="2:12" x14ac:dyDescent="0.25">
      <c r="B121" s="27" t="str">
        <f>'Town Data'!A117</f>
        <v>PITTSFIELD</v>
      </c>
      <c r="C121" s="52">
        <f>IF('Town Data'!C117&gt;9,'Town Data'!B117,"*")</f>
        <v>2568007</v>
      </c>
      <c r="D121" s="53">
        <f>IF('Town Data'!E117&gt;9,'Town Data'!D117,"*")</f>
        <v>780135</v>
      </c>
      <c r="E121" s="54" t="str">
        <f>IF('Town Data'!G117&gt;9,'Town Data'!F117,"*")</f>
        <v>*</v>
      </c>
      <c r="F121" s="53">
        <f>IF('Town Data'!I117&gt;9,'Town Data'!H117,"*")</f>
        <v>2742650.17</v>
      </c>
      <c r="G121" s="53">
        <f>IF('Town Data'!K117&gt;9,'Town Data'!J117,"*")</f>
        <v>605364.17000000004</v>
      </c>
      <c r="H121" s="54" t="str">
        <f>IF('Town Data'!M117&gt;9,'Town Data'!L117,"*")</f>
        <v>*</v>
      </c>
      <c r="I121" s="22">
        <f t="shared" si="7"/>
        <v>-6.3676794040415277E-2</v>
      </c>
      <c r="J121" s="22">
        <f t="shared" si="8"/>
        <v>0.28870362446459286</v>
      </c>
      <c r="K121" s="22" t="str">
        <f t="shared" si="9"/>
        <v/>
      </c>
      <c r="L121" s="15"/>
    </row>
    <row r="122" spans="2:12" x14ac:dyDescent="0.25">
      <c r="B122" s="27" t="str">
        <f>'Town Data'!A118</f>
        <v>PITTSFORD</v>
      </c>
      <c r="C122" s="52">
        <f>IF('Town Data'!C118&gt;9,'Town Data'!B118,"*")</f>
        <v>7863934.6699999999</v>
      </c>
      <c r="D122" s="53">
        <f>IF('Town Data'!E118&gt;9,'Town Data'!D118,"*")</f>
        <v>2606184.77</v>
      </c>
      <c r="E122" s="54" t="str">
        <f>IF('Town Data'!G118&gt;9,'Town Data'!F118,"*")</f>
        <v>*</v>
      </c>
      <c r="F122" s="53">
        <f>IF('Town Data'!I118&gt;9,'Town Data'!H118,"*")</f>
        <v>7847814.4299999997</v>
      </c>
      <c r="G122" s="53">
        <f>IF('Town Data'!K118&gt;9,'Town Data'!J118,"*")</f>
        <v>2366872.77</v>
      </c>
      <c r="H122" s="54">
        <f>IF('Town Data'!M118&gt;9,'Town Data'!L118,"*")</f>
        <v>20550</v>
      </c>
      <c r="I122" s="22">
        <f t="shared" si="7"/>
        <v>2.0541056549931982E-3</v>
      </c>
      <c r="J122" s="22">
        <f t="shared" si="8"/>
        <v>0.10110894131415438</v>
      </c>
      <c r="K122" s="22" t="str">
        <f t="shared" si="9"/>
        <v/>
      </c>
      <c r="L122" s="15"/>
    </row>
    <row r="123" spans="2:12" x14ac:dyDescent="0.25">
      <c r="B123" s="27" t="str">
        <f>'Town Data'!A119</f>
        <v>PLAINFIELD</v>
      </c>
      <c r="C123" s="52">
        <f>IF('Town Data'!C119&gt;9,'Town Data'!B119,"*")</f>
        <v>1693022.75</v>
      </c>
      <c r="D123" s="53">
        <f>IF('Town Data'!E119&gt;9,'Town Data'!D119,"*")</f>
        <v>408109.83</v>
      </c>
      <c r="E123" s="54" t="str">
        <f>IF('Town Data'!G119&gt;9,'Town Data'!F119,"*")</f>
        <v>*</v>
      </c>
      <c r="F123" s="53">
        <f>IF('Town Data'!I119&gt;9,'Town Data'!H119,"*")</f>
        <v>1126440.69</v>
      </c>
      <c r="G123" s="53">
        <f>IF('Town Data'!K119&gt;9,'Town Data'!J119,"*")</f>
        <v>399832.12</v>
      </c>
      <c r="H123" s="54" t="str">
        <f>IF('Town Data'!M119&gt;9,'Town Data'!L119,"*")</f>
        <v>*</v>
      </c>
      <c r="I123" s="22">
        <f t="shared" si="7"/>
        <v>0.50298436928800938</v>
      </c>
      <c r="J123" s="22">
        <f t="shared" si="8"/>
        <v>2.0702964034005126E-2</v>
      </c>
      <c r="K123" s="22" t="str">
        <f t="shared" si="9"/>
        <v/>
      </c>
      <c r="L123" s="15"/>
    </row>
    <row r="124" spans="2:12" x14ac:dyDescent="0.25">
      <c r="B124" s="27" t="str">
        <f>'Town Data'!A120</f>
        <v>POMFRET</v>
      </c>
      <c r="C124" s="52">
        <f>IF('Town Data'!C120&gt;9,'Town Data'!B120,"*")</f>
        <v>195064.35</v>
      </c>
      <c r="D124" s="53">
        <f>IF('Town Data'!E120&gt;9,'Town Data'!D120,"*")</f>
        <v>85739.85</v>
      </c>
      <c r="E124" s="54" t="str">
        <f>IF('Town Data'!G120&gt;9,'Town Data'!F120,"*")</f>
        <v>*</v>
      </c>
      <c r="F124" s="53">
        <f>IF('Town Data'!I120&gt;9,'Town Data'!H120,"*")</f>
        <v>216328.15</v>
      </c>
      <c r="G124" s="53">
        <f>IF('Town Data'!K120&gt;9,'Town Data'!J120,"*")</f>
        <v>79805.929999999993</v>
      </c>
      <c r="H124" s="54" t="str">
        <f>IF('Town Data'!M120&gt;9,'Town Data'!L120,"*")</f>
        <v>*</v>
      </c>
      <c r="I124" s="22">
        <f t="shared" si="7"/>
        <v>-9.8294188712841984E-2</v>
      </c>
      <c r="J124" s="22">
        <f t="shared" si="8"/>
        <v>7.4354374418041533E-2</v>
      </c>
      <c r="K124" s="22" t="str">
        <f t="shared" si="9"/>
        <v/>
      </c>
      <c r="L124" s="15"/>
    </row>
    <row r="125" spans="2:12" x14ac:dyDescent="0.25">
      <c r="B125" s="27" t="str">
        <f>'Town Data'!A121</f>
        <v>POULTNEY</v>
      </c>
      <c r="C125" s="52">
        <f>IF('Town Data'!C121&gt;9,'Town Data'!B121,"*")</f>
        <v>11758702.029999999</v>
      </c>
      <c r="D125" s="53">
        <f>IF('Town Data'!E121&gt;9,'Town Data'!D121,"*")</f>
        <v>2047155.49</v>
      </c>
      <c r="E125" s="54" t="str">
        <f>IF('Town Data'!G121&gt;9,'Town Data'!F121,"*")</f>
        <v>*</v>
      </c>
      <c r="F125" s="53">
        <f>IF('Town Data'!I121&gt;9,'Town Data'!H121,"*")</f>
        <v>11024677.359999999</v>
      </c>
      <c r="G125" s="53">
        <f>IF('Town Data'!K121&gt;9,'Town Data'!J121,"*")</f>
        <v>1982254.27</v>
      </c>
      <c r="H125" s="54">
        <f>IF('Town Data'!M121&gt;9,'Town Data'!L121,"*")</f>
        <v>31544.5</v>
      </c>
      <c r="I125" s="22">
        <f t="shared" si="7"/>
        <v>6.65801497886193E-2</v>
      </c>
      <c r="J125" s="22">
        <f t="shared" si="8"/>
        <v>3.2741117515665621E-2</v>
      </c>
      <c r="K125" s="22" t="str">
        <f t="shared" si="9"/>
        <v/>
      </c>
      <c r="L125" s="15"/>
    </row>
    <row r="126" spans="2:12" x14ac:dyDescent="0.25">
      <c r="B126" s="27" t="str">
        <f>'Town Data'!A122</f>
        <v>POWNAL</v>
      </c>
      <c r="C126" s="52">
        <f>IF('Town Data'!C122&gt;9,'Town Data'!B122,"*")</f>
        <v>2413271.35</v>
      </c>
      <c r="D126" s="53">
        <f>IF('Town Data'!E122&gt;9,'Town Data'!D122,"*")</f>
        <v>1105678.96</v>
      </c>
      <c r="E126" s="54" t="str">
        <f>IF('Town Data'!G122&gt;9,'Town Data'!F122,"*")</f>
        <v>*</v>
      </c>
      <c r="F126" s="53">
        <f>IF('Town Data'!I122&gt;9,'Town Data'!H122,"*")</f>
        <v>2325688.7000000002</v>
      </c>
      <c r="G126" s="53">
        <f>IF('Town Data'!K122&gt;9,'Town Data'!J122,"*")</f>
        <v>1184324.48</v>
      </c>
      <c r="H126" s="54" t="str">
        <f>IF('Town Data'!M122&gt;9,'Town Data'!L122,"*")</f>
        <v>*</v>
      </c>
      <c r="I126" s="22">
        <f t="shared" si="7"/>
        <v>3.7658801885222172E-2</v>
      </c>
      <c r="J126" s="22">
        <f t="shared" si="8"/>
        <v>-6.6405382416818759E-2</v>
      </c>
      <c r="K126" s="22" t="str">
        <f t="shared" si="9"/>
        <v/>
      </c>
      <c r="L126" s="15"/>
    </row>
    <row r="127" spans="2:12" x14ac:dyDescent="0.25">
      <c r="B127" s="27" t="str">
        <f>'Town Data'!A123</f>
        <v>PROCTOR</v>
      </c>
      <c r="C127" s="52">
        <f>IF('Town Data'!C123&gt;9,'Town Data'!B123,"*")</f>
        <v>2253779</v>
      </c>
      <c r="D127" s="53">
        <f>IF('Town Data'!E123&gt;9,'Town Data'!D123,"*")</f>
        <v>367992</v>
      </c>
      <c r="E127" s="54" t="str">
        <f>IF('Town Data'!G123&gt;9,'Town Data'!F123,"*")</f>
        <v>*</v>
      </c>
      <c r="F127" s="53">
        <f>IF('Town Data'!I123&gt;9,'Town Data'!H123,"*")</f>
        <v>2384549.59</v>
      </c>
      <c r="G127" s="53">
        <f>IF('Town Data'!K123&gt;9,'Town Data'!J123,"*")</f>
        <v>443290.74</v>
      </c>
      <c r="H127" s="54" t="str">
        <f>IF('Town Data'!M123&gt;9,'Town Data'!L123,"*")</f>
        <v>*</v>
      </c>
      <c r="I127" s="22">
        <f t="shared" si="7"/>
        <v>-5.4840792805655118E-2</v>
      </c>
      <c r="J127" s="22">
        <f t="shared" si="8"/>
        <v>-0.16986310158430107</v>
      </c>
      <c r="K127" s="22" t="str">
        <f t="shared" si="9"/>
        <v/>
      </c>
    </row>
    <row r="128" spans="2:12" x14ac:dyDescent="0.25">
      <c r="B128" s="27" t="str">
        <f>'Town Data'!A124</f>
        <v>PUTNEY</v>
      </c>
      <c r="C128" s="52">
        <f>IF('Town Data'!C124&gt;9,'Town Data'!B124,"*")</f>
        <v>14716266.449999999</v>
      </c>
      <c r="D128" s="53">
        <f>IF('Town Data'!E124&gt;9,'Town Data'!D124,"*")</f>
        <v>999024.26</v>
      </c>
      <c r="E128" s="54">
        <f>IF('Town Data'!G124&gt;9,'Town Data'!F124,"*")</f>
        <v>43646.17</v>
      </c>
      <c r="F128" s="53">
        <f>IF('Town Data'!I124&gt;9,'Town Data'!H124,"*")</f>
        <v>14452449.949999999</v>
      </c>
      <c r="G128" s="53">
        <f>IF('Town Data'!K124&gt;9,'Town Data'!J124,"*")</f>
        <v>1042457.59</v>
      </c>
      <c r="H128" s="54">
        <f>IF('Town Data'!M124&gt;9,'Town Data'!L124,"*")</f>
        <v>67197</v>
      </c>
      <c r="I128" s="22">
        <f t="shared" si="7"/>
        <v>1.8254102308792288E-2</v>
      </c>
      <c r="J128" s="22">
        <f t="shared" si="8"/>
        <v>-4.1664361616859595E-2</v>
      </c>
      <c r="K128" s="22">
        <f t="shared" si="9"/>
        <v>-0.3504744259416343</v>
      </c>
    </row>
    <row r="129" spans="2:11" x14ac:dyDescent="0.25">
      <c r="B129" s="27" t="str">
        <f>'Town Data'!A125</f>
        <v>RANDOLPH</v>
      </c>
      <c r="C129" s="52">
        <f>IF('Town Data'!C125&gt;9,'Town Data'!B125,"*")</f>
        <v>45447630.710000001</v>
      </c>
      <c r="D129" s="53">
        <f>IF('Town Data'!E125&gt;9,'Town Data'!D125,"*")</f>
        <v>6248015.9000000004</v>
      </c>
      <c r="E129" s="54">
        <f>IF('Town Data'!G125&gt;9,'Town Data'!F125,"*")</f>
        <v>226062.83</v>
      </c>
      <c r="F129" s="53">
        <f>IF('Town Data'!I125&gt;9,'Town Data'!H125,"*")</f>
        <v>38872980.729999997</v>
      </c>
      <c r="G129" s="53">
        <f>IF('Town Data'!K125&gt;9,'Town Data'!J125,"*")</f>
        <v>6568979.6799999997</v>
      </c>
      <c r="H129" s="54">
        <f>IF('Town Data'!M125&gt;9,'Town Data'!L125,"*")</f>
        <v>143546</v>
      </c>
      <c r="I129" s="22">
        <f t="shared" si="7"/>
        <v>0.16913161420950815</v>
      </c>
      <c r="J129" s="22">
        <f t="shared" si="8"/>
        <v>-4.8860522582709426E-2</v>
      </c>
      <c r="K129" s="22">
        <f t="shared" si="9"/>
        <v>0.57484590305546646</v>
      </c>
    </row>
    <row r="130" spans="2:11" x14ac:dyDescent="0.25">
      <c r="B130" s="27" t="str">
        <f>'Town Data'!A126</f>
        <v>READING</v>
      </c>
      <c r="C130" s="52">
        <f>IF('Town Data'!C126&gt;9,'Town Data'!B126,"*")</f>
        <v>306180</v>
      </c>
      <c r="D130" s="53">
        <f>IF('Town Data'!E126&gt;9,'Town Data'!D126,"*")</f>
        <v>174473</v>
      </c>
      <c r="E130" s="54" t="str">
        <f>IF('Town Data'!G126&gt;9,'Town Data'!F126,"*")</f>
        <v>*</v>
      </c>
      <c r="F130" s="53">
        <f>IF('Town Data'!I126&gt;9,'Town Data'!H126,"*")</f>
        <v>375406.5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7"/>
        <v>-0.18440410594915113</v>
      </c>
      <c r="J130" s="22" t="str">
        <f t="shared" si="8"/>
        <v/>
      </c>
      <c r="K130" s="22" t="str">
        <f t="shared" si="9"/>
        <v/>
      </c>
    </row>
    <row r="131" spans="2:11" x14ac:dyDescent="0.25">
      <c r="B131" s="27" t="str">
        <f>'Town Data'!A127</f>
        <v>READSBORO</v>
      </c>
      <c r="C131" s="52">
        <f>IF('Town Data'!C127&gt;9,'Town Data'!B127,"*")</f>
        <v>337678</v>
      </c>
      <c r="D131" s="53">
        <f>IF('Town Data'!E127&gt;9,'Town Data'!D127,"*")</f>
        <v>77110</v>
      </c>
      <c r="E131" s="54" t="str">
        <f>IF('Town Data'!G127&gt;9,'Town Data'!F127,"*")</f>
        <v>*</v>
      </c>
      <c r="F131" s="53">
        <f>IF('Town Data'!I127&gt;9,'Town Data'!H127,"*")</f>
        <v>412576</v>
      </c>
      <c r="G131" s="53">
        <f>IF('Town Data'!K127&gt;9,'Town Data'!J127,"*")</f>
        <v>114563</v>
      </c>
      <c r="H131" s="54" t="str">
        <f>IF('Town Data'!M127&gt;9,'Town Data'!L127,"*")</f>
        <v>*</v>
      </c>
      <c r="I131" s="22">
        <f t="shared" si="7"/>
        <v>-0.18153746218878461</v>
      </c>
      <c r="J131" s="22">
        <f t="shared" si="8"/>
        <v>-0.32692055899374145</v>
      </c>
      <c r="K131" s="22" t="str">
        <f t="shared" si="9"/>
        <v/>
      </c>
    </row>
    <row r="132" spans="2:11" x14ac:dyDescent="0.25">
      <c r="B132" s="27" t="str">
        <f>'Town Data'!A128</f>
        <v>RICHFORD</v>
      </c>
      <c r="C132" s="52">
        <f>IF('Town Data'!C128&gt;9,'Town Data'!B128,"*")</f>
        <v>16458940.279999999</v>
      </c>
      <c r="D132" s="53">
        <f>IF('Town Data'!E128&gt;9,'Town Data'!D128,"*")</f>
        <v>747773.55</v>
      </c>
      <c r="E132" s="54">
        <f>IF('Town Data'!G128&gt;9,'Town Data'!F128,"*")</f>
        <v>10750</v>
      </c>
      <c r="F132" s="53">
        <f>IF('Town Data'!I128&gt;9,'Town Data'!H128,"*")</f>
        <v>18399477.16</v>
      </c>
      <c r="G132" s="53">
        <f>IF('Town Data'!K128&gt;9,'Town Data'!J128,"*")</f>
        <v>784249.79</v>
      </c>
      <c r="H132" s="54">
        <f>IF('Town Data'!M128&gt;9,'Town Data'!L128,"*")</f>
        <v>10533.33</v>
      </c>
      <c r="I132" s="22">
        <f t="shared" si="7"/>
        <v>-0.10546695773609693</v>
      </c>
      <c r="J132" s="22">
        <f t="shared" si="8"/>
        <v>-4.651099747186415E-2</v>
      </c>
      <c r="K132" s="22">
        <f t="shared" si="9"/>
        <v>2.0569943218336467E-2</v>
      </c>
    </row>
    <row r="133" spans="2:11" x14ac:dyDescent="0.25">
      <c r="B133" s="27" t="str">
        <f>'Town Data'!A129</f>
        <v>RICHMOND</v>
      </c>
      <c r="C133" s="52">
        <f>IF('Town Data'!C129&gt;9,'Town Data'!B129,"*")</f>
        <v>21500923.960000001</v>
      </c>
      <c r="D133" s="53">
        <f>IF('Town Data'!E129&gt;9,'Town Data'!D129,"*")</f>
        <v>5682851.0199999996</v>
      </c>
      <c r="E133" s="54">
        <f>IF('Town Data'!G129&gt;9,'Town Data'!F129,"*")</f>
        <v>246991.67</v>
      </c>
      <c r="F133" s="53">
        <f>IF('Town Data'!I129&gt;9,'Town Data'!H129,"*")</f>
        <v>50179813.659999996</v>
      </c>
      <c r="G133" s="53">
        <f>IF('Town Data'!K129&gt;9,'Town Data'!J129,"*")</f>
        <v>6361736.71</v>
      </c>
      <c r="H133" s="54">
        <f>IF('Town Data'!M129&gt;9,'Town Data'!L129,"*")</f>
        <v>85648.67</v>
      </c>
      <c r="I133" s="22">
        <f t="shared" si="7"/>
        <v>-0.57152244315448497</v>
      </c>
      <c r="J133" s="22">
        <f t="shared" si="8"/>
        <v>-0.10671389291117023</v>
      </c>
      <c r="K133" s="22">
        <f t="shared" si="9"/>
        <v>1.8837770627378103</v>
      </c>
    </row>
    <row r="134" spans="2:11" x14ac:dyDescent="0.25">
      <c r="B134" s="27" t="str">
        <f>'Town Data'!A130</f>
        <v>ROCHESTER</v>
      </c>
      <c r="C134" s="52">
        <f>IF('Town Data'!C130&gt;9,'Town Data'!B130,"*")</f>
        <v>4493296.5999999996</v>
      </c>
      <c r="D134" s="53">
        <f>IF('Town Data'!E130&gt;9,'Town Data'!D130,"*")</f>
        <v>709401.42</v>
      </c>
      <c r="E134" s="54" t="str">
        <f>IF('Town Data'!G130&gt;9,'Town Data'!F130,"*")</f>
        <v>*</v>
      </c>
      <c r="F134" s="53">
        <f>IF('Town Data'!I130&gt;9,'Town Data'!H130,"*")</f>
        <v>4921592.55</v>
      </c>
      <c r="G134" s="53">
        <f>IF('Town Data'!K130&gt;9,'Town Data'!J130,"*")</f>
        <v>688299.21</v>
      </c>
      <c r="H134" s="54" t="str">
        <f>IF('Town Data'!M130&gt;9,'Town Data'!L130,"*")</f>
        <v>*</v>
      </c>
      <c r="I134" s="22">
        <f t="shared" si="7"/>
        <v>-8.7023853691423556E-2</v>
      </c>
      <c r="J134" s="22">
        <f t="shared" si="8"/>
        <v>3.0658483539448025E-2</v>
      </c>
      <c r="K134" s="22" t="str">
        <f t="shared" si="9"/>
        <v/>
      </c>
    </row>
    <row r="135" spans="2:11" x14ac:dyDescent="0.25">
      <c r="B135" s="27" t="str">
        <f>'Town Data'!A131</f>
        <v>ROCKINGHAM</v>
      </c>
      <c r="C135" s="52">
        <f>IF('Town Data'!C131&gt;9,'Town Data'!B131,"*")</f>
        <v>23120743.039999999</v>
      </c>
      <c r="D135" s="53">
        <f>IF('Town Data'!E131&gt;9,'Town Data'!D131,"*")</f>
        <v>3605784.07</v>
      </c>
      <c r="E135" s="54">
        <f>IF('Town Data'!G131&gt;9,'Town Data'!F131,"*")</f>
        <v>253520.33</v>
      </c>
      <c r="F135" s="53">
        <f>IF('Town Data'!I131&gt;9,'Town Data'!H131,"*")</f>
        <v>23365743.739999998</v>
      </c>
      <c r="G135" s="53">
        <f>IF('Town Data'!K131&gt;9,'Town Data'!J131,"*")</f>
        <v>3602281.98</v>
      </c>
      <c r="H135" s="54">
        <f>IF('Town Data'!M131&gt;9,'Town Data'!L131,"*")</f>
        <v>333220.5</v>
      </c>
      <c r="I135" s="22">
        <f t="shared" si="7"/>
        <v>-1.0485465505665915E-2</v>
      </c>
      <c r="J135" s="22">
        <f t="shared" si="8"/>
        <v>9.7218652494268393E-4</v>
      </c>
      <c r="K135" s="22">
        <f t="shared" si="9"/>
        <v>-0.23918147292858635</v>
      </c>
    </row>
    <row r="136" spans="2:11" x14ac:dyDescent="0.25">
      <c r="B136" s="27" t="str">
        <f>'Town Data'!A132</f>
        <v>ROYALTON</v>
      </c>
      <c r="C136" s="52">
        <f>IF('Town Data'!C132&gt;9,'Town Data'!B132,"*")</f>
        <v>12686022.91</v>
      </c>
      <c r="D136" s="53">
        <f>IF('Town Data'!E132&gt;9,'Town Data'!D132,"*")</f>
        <v>3058504.18</v>
      </c>
      <c r="E136" s="54">
        <f>IF('Town Data'!G132&gt;9,'Town Data'!F132,"*")</f>
        <v>9200</v>
      </c>
      <c r="F136" s="53">
        <f>IF('Town Data'!I132&gt;9,'Town Data'!H132,"*")</f>
        <v>12705279.58</v>
      </c>
      <c r="G136" s="53">
        <f>IF('Town Data'!K132&gt;9,'Town Data'!J132,"*")</f>
        <v>2804274.88</v>
      </c>
      <c r="H136" s="54">
        <f>IF('Town Data'!M132&gt;9,'Town Data'!L132,"*")</f>
        <v>-12998.17</v>
      </c>
      <c r="I136" s="22">
        <f t="shared" si="7"/>
        <v>-1.5156431528128502E-3</v>
      </c>
      <c r="J136" s="22">
        <f t="shared" si="8"/>
        <v>9.0657767472495529E-2</v>
      </c>
      <c r="K136" s="22">
        <f t="shared" si="9"/>
        <v>-1.7077919430196711</v>
      </c>
    </row>
    <row r="137" spans="2:11" x14ac:dyDescent="0.25">
      <c r="B137" s="27" t="str">
        <f>'Town Data'!A133</f>
        <v>RUPERT</v>
      </c>
      <c r="C137" s="52">
        <f>IF('Town Data'!C133&gt;9,'Town Data'!B133,"*")</f>
        <v>401270.03</v>
      </c>
      <c r="D137" s="53">
        <f>IF('Town Data'!E133&gt;9,'Town Data'!D133,"*")</f>
        <v>57314.49</v>
      </c>
      <c r="E137" s="54" t="str">
        <f>IF('Town Data'!G133&gt;9,'Town Data'!F133,"*")</f>
        <v>*</v>
      </c>
      <c r="F137" s="53">
        <f>IF('Town Data'!I133&gt;9,'Town Data'!H133,"*")</f>
        <v>400532</v>
      </c>
      <c r="G137" s="53">
        <f>IF('Town Data'!K133&gt;9,'Town Data'!J133,"*")</f>
        <v>131812</v>
      </c>
      <c r="H137" s="54" t="str">
        <f>IF('Town Data'!M133&gt;9,'Town Data'!L133,"*")</f>
        <v>*</v>
      </c>
      <c r="I137" s="22">
        <f t="shared" si="7"/>
        <v>1.8426243096682112E-3</v>
      </c>
      <c r="J137" s="22">
        <f t="shared" si="8"/>
        <v>-0.56518002913240073</v>
      </c>
      <c r="K137" s="22" t="str">
        <f t="shared" si="9"/>
        <v/>
      </c>
    </row>
    <row r="138" spans="2:11" x14ac:dyDescent="0.25">
      <c r="B138" s="27" t="str">
        <f>'Town Data'!A134</f>
        <v>RUTLAND</v>
      </c>
      <c r="C138" s="52">
        <f>IF('Town Data'!C134&gt;9,'Town Data'!B134,"*")</f>
        <v>123608792.61</v>
      </c>
      <c r="D138" s="53">
        <f>IF('Town Data'!E134&gt;9,'Town Data'!D134,"*")</f>
        <v>42117167.740000002</v>
      </c>
      <c r="E138" s="54">
        <f>IF('Town Data'!G134&gt;9,'Town Data'!F134,"*")</f>
        <v>1398029.17</v>
      </c>
      <c r="F138" s="53">
        <f>IF('Town Data'!I134&gt;9,'Town Data'!H134,"*")</f>
        <v>130574932.75</v>
      </c>
      <c r="G138" s="53">
        <f>IF('Town Data'!K134&gt;9,'Town Data'!J134,"*")</f>
        <v>42134777</v>
      </c>
      <c r="H138" s="54">
        <f>IF('Town Data'!M134&gt;9,'Town Data'!L134,"*")</f>
        <v>1239485.83</v>
      </c>
      <c r="I138" s="22">
        <f t="shared" si="7"/>
        <v>-5.3349750930658628E-2</v>
      </c>
      <c r="J138" s="22">
        <f t="shared" si="8"/>
        <v>-4.1792697751783317E-4</v>
      </c>
      <c r="K138" s="22">
        <f t="shared" si="9"/>
        <v>0.12791057078885673</v>
      </c>
    </row>
    <row r="139" spans="2:11" x14ac:dyDescent="0.25">
      <c r="B139" s="27" t="str">
        <f>'Town Data'!A135</f>
        <v>RUTLAND TOWN</v>
      </c>
      <c r="C139" s="52">
        <f>IF('Town Data'!C135&gt;9,'Town Data'!B135,"*")</f>
        <v>68783334.140000001</v>
      </c>
      <c r="D139" s="53">
        <f>IF('Town Data'!E135&gt;9,'Town Data'!D135,"*")</f>
        <v>25600427.329999998</v>
      </c>
      <c r="E139" s="54">
        <f>IF('Town Data'!G135&gt;9,'Town Data'!F135,"*")</f>
        <v>2216407.83</v>
      </c>
      <c r="F139" s="53">
        <f>IF('Town Data'!I135&gt;9,'Town Data'!H135,"*")</f>
        <v>67740597.689999998</v>
      </c>
      <c r="G139" s="53">
        <f>IF('Town Data'!K135&gt;9,'Town Data'!J135,"*")</f>
        <v>25717527.609999999</v>
      </c>
      <c r="H139" s="54">
        <f>IF('Town Data'!M135&gt;9,'Town Data'!L135,"*")</f>
        <v>5826783.3300000001</v>
      </c>
      <c r="I139" s="22">
        <f t="shared" si="7"/>
        <v>1.5393080155150946E-2</v>
      </c>
      <c r="J139" s="22">
        <f t="shared" si="8"/>
        <v>-4.5533257230554285E-3</v>
      </c>
      <c r="K139" s="22">
        <f t="shared" si="9"/>
        <v>-0.61961725630185738</v>
      </c>
    </row>
    <row r="140" spans="2:11" x14ac:dyDescent="0.25">
      <c r="B140" s="27" t="str">
        <f>'Town Data'!A136</f>
        <v>RYEGATE</v>
      </c>
      <c r="C140" s="52">
        <f>IF('Town Data'!C136&gt;9,'Town Data'!B136,"*")</f>
        <v>4696816.42</v>
      </c>
      <c r="D140" s="53">
        <f>IF('Town Data'!E136&gt;9,'Town Data'!D136,"*")</f>
        <v>254309.95</v>
      </c>
      <c r="E140" s="54" t="str">
        <f>IF('Town Data'!G136&gt;9,'Town Data'!F136,"*")</f>
        <v>*</v>
      </c>
      <c r="F140" s="53">
        <f>IF('Town Data'!I136&gt;9,'Town Data'!H136,"*")</f>
        <v>4937693.24</v>
      </c>
      <c r="G140" s="53">
        <f>IF('Town Data'!K136&gt;9,'Town Data'!J136,"*")</f>
        <v>241101.96</v>
      </c>
      <c r="H140" s="54" t="str">
        <f>IF('Town Data'!M136&gt;9,'Town Data'!L136,"*")</f>
        <v>*</v>
      </c>
      <c r="I140" s="22">
        <f t="shared" si="7"/>
        <v>-4.8783269492861464E-2</v>
      </c>
      <c r="J140" s="22">
        <f t="shared" si="8"/>
        <v>5.4781761210070709E-2</v>
      </c>
      <c r="K140" s="22" t="str">
        <f t="shared" si="9"/>
        <v/>
      </c>
    </row>
    <row r="141" spans="2:11" x14ac:dyDescent="0.25">
      <c r="B141" s="27" t="str">
        <f>'Town Data'!A137</f>
        <v>SALISBURY</v>
      </c>
      <c r="C141" s="52">
        <f>IF('Town Data'!C137&gt;9,'Town Data'!B137,"*")</f>
        <v>409921.12</v>
      </c>
      <c r="D141" s="53">
        <f>IF('Town Data'!E137&gt;9,'Town Data'!D137,"*")</f>
        <v>305085.59000000003</v>
      </c>
      <c r="E141" s="54" t="str">
        <f>IF('Town Data'!G137&gt;9,'Town Data'!F137,"*")</f>
        <v>*</v>
      </c>
      <c r="F141" s="53">
        <f>IF('Town Data'!I137&gt;9,'Town Data'!H137,"*")</f>
        <v>484367.68</v>
      </c>
      <c r="G141" s="53">
        <f>IF('Town Data'!K137&gt;9,'Town Data'!J137,"*")</f>
        <v>303467.52000000002</v>
      </c>
      <c r="H141" s="54" t="str">
        <f>IF('Town Data'!M137&gt;9,'Town Data'!L137,"*")</f>
        <v>*</v>
      </c>
      <c r="I141" s="22">
        <f t="shared" si="7"/>
        <v>-0.1536984466015569</v>
      </c>
      <c r="J141" s="22">
        <f t="shared" si="8"/>
        <v>5.3319379945504777E-3</v>
      </c>
      <c r="K141" s="22" t="str">
        <f t="shared" si="9"/>
        <v/>
      </c>
    </row>
    <row r="142" spans="2:11" x14ac:dyDescent="0.25">
      <c r="B142" s="27" t="str">
        <f>'Town Data'!A138</f>
        <v>SHAFTSBURY</v>
      </c>
      <c r="C142" s="52">
        <f>IF('Town Data'!C138&gt;9,'Town Data'!B138,"*")</f>
        <v>17620868.120000001</v>
      </c>
      <c r="D142" s="53">
        <f>IF('Town Data'!E138&gt;9,'Town Data'!D138,"*")</f>
        <v>1689684.75</v>
      </c>
      <c r="E142" s="54" t="str">
        <f>IF('Town Data'!G138&gt;9,'Town Data'!F138,"*")</f>
        <v>*</v>
      </c>
      <c r="F142" s="53">
        <f>IF('Town Data'!I138&gt;9,'Town Data'!H138,"*")</f>
        <v>22053904.84</v>
      </c>
      <c r="G142" s="53">
        <f>IF('Town Data'!K138&gt;9,'Town Data'!J138,"*")</f>
        <v>1652261.34</v>
      </c>
      <c r="H142" s="54" t="str">
        <f>IF('Town Data'!M138&gt;9,'Town Data'!L138,"*")</f>
        <v>*</v>
      </c>
      <c r="I142" s="22">
        <f t="shared" si="7"/>
        <v>-0.20100915244540427</v>
      </c>
      <c r="J142" s="22">
        <f t="shared" si="8"/>
        <v>2.2649812771144251E-2</v>
      </c>
      <c r="K142" s="22" t="str">
        <f t="shared" si="9"/>
        <v/>
      </c>
    </row>
    <row r="143" spans="2:11" x14ac:dyDescent="0.25">
      <c r="B143" s="27" t="str">
        <f>'Town Data'!A139</f>
        <v>SHARON</v>
      </c>
      <c r="C143" s="52">
        <f>IF('Town Data'!C139&gt;9,'Town Data'!B139,"*")</f>
        <v>1504417.1</v>
      </c>
      <c r="D143" s="53">
        <f>IF('Town Data'!E139&gt;9,'Town Data'!D139,"*")</f>
        <v>340930.58</v>
      </c>
      <c r="E143" s="54">
        <f>IF('Town Data'!G139&gt;9,'Town Data'!F139,"*")</f>
        <v>163277.67000000001</v>
      </c>
      <c r="F143" s="53">
        <f>IF('Town Data'!I139&gt;9,'Town Data'!H139,"*")</f>
        <v>1385298.1</v>
      </c>
      <c r="G143" s="53">
        <f>IF('Town Data'!K139&gt;9,'Town Data'!J139,"*")</f>
        <v>300815.32</v>
      </c>
      <c r="H143" s="54" t="str">
        <f>IF('Town Data'!M139&gt;9,'Town Data'!L139,"*")</f>
        <v>*</v>
      </c>
      <c r="I143" s="22">
        <f t="shared" si="7"/>
        <v>8.5987990599279668E-2</v>
      </c>
      <c r="J143" s="22">
        <f t="shared" si="8"/>
        <v>0.13335510970651365</v>
      </c>
      <c r="K143" s="22" t="str">
        <f t="shared" si="9"/>
        <v/>
      </c>
    </row>
    <row r="144" spans="2:11" x14ac:dyDescent="0.25">
      <c r="B144" s="27" t="str">
        <f>'Town Data'!A140</f>
        <v>SHELBURNE</v>
      </c>
      <c r="C144" s="52">
        <f>IF('Town Data'!C140&gt;9,'Town Data'!B140,"*")</f>
        <v>46011982.969999999</v>
      </c>
      <c r="D144" s="53">
        <f>IF('Town Data'!E140&gt;9,'Town Data'!D140,"*")</f>
        <v>15963959.84</v>
      </c>
      <c r="E144" s="54">
        <f>IF('Town Data'!G140&gt;9,'Town Data'!F140,"*")</f>
        <v>181005.33</v>
      </c>
      <c r="F144" s="53">
        <f>IF('Town Data'!I140&gt;9,'Town Data'!H140,"*")</f>
        <v>46555490.729999997</v>
      </c>
      <c r="G144" s="53">
        <f>IF('Town Data'!K140&gt;9,'Town Data'!J140,"*")</f>
        <v>16622011.25</v>
      </c>
      <c r="H144" s="54">
        <f>IF('Town Data'!M140&gt;9,'Town Data'!L140,"*")</f>
        <v>97569</v>
      </c>
      <c r="I144" s="22">
        <f t="shared" si="7"/>
        <v>-1.1674407282098859E-2</v>
      </c>
      <c r="J144" s="22">
        <f t="shared" si="8"/>
        <v>-3.9589156817590301E-2</v>
      </c>
      <c r="K144" s="22">
        <f t="shared" si="9"/>
        <v>0.85515204624419627</v>
      </c>
    </row>
    <row r="145" spans="2:11" x14ac:dyDescent="0.25">
      <c r="B145" s="27" t="str">
        <f>'Town Data'!A141</f>
        <v>SHELDON</v>
      </c>
      <c r="C145" s="52">
        <f>IF('Town Data'!C141&gt;9,'Town Data'!B141,"*")</f>
        <v>8686010.2300000004</v>
      </c>
      <c r="D145" s="53">
        <f>IF('Town Data'!E141&gt;9,'Town Data'!D141,"*")</f>
        <v>400670.62</v>
      </c>
      <c r="E145" s="54" t="str">
        <f>IF('Town Data'!G141&gt;9,'Town Data'!F141,"*")</f>
        <v>*</v>
      </c>
      <c r="F145" s="53">
        <f>IF('Town Data'!I141&gt;9,'Town Data'!H141,"*")</f>
        <v>10330310.220000001</v>
      </c>
      <c r="G145" s="53">
        <f>IF('Town Data'!K141&gt;9,'Town Data'!J141,"*")</f>
        <v>366061.08</v>
      </c>
      <c r="H145" s="54" t="str">
        <f>IF('Town Data'!M141&gt;9,'Town Data'!L141,"*")</f>
        <v>*</v>
      </c>
      <c r="I145" s="22">
        <f t="shared" si="7"/>
        <v>-0.15917237285058028</v>
      </c>
      <c r="J145" s="22">
        <f t="shared" si="8"/>
        <v>9.4545806399303572E-2</v>
      </c>
      <c r="K145" s="22" t="str">
        <f t="shared" si="9"/>
        <v/>
      </c>
    </row>
    <row r="146" spans="2:11" x14ac:dyDescent="0.25">
      <c r="B146" s="27" t="str">
        <f>'Town Data'!A142</f>
        <v>SHOREHAM</v>
      </c>
      <c r="C146" s="52">
        <f>IF('Town Data'!C142&gt;9,'Town Data'!B142,"*")</f>
        <v>5684797.5999999996</v>
      </c>
      <c r="D146" s="53">
        <f>IF('Town Data'!E142&gt;9,'Town Data'!D142,"*")</f>
        <v>384199</v>
      </c>
      <c r="E146" s="54" t="str">
        <f>IF('Town Data'!G142&gt;9,'Town Data'!F142,"*")</f>
        <v>*</v>
      </c>
      <c r="F146" s="53">
        <f>IF('Town Data'!I142&gt;9,'Town Data'!H142,"*")</f>
        <v>4427873.21</v>
      </c>
      <c r="G146" s="53">
        <f>IF('Town Data'!K142&gt;9,'Town Data'!J142,"*")</f>
        <v>445405.24</v>
      </c>
      <c r="H146" s="54" t="str">
        <f>IF('Town Data'!M142&gt;9,'Town Data'!L142,"*")</f>
        <v>*</v>
      </c>
      <c r="I146" s="22">
        <f t="shared" si="7"/>
        <v>0.28386639146788029</v>
      </c>
      <c r="J146" s="22">
        <f t="shared" si="8"/>
        <v>-0.13741697336115757</v>
      </c>
      <c r="K146" s="22" t="str">
        <f t="shared" si="9"/>
        <v/>
      </c>
    </row>
    <row r="147" spans="2:11" x14ac:dyDescent="0.25">
      <c r="B147" s="27" t="str">
        <f>'Town Data'!A143</f>
        <v>SHREWSBURY</v>
      </c>
      <c r="C147" s="52">
        <f>IF('Town Data'!C143&gt;9,'Town Data'!B143,"*")</f>
        <v>335688</v>
      </c>
      <c r="D147" s="53">
        <f>IF('Town Data'!E143&gt;9,'Town Data'!D143,"*")</f>
        <v>243732</v>
      </c>
      <c r="E147" s="54" t="str">
        <f>IF('Town Data'!G143&gt;9,'Town Data'!F143,"*")</f>
        <v>*</v>
      </c>
      <c r="F147" s="53">
        <f>IF('Town Data'!I143&gt;9,'Town Data'!H143,"*")</f>
        <v>356084.39</v>
      </c>
      <c r="G147" s="53">
        <f>IF('Town Data'!K143&gt;9,'Town Data'!J143,"*")</f>
        <v>243725</v>
      </c>
      <c r="H147" s="54" t="str">
        <f>IF('Town Data'!M143&gt;9,'Town Data'!L143,"*")</f>
        <v>*</v>
      </c>
      <c r="I147" s="22">
        <f t="shared" si="7"/>
        <v>-5.7279652163353789E-2</v>
      </c>
      <c r="J147" s="22">
        <f t="shared" si="8"/>
        <v>2.8720894450712894E-5</v>
      </c>
      <c r="K147" s="22" t="str">
        <f t="shared" si="9"/>
        <v/>
      </c>
    </row>
    <row r="148" spans="2:11" x14ac:dyDescent="0.25">
      <c r="B148" s="27" t="str">
        <f>'Town Data'!A144</f>
        <v>SOUTH BURLINGTON</v>
      </c>
      <c r="C148" s="52">
        <f>IF('Town Data'!C144&gt;9,'Town Data'!B144,"*")</f>
        <v>447112357.38999999</v>
      </c>
      <c r="D148" s="53">
        <f>IF('Town Data'!E144&gt;9,'Town Data'!D144,"*")</f>
        <v>83737995.769999996</v>
      </c>
      <c r="E148" s="54">
        <f>IF('Town Data'!G144&gt;9,'Town Data'!F144,"*")</f>
        <v>4698343.33</v>
      </c>
      <c r="F148" s="53">
        <f>IF('Town Data'!I144&gt;9,'Town Data'!H144,"*")</f>
        <v>468465784.5</v>
      </c>
      <c r="G148" s="53">
        <f>IF('Town Data'!K144&gt;9,'Town Data'!J144,"*")</f>
        <v>80339134.409999996</v>
      </c>
      <c r="H148" s="54">
        <f>IF('Town Data'!M144&gt;9,'Town Data'!L144,"*")</f>
        <v>7140024.3300000001</v>
      </c>
      <c r="I148" s="22">
        <f t="shared" si="7"/>
        <v>-4.5581615171299696E-2</v>
      </c>
      <c r="J148" s="22">
        <f t="shared" si="8"/>
        <v>4.2306422454769878E-2</v>
      </c>
      <c r="K148" s="22">
        <f t="shared" si="9"/>
        <v>-0.34197096356392948</v>
      </c>
    </row>
    <row r="149" spans="2:11" x14ac:dyDescent="0.25">
      <c r="B149" s="27" t="str">
        <f>'Town Data'!A145</f>
        <v>SOUTH HERO</v>
      </c>
      <c r="C149" s="52">
        <f>IF('Town Data'!C145&gt;9,'Town Data'!B145,"*")</f>
        <v>5053860.17</v>
      </c>
      <c r="D149" s="53">
        <f>IF('Town Data'!E145&gt;9,'Town Data'!D145,"*")</f>
        <v>1485404.67</v>
      </c>
      <c r="E149" s="54" t="str">
        <f>IF('Town Data'!G145&gt;9,'Town Data'!F145,"*")</f>
        <v>*</v>
      </c>
      <c r="F149" s="53">
        <f>IF('Town Data'!I145&gt;9,'Town Data'!H145,"*")</f>
        <v>6058566.5199999996</v>
      </c>
      <c r="G149" s="53">
        <f>IF('Town Data'!K145&gt;9,'Town Data'!J145,"*")</f>
        <v>1630767.76</v>
      </c>
      <c r="H149" s="54" t="str">
        <f>IF('Town Data'!M145&gt;9,'Town Data'!L145,"*")</f>
        <v>*</v>
      </c>
      <c r="I149" s="22">
        <f t="shared" si="7"/>
        <v>-0.16583235435038182</v>
      </c>
      <c r="J149" s="22">
        <f t="shared" si="8"/>
        <v>-8.9137824260150988E-2</v>
      </c>
      <c r="K149" s="22" t="str">
        <f t="shared" si="9"/>
        <v/>
      </c>
    </row>
    <row r="150" spans="2:11" x14ac:dyDescent="0.25">
      <c r="B150" s="27" t="str">
        <f>'Town Data'!A146</f>
        <v>SPRINGFIELD</v>
      </c>
      <c r="C150" s="52">
        <f>IF('Town Data'!C146&gt;9,'Town Data'!B146,"*")</f>
        <v>52314894.350000001</v>
      </c>
      <c r="D150" s="53">
        <f>IF('Town Data'!E146&gt;9,'Town Data'!D146,"*")</f>
        <v>12543832.43</v>
      </c>
      <c r="E150" s="54">
        <f>IF('Town Data'!G146&gt;9,'Town Data'!F146,"*")</f>
        <v>4379715</v>
      </c>
      <c r="F150" s="53">
        <f>IF('Town Data'!I146&gt;9,'Town Data'!H146,"*")</f>
        <v>49110553.259999998</v>
      </c>
      <c r="G150" s="53">
        <f>IF('Town Data'!K146&gt;9,'Town Data'!J146,"*")</f>
        <v>11422155.359999999</v>
      </c>
      <c r="H150" s="54">
        <f>IF('Town Data'!M146&gt;9,'Town Data'!L146,"*")</f>
        <v>1480689.33</v>
      </c>
      <c r="I150" s="22">
        <f t="shared" si="7"/>
        <v>6.5247505419775101E-2</v>
      </c>
      <c r="J150" s="22">
        <f t="shared" si="8"/>
        <v>9.8201874746694076E-2</v>
      </c>
      <c r="K150" s="22">
        <f t="shared" si="9"/>
        <v>1.957889215018521</v>
      </c>
    </row>
    <row r="151" spans="2:11" x14ac:dyDescent="0.25">
      <c r="B151" s="27" t="str">
        <f>'Town Data'!A147</f>
        <v>ST ALBANS</v>
      </c>
      <c r="C151" s="52">
        <f>IF('Town Data'!C147&gt;9,'Town Data'!B147,"*")</f>
        <v>177766178.78999999</v>
      </c>
      <c r="D151" s="53">
        <f>IF('Town Data'!E147&gt;9,'Town Data'!D147,"*")</f>
        <v>19752651.809999999</v>
      </c>
      <c r="E151" s="54">
        <f>IF('Town Data'!G147&gt;9,'Town Data'!F147,"*")</f>
        <v>451119</v>
      </c>
      <c r="F151" s="53">
        <f>IF('Town Data'!I147&gt;9,'Town Data'!H147,"*")</f>
        <v>219358075.28</v>
      </c>
      <c r="G151" s="53">
        <f>IF('Town Data'!K147&gt;9,'Town Data'!J147,"*")</f>
        <v>19311203.010000002</v>
      </c>
      <c r="H151" s="54">
        <f>IF('Town Data'!M147&gt;9,'Town Data'!L147,"*")</f>
        <v>397026.5</v>
      </c>
      <c r="I151" s="22">
        <f t="shared" si="7"/>
        <v>-0.18960731870440584</v>
      </c>
      <c r="J151" s="22">
        <f t="shared" si="8"/>
        <v>2.2859725506039149E-2</v>
      </c>
      <c r="K151" s="22">
        <f t="shared" si="9"/>
        <v>0.13624405423819316</v>
      </c>
    </row>
    <row r="152" spans="2:11" x14ac:dyDescent="0.25">
      <c r="B152" s="27" t="str">
        <f>'Town Data'!A148</f>
        <v>ST ALBANS TOWN</v>
      </c>
      <c r="C152" s="52">
        <f>IF('Town Data'!C148&gt;9,'Town Data'!B148,"*")</f>
        <v>69881105.959999993</v>
      </c>
      <c r="D152" s="53">
        <f>IF('Town Data'!E148&gt;9,'Town Data'!D148,"*")</f>
        <v>16041071.130000001</v>
      </c>
      <c r="E152" s="54">
        <f>IF('Town Data'!G148&gt;9,'Town Data'!F148,"*")</f>
        <v>243007.17</v>
      </c>
      <c r="F152" s="53">
        <f>IF('Town Data'!I148&gt;9,'Town Data'!H148,"*")</f>
        <v>73384052.180000007</v>
      </c>
      <c r="G152" s="53">
        <f>IF('Town Data'!K148&gt;9,'Town Data'!J148,"*")</f>
        <v>15936773.92</v>
      </c>
      <c r="H152" s="54">
        <f>IF('Town Data'!M148&gt;9,'Town Data'!L148,"*")</f>
        <v>264356.17</v>
      </c>
      <c r="I152" s="22">
        <f t="shared" si="7"/>
        <v>-4.7734434334694618E-2</v>
      </c>
      <c r="J152" s="22">
        <f t="shared" si="8"/>
        <v>6.5444368178626264E-3</v>
      </c>
      <c r="K152" s="22">
        <f t="shared" si="9"/>
        <v>-8.0758470664785212E-2</v>
      </c>
    </row>
    <row r="153" spans="2:11" x14ac:dyDescent="0.25">
      <c r="B153" s="27" t="str">
        <f>'Town Data'!A149</f>
        <v>ST GEORGE</v>
      </c>
      <c r="C153" s="52">
        <f>IF('Town Data'!C149&gt;9,'Town Data'!B149,"*")</f>
        <v>382757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>
        <f>IF('Town Data'!I149&gt;9,'Town Data'!H149,"*")</f>
        <v>553694</v>
      </c>
      <c r="G153" s="53">
        <f>IF('Town Data'!K149&gt;9,'Town Data'!J149,"*")</f>
        <v>315477</v>
      </c>
      <c r="H153" s="54" t="str">
        <f>IF('Town Data'!M149&gt;9,'Town Data'!L149,"*")</f>
        <v>*</v>
      </c>
      <c r="I153" s="22">
        <f t="shared" si="7"/>
        <v>-0.30872106253634679</v>
      </c>
      <c r="J153" s="22" t="str">
        <f t="shared" si="8"/>
        <v/>
      </c>
      <c r="K153" s="22" t="str">
        <f t="shared" si="9"/>
        <v/>
      </c>
    </row>
    <row r="154" spans="2:11" x14ac:dyDescent="0.25">
      <c r="B154" s="27" t="str">
        <f>'Town Data'!A150</f>
        <v>ST JOHNSBURY</v>
      </c>
      <c r="C154" s="52">
        <f>IF('Town Data'!C150&gt;9,'Town Data'!B150,"*")</f>
        <v>71259740.609999999</v>
      </c>
      <c r="D154" s="53">
        <f>IF('Town Data'!E150&gt;9,'Town Data'!D150,"*")</f>
        <v>18888762.300000001</v>
      </c>
      <c r="E154" s="54">
        <f>IF('Town Data'!G150&gt;9,'Town Data'!F150,"*")</f>
        <v>770011.67</v>
      </c>
      <c r="F154" s="53">
        <f>IF('Town Data'!I150&gt;9,'Town Data'!H150,"*")</f>
        <v>69117165.560000002</v>
      </c>
      <c r="G154" s="53">
        <f>IF('Town Data'!K150&gt;9,'Town Data'!J150,"*")</f>
        <v>18316271.800000001</v>
      </c>
      <c r="H154" s="54">
        <f>IF('Town Data'!M150&gt;9,'Town Data'!L150,"*")</f>
        <v>422872</v>
      </c>
      <c r="I154" s="22">
        <f t="shared" si="7"/>
        <v>3.0999174121804033E-2</v>
      </c>
      <c r="J154" s="22">
        <f t="shared" si="8"/>
        <v>3.1255842141412207E-2</v>
      </c>
      <c r="K154" s="22">
        <f t="shared" si="9"/>
        <v>0.82090956601524823</v>
      </c>
    </row>
    <row r="155" spans="2:11" x14ac:dyDescent="0.25">
      <c r="B155" s="27" t="str">
        <f>'Town Data'!A151</f>
        <v>STAMFORD</v>
      </c>
      <c r="C155" s="52">
        <f>IF('Town Data'!C151&gt;9,'Town Data'!B151,"*")</f>
        <v>587130.19999999995</v>
      </c>
      <c r="D155" s="53">
        <f>IF('Town Data'!E151&gt;9,'Town Data'!D151,"*")</f>
        <v>486529.8</v>
      </c>
      <c r="E155" s="54" t="str">
        <f>IF('Town Data'!G151&gt;9,'Town Data'!F151,"*")</f>
        <v>*</v>
      </c>
      <c r="F155" s="53">
        <f>IF('Town Data'!I151&gt;9,'Town Data'!H151,"*")</f>
        <v>588003.83999999997</v>
      </c>
      <c r="G155" s="53">
        <f>IF('Town Data'!K151&gt;9,'Town Data'!J151,"*")</f>
        <v>492302</v>
      </c>
      <c r="H155" s="54" t="str">
        <f>IF('Town Data'!M151&gt;9,'Town Data'!L151,"*")</f>
        <v>*</v>
      </c>
      <c r="I155" s="22">
        <f t="shared" si="7"/>
        <v>-1.4857726099203944E-3</v>
      </c>
      <c r="J155" s="22">
        <f t="shared" si="8"/>
        <v>-1.1724916819350747E-2</v>
      </c>
      <c r="K155" s="22" t="str">
        <f t="shared" si="9"/>
        <v/>
      </c>
    </row>
    <row r="156" spans="2:11" x14ac:dyDescent="0.25">
      <c r="B156" s="27" t="str">
        <f>'Town Data'!A152</f>
        <v>STARKSBORO</v>
      </c>
      <c r="C156" s="52">
        <f>IF('Town Data'!C152&gt;9,'Town Data'!B152,"*")</f>
        <v>583686.75</v>
      </c>
      <c r="D156" s="53">
        <f>IF('Town Data'!E152&gt;9,'Town Data'!D152,"*")</f>
        <v>266831</v>
      </c>
      <c r="E156" s="54" t="str">
        <f>IF('Town Data'!G152&gt;9,'Town Data'!F152,"*")</f>
        <v>*</v>
      </c>
      <c r="F156" s="53">
        <f>IF('Town Data'!I152&gt;9,'Town Data'!H152,"*")</f>
        <v>482857</v>
      </c>
      <c r="G156" s="53">
        <f>IF('Town Data'!K152&gt;9,'Town Data'!J152,"*")</f>
        <v>177379</v>
      </c>
      <c r="H156" s="54" t="str">
        <f>IF('Town Data'!M152&gt;9,'Town Data'!L152,"*")</f>
        <v>*</v>
      </c>
      <c r="I156" s="22">
        <f t="shared" si="7"/>
        <v>0.20881907065652977</v>
      </c>
      <c r="J156" s="22">
        <f t="shared" si="8"/>
        <v>0.50429870503272656</v>
      </c>
      <c r="K156" s="22" t="str">
        <f t="shared" si="9"/>
        <v/>
      </c>
    </row>
    <row r="157" spans="2:11" x14ac:dyDescent="0.25">
      <c r="B157" s="27" t="str">
        <f>'Town Data'!A153</f>
        <v>STOCKBRIDGE</v>
      </c>
      <c r="C157" s="52">
        <f>IF('Town Data'!C153&gt;9,'Town Data'!B153,"*")</f>
        <v>1682588.79</v>
      </c>
      <c r="D157" s="53">
        <f>IF('Town Data'!E153&gt;9,'Town Data'!D153,"*")</f>
        <v>127036.79</v>
      </c>
      <c r="E157" s="54" t="str">
        <f>IF('Town Data'!G153&gt;9,'Town Data'!F153,"*")</f>
        <v>*</v>
      </c>
      <c r="F157" s="53">
        <f>IF('Town Data'!I153&gt;9,'Town Data'!H153,"*")</f>
        <v>1787199.25</v>
      </c>
      <c r="G157" s="53">
        <f>IF('Town Data'!K153&gt;9,'Town Data'!J153,"*")</f>
        <v>189565.25</v>
      </c>
      <c r="H157" s="54" t="str">
        <f>IF('Town Data'!M153&gt;9,'Town Data'!L153,"*")</f>
        <v>*</v>
      </c>
      <c r="I157" s="22">
        <f t="shared" si="7"/>
        <v>-5.8533182576033405E-2</v>
      </c>
      <c r="J157" s="22">
        <f t="shared" si="8"/>
        <v>-0.32985191114932727</v>
      </c>
      <c r="K157" s="22" t="str">
        <f t="shared" si="9"/>
        <v/>
      </c>
    </row>
    <row r="158" spans="2:11" x14ac:dyDescent="0.25">
      <c r="B158" s="27" t="str">
        <f>'Town Data'!A154</f>
        <v>STOWE</v>
      </c>
      <c r="C158" s="52">
        <f>IF('Town Data'!C154&gt;9,'Town Data'!B154,"*")</f>
        <v>36118838.240000002</v>
      </c>
      <c r="D158" s="53">
        <f>IF('Town Data'!E154&gt;9,'Town Data'!D154,"*")</f>
        <v>11160386.15</v>
      </c>
      <c r="E158" s="54">
        <f>IF('Town Data'!G154&gt;9,'Town Data'!F154,"*")</f>
        <v>2151834.83</v>
      </c>
      <c r="F158" s="53">
        <f>IF('Town Data'!I154&gt;9,'Town Data'!H154,"*")</f>
        <v>33069923.84</v>
      </c>
      <c r="G158" s="53">
        <f>IF('Town Data'!K154&gt;9,'Town Data'!J154,"*")</f>
        <v>10196009.630000001</v>
      </c>
      <c r="H158" s="54">
        <f>IF('Town Data'!M154&gt;9,'Town Data'!L154,"*")</f>
        <v>1053024.33</v>
      </c>
      <c r="I158" s="22">
        <f t="shared" si="7"/>
        <v>9.2195990978127459E-2</v>
      </c>
      <c r="J158" s="22">
        <f t="shared" si="8"/>
        <v>9.4583720003803037E-2</v>
      </c>
      <c r="K158" s="22">
        <f t="shared" si="9"/>
        <v>1.0434806382868664</v>
      </c>
    </row>
    <row r="159" spans="2:11" x14ac:dyDescent="0.25">
      <c r="B159" s="27" t="str">
        <f>'Town Data'!A155</f>
        <v>STRAFFORD</v>
      </c>
      <c r="C159" s="52">
        <f>IF('Town Data'!C155&gt;9,'Town Data'!B155,"*")</f>
        <v>640282</v>
      </c>
      <c r="D159" s="53">
        <f>IF('Town Data'!E155&gt;9,'Town Data'!D155,"*")</f>
        <v>228919</v>
      </c>
      <c r="E159" s="54" t="str">
        <f>IF('Town Data'!G155&gt;9,'Town Data'!F155,"*")</f>
        <v>*</v>
      </c>
      <c r="F159" s="53">
        <f>IF('Town Data'!I155&gt;9,'Town Data'!H155,"*")</f>
        <v>635175.9</v>
      </c>
      <c r="G159" s="53">
        <f>IF('Town Data'!K155&gt;9,'Town Data'!J155,"*")</f>
        <v>224124.9</v>
      </c>
      <c r="H159" s="54" t="str">
        <f>IF('Town Data'!M155&gt;9,'Town Data'!L155,"*")</f>
        <v>*</v>
      </c>
      <c r="I159" s="22">
        <f t="shared" si="7"/>
        <v>8.0388755303845393E-3</v>
      </c>
      <c r="J159" s="22">
        <f t="shared" si="8"/>
        <v>2.1390305137894122E-2</v>
      </c>
      <c r="K159" s="22" t="str">
        <f t="shared" si="9"/>
        <v/>
      </c>
    </row>
    <row r="160" spans="2:11" x14ac:dyDescent="0.25">
      <c r="B160" s="27" t="str">
        <f>'Town Data'!A156</f>
        <v>STRATTON</v>
      </c>
      <c r="C160" s="52">
        <f>IF('Town Data'!C156&gt;9,'Town Data'!B156,"*")</f>
        <v>7481465</v>
      </c>
      <c r="D160" s="53">
        <f>IF('Town Data'!E156&gt;9,'Town Data'!D156,"*")</f>
        <v>4274216</v>
      </c>
      <c r="E160" s="54" t="str">
        <f>IF('Town Data'!G156&gt;9,'Town Data'!F156,"*")</f>
        <v>*</v>
      </c>
      <c r="F160" s="53">
        <f>IF('Town Data'!I156&gt;9,'Town Data'!H156,"*")</f>
        <v>5316561</v>
      </c>
      <c r="G160" s="53">
        <f>IF('Town Data'!K156&gt;9,'Town Data'!J156,"*")</f>
        <v>3300302</v>
      </c>
      <c r="H160" s="54" t="str">
        <f>IF('Town Data'!M156&gt;9,'Town Data'!L156,"*")</f>
        <v>*</v>
      </c>
      <c r="I160" s="22">
        <f t="shared" si="7"/>
        <v>0.40720006786341773</v>
      </c>
      <c r="J160" s="22">
        <f t="shared" si="8"/>
        <v>0.29509844856622214</v>
      </c>
      <c r="K160" s="22" t="str">
        <f t="shared" si="9"/>
        <v/>
      </c>
    </row>
    <row r="161" spans="2:11" x14ac:dyDescent="0.25">
      <c r="B161" s="27" t="str">
        <f>'Town Data'!A157</f>
        <v>SUNDERLAND</v>
      </c>
      <c r="C161" s="52">
        <f>IF('Town Data'!C157&gt;9,'Town Data'!B157,"*")</f>
        <v>251791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>
        <f>IF('Town Data'!I157&gt;9,'Town Data'!H157,"*")</f>
        <v>318648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7"/>
        <v>-0.20981459164972008</v>
      </c>
      <c r="J161" s="22" t="str">
        <f t="shared" si="8"/>
        <v/>
      </c>
      <c r="K161" s="22" t="str">
        <f t="shared" si="9"/>
        <v/>
      </c>
    </row>
    <row r="162" spans="2:11" x14ac:dyDescent="0.25">
      <c r="B162" s="27" t="str">
        <f>'Town Data'!A158</f>
        <v>SUTTON</v>
      </c>
      <c r="C162" s="52">
        <f>IF('Town Data'!C158&gt;9,'Town Data'!B158,"*")</f>
        <v>85929</v>
      </c>
      <c r="D162" s="53">
        <f>IF('Town Data'!E158&gt;9,'Town Data'!D158,"*")</f>
        <v>57188</v>
      </c>
      <c r="E162" s="54" t="str">
        <f>IF('Town Data'!G158&gt;9,'Town Data'!F158,"*")</f>
        <v>*</v>
      </c>
      <c r="F162" s="53">
        <f>IF('Town Data'!I158&gt;9,'Town Data'!H158,"*")</f>
        <v>85522.559999999998</v>
      </c>
      <c r="G162" s="53">
        <f>IF('Town Data'!K158&gt;9,'Town Data'!J158,"*")</f>
        <v>54747.46</v>
      </c>
      <c r="H162" s="54" t="str">
        <f>IF('Town Data'!M158&gt;9,'Town Data'!L158,"*")</f>
        <v>*</v>
      </c>
      <c r="I162" s="22">
        <f t="shared" si="7"/>
        <v>4.7524302359518043E-3</v>
      </c>
      <c r="J162" s="22">
        <f t="shared" si="8"/>
        <v>4.4578141159425495E-2</v>
      </c>
      <c r="K162" s="22" t="str">
        <f t="shared" si="9"/>
        <v/>
      </c>
    </row>
    <row r="163" spans="2:11" x14ac:dyDescent="0.25">
      <c r="B163" s="27" t="str">
        <f>'Town Data'!A159</f>
        <v>SWANTON</v>
      </c>
      <c r="C163" s="52">
        <f>IF('Town Data'!C159&gt;9,'Town Data'!B159,"*")</f>
        <v>39781479.07</v>
      </c>
      <c r="D163" s="53">
        <f>IF('Town Data'!E159&gt;9,'Town Data'!D159,"*")</f>
        <v>9173469.0199999996</v>
      </c>
      <c r="E163" s="54">
        <f>IF('Town Data'!G159&gt;9,'Town Data'!F159,"*")</f>
        <v>185922.5</v>
      </c>
      <c r="F163" s="53">
        <f>IF('Town Data'!I159&gt;9,'Town Data'!H159,"*")</f>
        <v>55196262</v>
      </c>
      <c r="G163" s="53">
        <f>IF('Town Data'!K159&gt;9,'Town Data'!J159,"*")</f>
        <v>9377935.6099999994</v>
      </c>
      <c r="H163" s="54">
        <f>IF('Town Data'!M159&gt;9,'Town Data'!L159,"*")</f>
        <v>154422.17000000001</v>
      </c>
      <c r="I163" s="22">
        <f t="shared" si="7"/>
        <v>-0.2792722255358524</v>
      </c>
      <c r="J163" s="22">
        <f t="shared" si="8"/>
        <v>-2.180294240685236E-2</v>
      </c>
      <c r="K163" s="22">
        <f t="shared" si="9"/>
        <v>0.20398839104514582</v>
      </c>
    </row>
    <row r="164" spans="2:11" x14ac:dyDescent="0.25">
      <c r="B164" s="27" t="str">
        <f>'Town Data'!A160</f>
        <v>THETFORD</v>
      </c>
      <c r="C164" s="52">
        <f>IF('Town Data'!C160&gt;9,'Town Data'!B160,"*")</f>
        <v>4657478.0199999996</v>
      </c>
      <c r="D164" s="53">
        <f>IF('Town Data'!E160&gt;9,'Town Data'!D160,"*")</f>
        <v>1786082.14</v>
      </c>
      <c r="E164" s="54">
        <f>IF('Town Data'!G160&gt;9,'Town Data'!F160,"*")</f>
        <v>54183.33</v>
      </c>
      <c r="F164" s="53">
        <f>IF('Town Data'!I160&gt;9,'Town Data'!H160,"*")</f>
        <v>13830106.560000001</v>
      </c>
      <c r="G164" s="53">
        <f>IF('Town Data'!K160&gt;9,'Town Data'!J160,"*")</f>
        <v>2115040.17</v>
      </c>
      <c r="H164" s="54">
        <f>IF('Town Data'!M160&gt;9,'Town Data'!L160,"*")</f>
        <v>51502.33</v>
      </c>
      <c r="I164" s="22">
        <f t="shared" si="7"/>
        <v>-0.66323628818084834</v>
      </c>
      <c r="J164" s="22">
        <f t="shared" si="8"/>
        <v>-0.15553275756459983</v>
      </c>
      <c r="K164" s="22">
        <f t="shared" si="9"/>
        <v>5.2055897276880481E-2</v>
      </c>
    </row>
    <row r="165" spans="2:11" x14ac:dyDescent="0.25">
      <c r="B165" s="27" t="str">
        <f>'Town Data'!A161</f>
        <v>TOWNSHEND</v>
      </c>
      <c r="C165" s="52">
        <f>IF('Town Data'!C161&gt;9,'Town Data'!B161,"*")</f>
        <v>3884240.94</v>
      </c>
      <c r="D165" s="53">
        <f>IF('Town Data'!E161&gt;9,'Town Data'!D161,"*")</f>
        <v>718160.05</v>
      </c>
      <c r="E165" s="54" t="str">
        <f>IF('Town Data'!G161&gt;9,'Town Data'!F161,"*")</f>
        <v>*</v>
      </c>
      <c r="F165" s="53">
        <f>IF('Town Data'!I161&gt;9,'Town Data'!H161,"*")</f>
        <v>3643082.46</v>
      </c>
      <c r="G165" s="53">
        <f>IF('Town Data'!K161&gt;9,'Town Data'!J161,"*")</f>
        <v>629107.39</v>
      </c>
      <c r="H165" s="54" t="str">
        <f>IF('Town Data'!M161&gt;9,'Town Data'!L161,"*")</f>
        <v>*</v>
      </c>
      <c r="I165" s="22">
        <f t="shared" ref="I165:I228" si="10">IFERROR((C165-F165)/F165,"")</f>
        <v>6.6196272702539916E-2</v>
      </c>
      <c r="J165" s="22">
        <f t="shared" ref="J165:J228" si="11">IFERROR((D165-G165)/G165,"")</f>
        <v>0.14155398810368455</v>
      </c>
      <c r="K165" s="22" t="str">
        <f t="shared" ref="K165:K228" si="12">IFERROR((E165-H165)/H165,"")</f>
        <v/>
      </c>
    </row>
    <row r="166" spans="2:11" x14ac:dyDescent="0.25">
      <c r="B166" s="27" t="str">
        <f>'Town Data'!A162</f>
        <v>TROY</v>
      </c>
      <c r="C166" s="52">
        <f>IF('Town Data'!C162&gt;9,'Town Data'!B162,"*")</f>
        <v>3938122.34</v>
      </c>
      <c r="D166" s="53">
        <f>IF('Town Data'!E162&gt;9,'Town Data'!D162,"*")</f>
        <v>764226.34</v>
      </c>
      <c r="E166" s="54">
        <f>IF('Town Data'!G162&gt;9,'Town Data'!F162,"*")</f>
        <v>42009.17</v>
      </c>
      <c r="F166" s="53">
        <f>IF('Town Data'!I162&gt;9,'Town Data'!H162,"*")</f>
        <v>4582152.1500000004</v>
      </c>
      <c r="G166" s="53">
        <f>IF('Town Data'!K162&gt;9,'Town Data'!J162,"*")</f>
        <v>748712.56</v>
      </c>
      <c r="H166" s="54">
        <f>IF('Town Data'!M162&gt;9,'Town Data'!L162,"*")</f>
        <v>29697.33</v>
      </c>
      <c r="I166" s="22">
        <f t="shared" si="10"/>
        <v>-0.14055181690114774</v>
      </c>
      <c r="J166" s="22">
        <f t="shared" si="11"/>
        <v>2.0720608720654975E-2</v>
      </c>
      <c r="K166" s="22">
        <f t="shared" si="12"/>
        <v>0.4145773374239366</v>
      </c>
    </row>
    <row r="167" spans="2:11" x14ac:dyDescent="0.25">
      <c r="B167" s="27" t="str">
        <f>'Town Data'!A163</f>
        <v>TUNBRIDGE</v>
      </c>
      <c r="C167" s="52">
        <f>IF('Town Data'!C163&gt;9,'Town Data'!B163,"*")</f>
        <v>559474</v>
      </c>
      <c r="D167" s="53">
        <f>IF('Town Data'!E163&gt;9,'Town Data'!D163,"*")</f>
        <v>277996</v>
      </c>
      <c r="E167" s="54">
        <f>IF('Town Data'!G163&gt;9,'Town Data'!F163,"*")</f>
        <v>126333.33</v>
      </c>
      <c r="F167" s="53">
        <f>IF('Town Data'!I163&gt;9,'Town Data'!H163,"*")</f>
        <v>665589.03</v>
      </c>
      <c r="G167" s="53">
        <f>IF('Town Data'!K163&gt;9,'Town Data'!J163,"*")</f>
        <v>333324.84999999998</v>
      </c>
      <c r="H167" s="54">
        <f>IF('Town Data'!M163&gt;9,'Town Data'!L163,"*")</f>
        <v>88600</v>
      </c>
      <c r="I167" s="22">
        <f t="shared" si="10"/>
        <v>-0.15943025683581358</v>
      </c>
      <c r="J167" s="22">
        <f t="shared" si="11"/>
        <v>-0.16599077446521007</v>
      </c>
      <c r="K167" s="22">
        <f t="shared" si="12"/>
        <v>0.42588408577878106</v>
      </c>
    </row>
    <row r="168" spans="2:11" x14ac:dyDescent="0.25">
      <c r="B168" s="27" t="str">
        <f>'Town Data'!A164</f>
        <v>UNDERHILL</v>
      </c>
      <c r="C168" s="52">
        <f>IF('Town Data'!C164&gt;9,'Town Data'!B164,"*")</f>
        <v>8121205.7599999998</v>
      </c>
      <c r="D168" s="53">
        <f>IF('Town Data'!E164&gt;9,'Town Data'!D164,"*")</f>
        <v>845256.68</v>
      </c>
      <c r="E168" s="54" t="str">
        <f>IF('Town Data'!G164&gt;9,'Town Data'!F164,"*")</f>
        <v>*</v>
      </c>
      <c r="F168" s="53">
        <f>IF('Town Data'!I164&gt;9,'Town Data'!H164,"*")</f>
        <v>5374869.3799999999</v>
      </c>
      <c r="G168" s="53">
        <f>IF('Town Data'!K164&gt;9,'Town Data'!J164,"*")</f>
        <v>834652.72</v>
      </c>
      <c r="H168" s="54" t="str">
        <f>IF('Town Data'!M164&gt;9,'Town Data'!L164,"*")</f>
        <v>*</v>
      </c>
      <c r="I168" s="22">
        <f t="shared" si="10"/>
        <v>0.51095872026568201</v>
      </c>
      <c r="J168" s="22">
        <f t="shared" si="11"/>
        <v>1.2704637205279916E-2</v>
      </c>
      <c r="K168" s="22" t="str">
        <f t="shared" si="12"/>
        <v/>
      </c>
    </row>
    <row r="169" spans="2:11" x14ac:dyDescent="0.25">
      <c r="B169" s="27" t="str">
        <f>'Town Data'!A165</f>
        <v>VERGENNES</v>
      </c>
      <c r="C169" s="52">
        <f>IF('Town Data'!C165&gt;9,'Town Data'!B165,"*")</f>
        <v>51771081.68</v>
      </c>
      <c r="D169" s="53">
        <f>IF('Town Data'!E165&gt;9,'Town Data'!D165,"*")</f>
        <v>4689289.33</v>
      </c>
      <c r="E169" s="54">
        <f>IF('Town Data'!G165&gt;9,'Town Data'!F165,"*")</f>
        <v>801132.67</v>
      </c>
      <c r="F169" s="53">
        <f>IF('Town Data'!I165&gt;9,'Town Data'!H165,"*")</f>
        <v>57122894.25</v>
      </c>
      <c r="G169" s="53">
        <f>IF('Town Data'!K165&gt;9,'Town Data'!J165,"*")</f>
        <v>5156109.7300000004</v>
      </c>
      <c r="H169" s="54">
        <f>IF('Town Data'!M165&gt;9,'Town Data'!L165,"*")</f>
        <v>675566.67</v>
      </c>
      <c r="I169" s="22">
        <f t="shared" si="10"/>
        <v>-9.3689450443068201E-2</v>
      </c>
      <c r="J169" s="22">
        <f t="shared" si="11"/>
        <v>-9.0537328421053664E-2</v>
      </c>
      <c r="K169" s="22">
        <f t="shared" si="12"/>
        <v>0.18586766573312444</v>
      </c>
    </row>
    <row r="170" spans="2:11" x14ac:dyDescent="0.25">
      <c r="B170" s="27" t="str">
        <f>'Town Data'!A166</f>
        <v>VERNON</v>
      </c>
      <c r="C170" s="52">
        <f>IF('Town Data'!C166&gt;9,'Town Data'!B166,"*")</f>
        <v>3819857</v>
      </c>
      <c r="D170" s="53">
        <f>IF('Town Data'!E166&gt;9,'Town Data'!D166,"*")</f>
        <v>930908</v>
      </c>
      <c r="E170" s="54">
        <f>IF('Town Data'!G166&gt;9,'Town Data'!F166,"*")</f>
        <v>141933.32999999999</v>
      </c>
      <c r="F170" s="53">
        <f>IF('Town Data'!I166&gt;9,'Town Data'!H166,"*")</f>
        <v>4701678</v>
      </c>
      <c r="G170" s="53">
        <f>IF('Town Data'!K166&gt;9,'Town Data'!J166,"*")</f>
        <v>662801</v>
      </c>
      <c r="H170" s="54">
        <f>IF('Town Data'!M166&gt;9,'Town Data'!L166,"*")</f>
        <v>140683.32999999999</v>
      </c>
      <c r="I170" s="22">
        <f t="shared" si="10"/>
        <v>-0.18755452840453982</v>
      </c>
      <c r="J170" s="22">
        <f t="shared" si="11"/>
        <v>0.40450602820454407</v>
      </c>
      <c r="K170" s="22">
        <f t="shared" si="12"/>
        <v>8.885203385504168E-3</v>
      </c>
    </row>
    <row r="171" spans="2:11" x14ac:dyDescent="0.25">
      <c r="B171" s="27" t="str">
        <f>'Town Data'!A167</f>
        <v>WAITSFIELD</v>
      </c>
      <c r="C171" s="52">
        <f>IF('Town Data'!C167&gt;9,'Town Data'!B167,"*")</f>
        <v>28505169.23</v>
      </c>
      <c r="D171" s="53">
        <f>IF('Town Data'!E167&gt;9,'Town Data'!D167,"*")</f>
        <v>11045171.5</v>
      </c>
      <c r="E171" s="54">
        <f>IF('Town Data'!G167&gt;9,'Town Data'!F167,"*")</f>
        <v>251666.67</v>
      </c>
      <c r="F171" s="53">
        <f>IF('Town Data'!I167&gt;9,'Town Data'!H167,"*")</f>
        <v>27900175.289999999</v>
      </c>
      <c r="G171" s="53">
        <f>IF('Town Data'!K167&gt;9,'Town Data'!J167,"*")</f>
        <v>11238066.27</v>
      </c>
      <c r="H171" s="54">
        <f>IF('Town Data'!M167&gt;9,'Town Data'!L167,"*")</f>
        <v>372000</v>
      </c>
      <c r="I171" s="22">
        <f t="shared" si="10"/>
        <v>2.1684234371704601E-2</v>
      </c>
      <c r="J171" s="22">
        <f t="shared" si="11"/>
        <v>-1.7164409371292981E-2</v>
      </c>
      <c r="K171" s="22">
        <f t="shared" si="12"/>
        <v>-0.32347669354838704</v>
      </c>
    </row>
    <row r="172" spans="2:11" x14ac:dyDescent="0.25">
      <c r="B172" s="27" t="str">
        <f>'Town Data'!A168</f>
        <v>WALLINGFORD</v>
      </c>
      <c r="C172" s="52">
        <f>IF('Town Data'!C168&gt;9,'Town Data'!B168,"*")</f>
        <v>2014542.44</v>
      </c>
      <c r="D172" s="53">
        <f>IF('Town Data'!E168&gt;9,'Town Data'!D168,"*")</f>
        <v>496620.72</v>
      </c>
      <c r="E172" s="54" t="str">
        <f>IF('Town Data'!G168&gt;9,'Town Data'!F168,"*")</f>
        <v>*</v>
      </c>
      <c r="F172" s="53">
        <f>IF('Town Data'!I168&gt;9,'Town Data'!H168,"*")</f>
        <v>3306816.88</v>
      </c>
      <c r="G172" s="53">
        <f>IF('Town Data'!K168&gt;9,'Town Data'!J168,"*")</f>
        <v>645862.38</v>
      </c>
      <c r="H172" s="54" t="str">
        <f>IF('Town Data'!M168&gt;9,'Town Data'!L168,"*")</f>
        <v>*</v>
      </c>
      <c r="I172" s="22">
        <f t="shared" si="10"/>
        <v>-0.39079104979045587</v>
      </c>
      <c r="J172" s="22">
        <f t="shared" si="11"/>
        <v>-0.23107346800412812</v>
      </c>
      <c r="K172" s="22" t="str">
        <f t="shared" si="12"/>
        <v/>
      </c>
    </row>
    <row r="173" spans="2:11" x14ac:dyDescent="0.25">
      <c r="B173" s="27" t="str">
        <f>'Town Data'!A169</f>
        <v>WARDSBORO</v>
      </c>
      <c r="C173" s="52">
        <f>IF('Town Data'!C169&gt;9,'Town Data'!B169,"*")</f>
        <v>776735.94</v>
      </c>
      <c r="D173" s="53">
        <f>IF('Town Data'!E169&gt;9,'Town Data'!D169,"*")</f>
        <v>273622.94</v>
      </c>
      <c r="E173" s="54" t="str">
        <f>IF('Town Data'!G169&gt;9,'Town Data'!F169,"*")</f>
        <v>*</v>
      </c>
      <c r="F173" s="53">
        <f>IF('Town Data'!I169&gt;9,'Town Data'!H169,"*")</f>
        <v>748846.6</v>
      </c>
      <c r="G173" s="53">
        <f>IF('Town Data'!K169&gt;9,'Town Data'!J169,"*")</f>
        <v>204547.6</v>
      </c>
      <c r="H173" s="54" t="str">
        <f>IF('Town Data'!M169&gt;9,'Town Data'!L169,"*")</f>
        <v>*</v>
      </c>
      <c r="I173" s="22">
        <f t="shared" si="10"/>
        <v>3.7243061529557545E-2</v>
      </c>
      <c r="J173" s="22">
        <f t="shared" si="11"/>
        <v>0.33769812014416201</v>
      </c>
      <c r="K173" s="22" t="str">
        <f t="shared" si="12"/>
        <v/>
      </c>
    </row>
    <row r="174" spans="2:11" x14ac:dyDescent="0.25">
      <c r="B174" s="27" t="str">
        <f>'Town Data'!A170</f>
        <v>WARREN</v>
      </c>
      <c r="C174" s="52">
        <f>IF('Town Data'!C170&gt;9,'Town Data'!B170,"*")</f>
        <v>6093159.4000000004</v>
      </c>
      <c r="D174" s="53">
        <f>IF('Town Data'!E170&gt;9,'Town Data'!D170,"*")</f>
        <v>4181050.23</v>
      </c>
      <c r="E174" s="54">
        <f>IF('Town Data'!G170&gt;9,'Town Data'!F170,"*")</f>
        <v>130683.33</v>
      </c>
      <c r="F174" s="53">
        <f>IF('Town Data'!I170&gt;9,'Town Data'!H170,"*")</f>
        <v>5236177.3600000003</v>
      </c>
      <c r="G174" s="53">
        <f>IF('Town Data'!K170&gt;9,'Town Data'!J170,"*")</f>
        <v>3579978.06</v>
      </c>
      <c r="H174" s="54">
        <f>IF('Town Data'!M170&gt;9,'Town Data'!L170,"*")</f>
        <v>183050</v>
      </c>
      <c r="I174" s="22">
        <f t="shared" si="10"/>
        <v>0.16366558675926898</v>
      </c>
      <c r="J174" s="22">
        <f t="shared" si="11"/>
        <v>0.16789828315316543</v>
      </c>
      <c r="K174" s="22">
        <f t="shared" si="12"/>
        <v>-0.28607850314121824</v>
      </c>
    </row>
    <row r="175" spans="2:11" x14ac:dyDescent="0.25">
      <c r="B175" s="27" t="str">
        <f>'Town Data'!A171</f>
        <v>WASHINGTON</v>
      </c>
      <c r="C175" s="52">
        <f>IF('Town Data'!C171&gt;9,'Town Data'!B171,"*")</f>
        <v>386172.85</v>
      </c>
      <c r="D175" s="53">
        <f>IF('Town Data'!E171&gt;9,'Town Data'!D171,"*")</f>
        <v>165210.85</v>
      </c>
      <c r="E175" s="54" t="str">
        <f>IF('Town Data'!G171&gt;9,'Town Data'!F171,"*")</f>
        <v>*</v>
      </c>
      <c r="F175" s="53">
        <f>IF('Town Data'!I171&gt;9,'Town Data'!H171,"*")</f>
        <v>457195</v>
      </c>
      <c r="G175" s="53">
        <f>IF('Town Data'!K171&gt;9,'Town Data'!J171,"*")</f>
        <v>172839</v>
      </c>
      <c r="H175" s="54" t="str">
        <f>IF('Town Data'!M171&gt;9,'Town Data'!L171,"*")</f>
        <v>*</v>
      </c>
      <c r="I175" s="22">
        <f t="shared" si="10"/>
        <v>-0.15534323428733915</v>
      </c>
      <c r="J175" s="22">
        <f t="shared" si="11"/>
        <v>-4.4134425679389459E-2</v>
      </c>
      <c r="K175" s="22" t="str">
        <f t="shared" si="12"/>
        <v/>
      </c>
    </row>
    <row r="176" spans="2:11" x14ac:dyDescent="0.25">
      <c r="B176" s="27" t="str">
        <f>'Town Data'!A172</f>
        <v>WATERBURY</v>
      </c>
      <c r="C176" s="52">
        <f>IF('Town Data'!C172&gt;9,'Town Data'!B172,"*")</f>
        <v>30879252.120000001</v>
      </c>
      <c r="D176" s="53">
        <f>IF('Town Data'!E172&gt;9,'Town Data'!D172,"*")</f>
        <v>8699758.6400000006</v>
      </c>
      <c r="E176" s="54">
        <f>IF('Town Data'!G172&gt;9,'Town Data'!F172,"*")</f>
        <v>1655783.33</v>
      </c>
      <c r="F176" s="53">
        <f>IF('Town Data'!I172&gt;9,'Town Data'!H172,"*")</f>
        <v>29982404.530000001</v>
      </c>
      <c r="G176" s="53">
        <f>IF('Town Data'!K172&gt;9,'Town Data'!J172,"*")</f>
        <v>8011334.1200000001</v>
      </c>
      <c r="H176" s="54">
        <f>IF('Town Data'!M172&gt;9,'Town Data'!L172,"*")</f>
        <v>1060778.17</v>
      </c>
      <c r="I176" s="22">
        <f t="shared" si="10"/>
        <v>2.9912463795311209E-2</v>
      </c>
      <c r="J176" s="22">
        <f t="shared" si="11"/>
        <v>8.5931320512693893E-2</v>
      </c>
      <c r="K176" s="22">
        <f t="shared" si="12"/>
        <v>0.56091384308936165</v>
      </c>
    </row>
    <row r="177" spans="2:11" x14ac:dyDescent="0.25">
      <c r="B177" s="27" t="str">
        <f>'Town Data'!A173</f>
        <v>WATERFORD</v>
      </c>
      <c r="C177" s="52">
        <f>IF('Town Data'!C173&gt;9,'Town Data'!B173,"*")</f>
        <v>1540795.4</v>
      </c>
      <c r="D177" s="53">
        <f>IF('Town Data'!E173&gt;9,'Town Data'!D173,"*")</f>
        <v>735027.9</v>
      </c>
      <c r="E177" s="54">
        <f>IF('Town Data'!G173&gt;9,'Town Data'!F173,"*")</f>
        <v>16333.33</v>
      </c>
      <c r="F177" s="53">
        <f>IF('Town Data'!I173&gt;9,'Town Data'!H173,"*")</f>
        <v>3369698.35</v>
      </c>
      <c r="G177" s="53">
        <f>IF('Town Data'!K173&gt;9,'Town Data'!J173,"*")</f>
        <v>492780.95</v>
      </c>
      <c r="H177" s="54">
        <f>IF('Town Data'!M173&gt;9,'Town Data'!L173,"*")</f>
        <v>9316.67</v>
      </c>
      <c r="I177" s="22">
        <f t="shared" si="10"/>
        <v>-0.54274975384666113</v>
      </c>
      <c r="J177" s="22">
        <f t="shared" si="11"/>
        <v>0.4915915479281413</v>
      </c>
      <c r="K177" s="22">
        <f t="shared" si="12"/>
        <v>0.75312960532035589</v>
      </c>
    </row>
    <row r="178" spans="2:11" x14ac:dyDescent="0.25">
      <c r="B178" s="27" t="str">
        <f>'Town Data'!A174</f>
        <v>WEATHERSFIELD</v>
      </c>
      <c r="C178" s="52">
        <f>IF('Town Data'!C174&gt;9,'Town Data'!B174,"*")</f>
        <v>4555110.62</v>
      </c>
      <c r="D178" s="53">
        <f>IF('Town Data'!E174&gt;9,'Town Data'!D174,"*")</f>
        <v>1051930.32</v>
      </c>
      <c r="E178" s="54">
        <f>IF('Town Data'!G174&gt;9,'Town Data'!F174,"*")</f>
        <v>141982.32999999999</v>
      </c>
      <c r="F178" s="53">
        <f>IF('Town Data'!I174&gt;9,'Town Data'!H174,"*")</f>
        <v>5105472</v>
      </c>
      <c r="G178" s="53">
        <f>IF('Town Data'!K174&gt;9,'Town Data'!J174,"*")</f>
        <v>956814.25</v>
      </c>
      <c r="H178" s="54">
        <f>IF('Town Data'!M174&gt;9,'Town Data'!L174,"*")</f>
        <v>103015.83</v>
      </c>
      <c r="I178" s="22">
        <f t="shared" si="10"/>
        <v>-0.10779833480626275</v>
      </c>
      <c r="J178" s="22">
        <f t="shared" si="11"/>
        <v>9.9409127738220943E-2</v>
      </c>
      <c r="K178" s="22">
        <f t="shared" si="12"/>
        <v>0.37825739985786638</v>
      </c>
    </row>
    <row r="179" spans="2:11" x14ac:dyDescent="0.25">
      <c r="B179" s="27" t="str">
        <f>'Town Data'!A175</f>
        <v>WELLS</v>
      </c>
      <c r="C179" s="52">
        <f>IF('Town Data'!C175&gt;9,'Town Data'!B175,"*")</f>
        <v>1770461.69</v>
      </c>
      <c r="D179" s="53">
        <f>IF('Town Data'!E175&gt;9,'Town Data'!D175,"*")</f>
        <v>880759.18</v>
      </c>
      <c r="E179" s="54" t="str">
        <f>IF('Town Data'!G175&gt;9,'Town Data'!F175,"*")</f>
        <v>*</v>
      </c>
      <c r="F179" s="53">
        <f>IF('Town Data'!I175&gt;9,'Town Data'!H175,"*")</f>
        <v>1939272.86</v>
      </c>
      <c r="G179" s="53">
        <f>IF('Town Data'!K175&gt;9,'Town Data'!J175,"*")</f>
        <v>770678.06</v>
      </c>
      <c r="H179" s="54" t="str">
        <f>IF('Town Data'!M175&gt;9,'Town Data'!L175,"*")</f>
        <v>*</v>
      </c>
      <c r="I179" s="22">
        <f t="shared" si="10"/>
        <v>-8.7048694117237396E-2</v>
      </c>
      <c r="J179" s="22">
        <f t="shared" si="11"/>
        <v>0.14283671186902608</v>
      </c>
      <c r="K179" s="22" t="str">
        <f t="shared" si="12"/>
        <v/>
      </c>
    </row>
    <row r="180" spans="2:11" x14ac:dyDescent="0.25">
      <c r="B180" s="27" t="str">
        <f>'Town Data'!A176</f>
        <v>WEST FAIRLEE</v>
      </c>
      <c r="C180" s="52">
        <f>IF('Town Data'!C176&gt;9,'Town Data'!B176,"*")</f>
        <v>263566</v>
      </c>
      <c r="D180" s="53">
        <f>IF('Town Data'!E176&gt;9,'Town Data'!D176,"*")</f>
        <v>107558</v>
      </c>
      <c r="E180" s="54" t="str">
        <f>IF('Town Data'!G176&gt;9,'Town Data'!F176,"*")</f>
        <v>*</v>
      </c>
      <c r="F180" s="53">
        <f>IF('Town Data'!I176&gt;9,'Town Data'!H176,"*")</f>
        <v>233777.18</v>
      </c>
      <c r="G180" s="53">
        <f>IF('Town Data'!K176&gt;9,'Town Data'!J176,"*")</f>
        <v>94926.26</v>
      </c>
      <c r="H180" s="54" t="str">
        <f>IF('Town Data'!M176&gt;9,'Town Data'!L176,"*")</f>
        <v>*</v>
      </c>
      <c r="I180" s="22">
        <f t="shared" si="10"/>
        <v>0.12742398552330902</v>
      </c>
      <c r="J180" s="22">
        <f t="shared" si="11"/>
        <v>0.13306897374867613</v>
      </c>
      <c r="K180" s="22" t="str">
        <f t="shared" si="12"/>
        <v/>
      </c>
    </row>
    <row r="181" spans="2:11" x14ac:dyDescent="0.25">
      <c r="B181" s="27" t="str">
        <f>'Town Data'!A177</f>
        <v>WEST HAVEN</v>
      </c>
      <c r="C181" s="52">
        <f>IF('Town Data'!C177&gt;9,'Town Data'!B177,"*")</f>
        <v>262415</v>
      </c>
      <c r="D181" s="53">
        <f>IF('Town Data'!E177&gt;9,'Town Data'!D177,"*")</f>
        <v>98968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 t="str">
        <f t="shared" si="10"/>
        <v/>
      </c>
      <c r="J181" s="22" t="str">
        <f t="shared" si="11"/>
        <v/>
      </c>
      <c r="K181" s="22" t="str">
        <f t="shared" si="12"/>
        <v/>
      </c>
    </row>
    <row r="182" spans="2:11" x14ac:dyDescent="0.25">
      <c r="B182" s="27" t="str">
        <f>'Town Data'!A178</f>
        <v>WEST RUTLAND</v>
      </c>
      <c r="C182" s="52">
        <f>IF('Town Data'!C178&gt;9,'Town Data'!B178,"*")</f>
        <v>15310359.9</v>
      </c>
      <c r="D182" s="53">
        <f>IF('Town Data'!E178&gt;9,'Town Data'!D178,"*")</f>
        <v>2443300.65</v>
      </c>
      <c r="E182" s="54">
        <f>IF('Town Data'!G178&gt;9,'Town Data'!F178,"*")</f>
        <v>117472.5</v>
      </c>
      <c r="F182" s="53">
        <f>IF('Town Data'!I178&gt;9,'Town Data'!H178,"*")</f>
        <v>14384138.32</v>
      </c>
      <c r="G182" s="53">
        <f>IF('Town Data'!K178&gt;9,'Town Data'!J178,"*")</f>
        <v>2458845.4</v>
      </c>
      <c r="H182" s="54">
        <f>IF('Town Data'!M178&gt;9,'Town Data'!L178,"*")</f>
        <v>44494.17</v>
      </c>
      <c r="I182" s="22">
        <f t="shared" si="10"/>
        <v>6.4391871059259947E-2</v>
      </c>
      <c r="J182" s="22">
        <f t="shared" si="11"/>
        <v>-6.3219712796908668E-3</v>
      </c>
      <c r="K182" s="22">
        <f t="shared" si="12"/>
        <v>1.6401773535723896</v>
      </c>
    </row>
    <row r="183" spans="2:11" x14ac:dyDescent="0.25">
      <c r="B183" s="27" t="str">
        <f>'Town Data'!A179</f>
        <v>WEST WINDSOR</v>
      </c>
      <c r="C183" s="52">
        <f>IF('Town Data'!C179&gt;9,'Town Data'!B179,"*")</f>
        <v>488405</v>
      </c>
      <c r="D183" s="53">
        <f>IF('Town Data'!E179&gt;9,'Town Data'!D179,"*")</f>
        <v>86205</v>
      </c>
      <c r="E183" s="54" t="str">
        <f>IF('Town Data'!G179&gt;9,'Town Data'!F179,"*")</f>
        <v>*</v>
      </c>
      <c r="F183" s="53">
        <f>IF('Town Data'!I179&gt;9,'Town Data'!H179,"*")</f>
        <v>543340</v>
      </c>
      <c r="G183" s="53">
        <f>IF('Town Data'!K179&gt;9,'Town Data'!J179,"*")</f>
        <v>95216</v>
      </c>
      <c r="H183" s="54" t="str">
        <f>IF('Town Data'!M179&gt;9,'Town Data'!L179,"*")</f>
        <v>*</v>
      </c>
      <c r="I183" s="22">
        <f t="shared" si="10"/>
        <v>-0.10110612139728346</v>
      </c>
      <c r="J183" s="22">
        <f t="shared" si="11"/>
        <v>-9.4637455889766423E-2</v>
      </c>
      <c r="K183" s="22" t="str">
        <f t="shared" si="12"/>
        <v/>
      </c>
    </row>
    <row r="184" spans="2:11" x14ac:dyDescent="0.25">
      <c r="B184" s="27" t="str">
        <f>'Town Data'!A180</f>
        <v>WESTFIELD</v>
      </c>
      <c r="C184" s="52">
        <f>IF('Town Data'!C180&gt;9,'Town Data'!B180,"*")</f>
        <v>640620.55000000005</v>
      </c>
      <c r="D184" s="53">
        <f>IF('Town Data'!E180&gt;9,'Town Data'!D180,"*")</f>
        <v>241311.15</v>
      </c>
      <c r="E184" s="54" t="str">
        <f>IF('Town Data'!G180&gt;9,'Town Data'!F180,"*")</f>
        <v>*</v>
      </c>
      <c r="F184" s="53">
        <f>IF('Town Data'!I180&gt;9,'Town Data'!H180,"*")</f>
        <v>801900.72</v>
      </c>
      <c r="G184" s="53">
        <f>IF('Town Data'!K180&gt;9,'Town Data'!J180,"*")</f>
        <v>272277.21999999997</v>
      </c>
      <c r="H184" s="54" t="str">
        <f>IF('Town Data'!M180&gt;9,'Town Data'!L180,"*")</f>
        <v>*</v>
      </c>
      <c r="I184" s="22">
        <f t="shared" si="10"/>
        <v>-0.20112236587092719</v>
      </c>
      <c r="J184" s="22">
        <f t="shared" si="11"/>
        <v>-0.11372993304397622</v>
      </c>
      <c r="K184" s="22" t="str">
        <f t="shared" si="12"/>
        <v/>
      </c>
    </row>
    <row r="185" spans="2:11" x14ac:dyDescent="0.25">
      <c r="B185" s="27" t="str">
        <f>'Town Data'!A181</f>
        <v>WESTFORD</v>
      </c>
      <c r="C185" s="52">
        <f>IF('Town Data'!C181&gt;9,'Town Data'!B181,"*")</f>
        <v>2999102.71</v>
      </c>
      <c r="D185" s="53">
        <f>IF('Town Data'!E181&gt;9,'Town Data'!D181,"*")</f>
        <v>170258.25</v>
      </c>
      <c r="E185" s="54" t="str">
        <f>IF('Town Data'!G181&gt;9,'Town Data'!F181,"*")</f>
        <v>*</v>
      </c>
      <c r="F185" s="53">
        <f>IF('Town Data'!I181&gt;9,'Town Data'!H181,"*")</f>
        <v>2759670</v>
      </c>
      <c r="G185" s="53">
        <f>IF('Town Data'!K181&gt;9,'Town Data'!J181,"*")</f>
        <v>174411</v>
      </c>
      <c r="H185" s="54" t="str">
        <f>IF('Town Data'!M181&gt;9,'Town Data'!L181,"*")</f>
        <v>*</v>
      </c>
      <c r="I185" s="22">
        <f t="shared" si="10"/>
        <v>8.6761355524392389E-2</v>
      </c>
      <c r="J185" s="22">
        <f t="shared" si="11"/>
        <v>-2.381013812202212E-2</v>
      </c>
      <c r="K185" s="22" t="str">
        <f t="shared" si="12"/>
        <v/>
      </c>
    </row>
    <row r="186" spans="2:11" x14ac:dyDescent="0.25">
      <c r="B186" s="27" t="str">
        <f>'Town Data'!A182</f>
        <v>WESTMINSTER</v>
      </c>
      <c r="C186" s="52">
        <f>IF('Town Data'!C182&gt;9,'Town Data'!B182,"*")</f>
        <v>6760667.8600000003</v>
      </c>
      <c r="D186" s="53">
        <f>IF('Town Data'!E182&gt;9,'Town Data'!D182,"*")</f>
        <v>1638661.01</v>
      </c>
      <c r="E186" s="54">
        <f>IF('Town Data'!G182&gt;9,'Town Data'!F182,"*")</f>
        <v>104083.33</v>
      </c>
      <c r="F186" s="53">
        <f>IF('Town Data'!I182&gt;9,'Town Data'!H182,"*")</f>
        <v>6264140.4299999997</v>
      </c>
      <c r="G186" s="53">
        <f>IF('Town Data'!K182&gt;9,'Town Data'!J182,"*")</f>
        <v>1428035.47</v>
      </c>
      <c r="H186" s="54">
        <f>IF('Town Data'!M182&gt;9,'Town Data'!L182,"*")</f>
        <v>128913.83</v>
      </c>
      <c r="I186" s="22">
        <f t="shared" si="10"/>
        <v>7.9265054088195244E-2</v>
      </c>
      <c r="J186" s="22">
        <f t="shared" si="11"/>
        <v>0.14749321317628059</v>
      </c>
      <c r="K186" s="22">
        <f t="shared" si="12"/>
        <v>-0.19261315872781065</v>
      </c>
    </row>
    <row r="187" spans="2:11" x14ac:dyDescent="0.25">
      <c r="B187" s="27" t="str">
        <f>'Town Data'!A183</f>
        <v>WESTON</v>
      </c>
      <c r="C187" s="52">
        <f>IF('Town Data'!C183&gt;9,'Town Data'!B183,"*")</f>
        <v>1316630.3600000001</v>
      </c>
      <c r="D187" s="53">
        <f>IF('Town Data'!E183&gt;9,'Town Data'!D183,"*")</f>
        <v>792685.14</v>
      </c>
      <c r="E187" s="54" t="str">
        <f>IF('Town Data'!G183&gt;9,'Town Data'!F183,"*")</f>
        <v>*</v>
      </c>
      <c r="F187" s="53">
        <f>IF('Town Data'!I183&gt;9,'Town Data'!H183,"*")</f>
        <v>1288338.9099999999</v>
      </c>
      <c r="G187" s="53">
        <f>IF('Town Data'!K183&gt;9,'Town Data'!J183,"*")</f>
        <v>790064.55</v>
      </c>
      <c r="H187" s="54" t="str">
        <f>IF('Town Data'!M183&gt;9,'Town Data'!L183,"*")</f>
        <v>*</v>
      </c>
      <c r="I187" s="22">
        <f t="shared" si="10"/>
        <v>2.195963327693036E-2</v>
      </c>
      <c r="J187" s="22">
        <f t="shared" si="11"/>
        <v>3.3169315089507144E-3</v>
      </c>
      <c r="K187" s="22" t="str">
        <f t="shared" si="12"/>
        <v/>
      </c>
    </row>
    <row r="188" spans="2:11" x14ac:dyDescent="0.25">
      <c r="B188" s="27" t="str">
        <f>'Town Data'!A184</f>
        <v>WEYBRIDGE</v>
      </c>
      <c r="C188" s="52">
        <f>IF('Town Data'!C184&gt;9,'Town Data'!B184,"*")</f>
        <v>399103</v>
      </c>
      <c r="D188" s="53">
        <f>IF('Town Data'!E184&gt;9,'Town Data'!D184,"*")</f>
        <v>79412</v>
      </c>
      <c r="E188" s="54" t="str">
        <f>IF('Town Data'!G184&gt;9,'Town Data'!F184,"*")</f>
        <v>*</v>
      </c>
      <c r="F188" s="53">
        <f>IF('Town Data'!I184&gt;9,'Town Data'!H184,"*")</f>
        <v>626674</v>
      </c>
      <c r="G188" s="53">
        <f>IF('Town Data'!K184&gt;9,'Town Data'!J184,"*")</f>
        <v>67753</v>
      </c>
      <c r="H188" s="54" t="str">
        <f>IF('Town Data'!M184&gt;9,'Town Data'!L184,"*")</f>
        <v>*</v>
      </c>
      <c r="I188" s="22">
        <f t="shared" si="10"/>
        <v>-0.36314096324404715</v>
      </c>
      <c r="J188" s="22">
        <f t="shared" si="11"/>
        <v>0.17208094106534028</v>
      </c>
      <c r="K188" s="22" t="str">
        <f t="shared" si="12"/>
        <v/>
      </c>
    </row>
    <row r="189" spans="2:11" x14ac:dyDescent="0.25">
      <c r="B189" s="27" t="str">
        <f>'Town Data'!A185</f>
        <v>WHITING</v>
      </c>
      <c r="C189" s="52">
        <f>IF('Town Data'!C185&gt;9,'Town Data'!B185,"*")</f>
        <v>3193409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>
        <f>IF('Town Data'!I185&gt;9,'Town Data'!H185,"*")</f>
        <v>2042267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10"/>
        <v>0.56365891433392401</v>
      </c>
      <c r="J189" s="22" t="str">
        <f t="shared" si="11"/>
        <v/>
      </c>
      <c r="K189" s="22" t="str">
        <f t="shared" si="12"/>
        <v/>
      </c>
    </row>
    <row r="190" spans="2:11" x14ac:dyDescent="0.25">
      <c r="B190" s="27" t="str">
        <f>'Town Data'!A186</f>
        <v>WHITINGHAM</v>
      </c>
      <c r="C190" s="52">
        <f>IF('Town Data'!C186&gt;9,'Town Data'!B186,"*")</f>
        <v>2604966.06</v>
      </c>
      <c r="D190" s="53">
        <f>IF('Town Data'!E186&gt;9,'Town Data'!D186,"*")</f>
        <v>490912.83</v>
      </c>
      <c r="E190" s="54">
        <f>IF('Town Data'!G186&gt;9,'Town Data'!F186,"*")</f>
        <v>11202.33</v>
      </c>
      <c r="F190" s="53">
        <f>IF('Town Data'!I186&gt;9,'Town Data'!H186,"*")</f>
        <v>1872568.92</v>
      </c>
      <c r="G190" s="53">
        <f>IF('Town Data'!K186&gt;9,'Town Data'!J186,"*")</f>
        <v>467277.42</v>
      </c>
      <c r="H190" s="54">
        <f>IF('Town Data'!M186&gt;9,'Town Data'!L186,"*")</f>
        <v>45050</v>
      </c>
      <c r="I190" s="22">
        <f t="shared" si="10"/>
        <v>0.39111892340923832</v>
      </c>
      <c r="J190" s="22">
        <f t="shared" si="11"/>
        <v>5.0581108755479845E-2</v>
      </c>
      <c r="K190" s="22">
        <f t="shared" si="12"/>
        <v>-0.75133562708102108</v>
      </c>
    </row>
    <row r="191" spans="2:11" x14ac:dyDescent="0.25">
      <c r="B191" s="27" t="str">
        <f>'Town Data'!A187</f>
        <v>WILLIAMSTOWN</v>
      </c>
      <c r="C191" s="52">
        <f>IF('Town Data'!C187&gt;9,'Town Data'!B187,"*")</f>
        <v>3661223.37</v>
      </c>
      <c r="D191" s="53">
        <f>IF('Town Data'!E187&gt;9,'Town Data'!D187,"*")</f>
        <v>1124588.32</v>
      </c>
      <c r="E191" s="54" t="str">
        <f>IF('Town Data'!G187&gt;9,'Town Data'!F187,"*")</f>
        <v>*</v>
      </c>
      <c r="F191" s="53">
        <f>IF('Town Data'!I187&gt;9,'Town Data'!H187,"*")</f>
        <v>3731697.69</v>
      </c>
      <c r="G191" s="53">
        <f>IF('Town Data'!K187&gt;9,'Town Data'!J187,"*")</f>
        <v>1000167.83</v>
      </c>
      <c r="H191" s="54" t="str">
        <f>IF('Town Data'!M187&gt;9,'Town Data'!L187,"*")</f>
        <v>*</v>
      </c>
      <c r="I191" s="22">
        <f t="shared" si="10"/>
        <v>-1.8885324014550554E-2</v>
      </c>
      <c r="J191" s="22">
        <f t="shared" si="11"/>
        <v>0.12439961201311595</v>
      </c>
      <c r="K191" s="22" t="str">
        <f t="shared" si="12"/>
        <v/>
      </c>
    </row>
    <row r="192" spans="2:11" x14ac:dyDescent="0.25">
      <c r="B192" s="27" t="str">
        <f>'Town Data'!A188</f>
        <v>WILLISTON</v>
      </c>
      <c r="C192" s="52">
        <f>IF('Town Data'!C188&gt;9,'Town Data'!B188,"*")</f>
        <v>334622997.55000001</v>
      </c>
      <c r="D192" s="53">
        <f>IF('Town Data'!E188&gt;9,'Town Data'!D188,"*")</f>
        <v>99921880.299999997</v>
      </c>
      <c r="E192" s="54">
        <f>IF('Town Data'!G188&gt;9,'Town Data'!F188,"*")</f>
        <v>5102097.33</v>
      </c>
      <c r="F192" s="53">
        <f>IF('Town Data'!I188&gt;9,'Town Data'!H188,"*")</f>
        <v>649690636.22000003</v>
      </c>
      <c r="G192" s="53">
        <f>IF('Town Data'!K188&gt;9,'Town Data'!J188,"*")</f>
        <v>96819177.480000004</v>
      </c>
      <c r="H192" s="54">
        <f>IF('Town Data'!M188&gt;9,'Town Data'!L188,"*")</f>
        <v>4625591.67</v>
      </c>
      <c r="I192" s="22">
        <f t="shared" si="10"/>
        <v>-0.48495025340539299</v>
      </c>
      <c r="J192" s="22">
        <f t="shared" si="11"/>
        <v>3.2046366234013093E-2</v>
      </c>
      <c r="K192" s="22">
        <f t="shared" si="12"/>
        <v>0.10301507223182979</v>
      </c>
    </row>
    <row r="193" spans="2:11" x14ac:dyDescent="0.25">
      <c r="B193" s="27" t="str">
        <f>'Town Data'!A189</f>
        <v>WILMINGTON</v>
      </c>
      <c r="C193" s="52">
        <f>IF('Town Data'!C189&gt;9,'Town Data'!B189,"*")</f>
        <v>14030299.58</v>
      </c>
      <c r="D193" s="53">
        <f>IF('Town Data'!E189&gt;9,'Town Data'!D189,"*")</f>
        <v>6798696.3899999997</v>
      </c>
      <c r="E193" s="54">
        <f>IF('Town Data'!G189&gt;9,'Town Data'!F189,"*")</f>
        <v>14483.33</v>
      </c>
      <c r="F193" s="53">
        <f>IF('Town Data'!I189&gt;9,'Town Data'!H189,"*")</f>
        <v>13194282.59</v>
      </c>
      <c r="G193" s="53">
        <f>IF('Town Data'!K189&gt;9,'Town Data'!J189,"*")</f>
        <v>5378413.8799999999</v>
      </c>
      <c r="H193" s="54">
        <f>IF('Town Data'!M189&gt;9,'Town Data'!L189,"*")</f>
        <v>78400</v>
      </c>
      <c r="I193" s="22">
        <f t="shared" si="10"/>
        <v>6.3362064916937647E-2</v>
      </c>
      <c r="J193" s="22">
        <f t="shared" si="11"/>
        <v>0.26407088440728177</v>
      </c>
      <c r="K193" s="22">
        <f t="shared" si="12"/>
        <v>-0.8152636479591836</v>
      </c>
    </row>
    <row r="194" spans="2:11" x14ac:dyDescent="0.25">
      <c r="B194" s="27" t="str">
        <f>'Town Data'!A190</f>
        <v>WINDSOR</v>
      </c>
      <c r="C194" s="52">
        <f>IF('Town Data'!C190&gt;9,'Town Data'!B190,"*")</f>
        <v>8247905.6399999997</v>
      </c>
      <c r="D194" s="53">
        <f>IF('Town Data'!E190&gt;9,'Town Data'!D190,"*")</f>
        <v>2277810.84</v>
      </c>
      <c r="E194" s="54">
        <f>IF('Town Data'!G190&gt;9,'Town Data'!F190,"*")</f>
        <v>93423.5</v>
      </c>
      <c r="F194" s="53">
        <f>IF('Town Data'!I190&gt;9,'Town Data'!H190,"*")</f>
        <v>7791905.3300000001</v>
      </c>
      <c r="G194" s="53">
        <f>IF('Town Data'!K190&gt;9,'Town Data'!J190,"*")</f>
        <v>2218574.19</v>
      </c>
      <c r="H194" s="54">
        <f>IF('Town Data'!M190&gt;9,'Town Data'!L190,"*")</f>
        <v>85873.33</v>
      </c>
      <c r="I194" s="22">
        <f t="shared" si="10"/>
        <v>5.8522311384396605E-2</v>
      </c>
      <c r="J194" s="22">
        <f t="shared" si="11"/>
        <v>2.6700324139261669E-2</v>
      </c>
      <c r="K194" s="22">
        <f t="shared" si="12"/>
        <v>8.7922175604462971E-2</v>
      </c>
    </row>
    <row r="195" spans="2:11" x14ac:dyDescent="0.25">
      <c r="B195" s="27" t="str">
        <f>'Town Data'!A191</f>
        <v>WINHALL</v>
      </c>
      <c r="C195" s="52">
        <f>IF('Town Data'!C191&gt;9,'Town Data'!B191,"*")</f>
        <v>1786250.68</v>
      </c>
      <c r="D195" s="53">
        <f>IF('Town Data'!E191&gt;9,'Town Data'!D191,"*")</f>
        <v>1006262.98</v>
      </c>
      <c r="E195" s="54" t="str">
        <f>IF('Town Data'!G191&gt;9,'Town Data'!F191,"*")</f>
        <v>*</v>
      </c>
      <c r="F195" s="53">
        <f>IF('Town Data'!I191&gt;9,'Town Data'!H191,"*")</f>
        <v>1945780.83</v>
      </c>
      <c r="G195" s="53">
        <f>IF('Town Data'!K191&gt;9,'Town Data'!J191,"*")</f>
        <v>1225173.69</v>
      </c>
      <c r="H195" s="54" t="str">
        <f>IF('Town Data'!M191&gt;9,'Town Data'!L191,"*")</f>
        <v>*</v>
      </c>
      <c r="I195" s="22">
        <f t="shared" si="10"/>
        <v>-8.1987728289007827E-2</v>
      </c>
      <c r="J195" s="22">
        <f t="shared" si="11"/>
        <v>-0.17867728615687134</v>
      </c>
      <c r="K195" s="22" t="str">
        <f t="shared" si="12"/>
        <v/>
      </c>
    </row>
    <row r="196" spans="2:11" x14ac:dyDescent="0.25">
      <c r="B196" s="27" t="str">
        <f>'Town Data'!A192</f>
        <v>WINOOSKI</v>
      </c>
      <c r="C196" s="52">
        <f>IF('Town Data'!C192&gt;9,'Town Data'!B192,"*")</f>
        <v>45144526.740000002</v>
      </c>
      <c r="D196" s="53">
        <f>IF('Town Data'!E192&gt;9,'Town Data'!D192,"*")</f>
        <v>4449861</v>
      </c>
      <c r="E196" s="54">
        <f>IF('Town Data'!G192&gt;9,'Town Data'!F192,"*")</f>
        <v>5642300</v>
      </c>
      <c r="F196" s="53">
        <f>IF('Town Data'!I192&gt;9,'Town Data'!H192,"*")</f>
        <v>31582050.399999999</v>
      </c>
      <c r="G196" s="53">
        <f>IF('Town Data'!K192&gt;9,'Town Data'!J192,"*")</f>
        <v>4316071.8499999996</v>
      </c>
      <c r="H196" s="54">
        <f>IF('Town Data'!M192&gt;9,'Town Data'!L192,"*")</f>
        <v>1763333.33</v>
      </c>
      <c r="I196" s="22">
        <f t="shared" si="10"/>
        <v>0.42943621988520431</v>
      </c>
      <c r="J196" s="22">
        <f t="shared" si="11"/>
        <v>3.099789684919179E-2</v>
      </c>
      <c r="K196" s="22">
        <f t="shared" si="12"/>
        <v>2.1997920665402497</v>
      </c>
    </row>
    <row r="197" spans="2:11" x14ac:dyDescent="0.25">
      <c r="B197" s="27" t="str">
        <f>'Town Data'!A193</f>
        <v>WOLCOTT</v>
      </c>
      <c r="C197" s="52">
        <f>IF('Town Data'!C193&gt;9,'Town Data'!B193,"*")</f>
        <v>1551158.11</v>
      </c>
      <c r="D197" s="53">
        <f>IF('Town Data'!E193&gt;9,'Town Data'!D193,"*")</f>
        <v>533077.11</v>
      </c>
      <c r="E197" s="54" t="str">
        <f>IF('Town Data'!G193&gt;9,'Town Data'!F193,"*")</f>
        <v>*</v>
      </c>
      <c r="F197" s="53">
        <f>IF('Town Data'!I193&gt;9,'Town Data'!H193,"*")</f>
        <v>1325276.83</v>
      </c>
      <c r="G197" s="53">
        <f>IF('Town Data'!K193&gt;9,'Town Data'!J193,"*")</f>
        <v>592116.32999999996</v>
      </c>
      <c r="H197" s="54" t="str">
        <f>IF('Town Data'!M193&gt;9,'Town Data'!L193,"*")</f>
        <v>*</v>
      </c>
      <c r="I197" s="22">
        <f t="shared" si="10"/>
        <v>0.17044082782311981</v>
      </c>
      <c r="J197" s="22">
        <f t="shared" si="11"/>
        <v>-9.9708819042366184E-2</v>
      </c>
      <c r="K197" s="22" t="str">
        <f t="shared" si="12"/>
        <v/>
      </c>
    </row>
    <row r="198" spans="2:11" x14ac:dyDescent="0.25">
      <c r="B198" s="27" t="str">
        <f>'Town Data'!A194</f>
        <v>WOODBURY</v>
      </c>
      <c r="C198" s="52">
        <f>IF('Town Data'!C194&gt;9,'Town Data'!B194,"*")</f>
        <v>189739</v>
      </c>
      <c r="D198" s="53">
        <f>IF('Town Data'!E194&gt;9,'Town Data'!D194,"*")</f>
        <v>104596</v>
      </c>
      <c r="E198" s="54" t="str">
        <f>IF('Town Data'!G194&gt;9,'Town Data'!F194,"*")</f>
        <v>*</v>
      </c>
      <c r="F198" s="53">
        <f>IF('Town Data'!I194&gt;9,'Town Data'!H194,"*")</f>
        <v>221111</v>
      </c>
      <c r="G198" s="53">
        <f>IF('Town Data'!K194&gt;9,'Town Data'!J194,"*")</f>
        <v>123334</v>
      </c>
      <c r="H198" s="54" t="str">
        <f>IF('Town Data'!M194&gt;9,'Town Data'!L194,"*")</f>
        <v>*</v>
      </c>
      <c r="I198" s="22">
        <f t="shared" si="10"/>
        <v>-0.14188348838366249</v>
      </c>
      <c r="J198" s="22">
        <f t="shared" si="11"/>
        <v>-0.15192890849238652</v>
      </c>
      <c r="K198" s="22" t="str">
        <f t="shared" si="12"/>
        <v/>
      </c>
    </row>
    <row r="199" spans="2:11" x14ac:dyDescent="0.25">
      <c r="B199" s="27" t="str">
        <f>'Town Data'!A195</f>
        <v>WOODSTOCK</v>
      </c>
      <c r="C199" s="52">
        <f>IF('Town Data'!C195&gt;9,'Town Data'!B195,"*")</f>
        <v>16668667.17</v>
      </c>
      <c r="D199" s="53">
        <f>IF('Town Data'!E195&gt;9,'Town Data'!D195,"*")</f>
        <v>4301960.6100000003</v>
      </c>
      <c r="E199" s="54">
        <f>IF('Town Data'!G195&gt;9,'Town Data'!F195,"*")</f>
        <v>251035</v>
      </c>
      <c r="F199" s="53">
        <f>IF('Town Data'!I195&gt;9,'Town Data'!H195,"*")</f>
        <v>14972120.140000001</v>
      </c>
      <c r="G199" s="53">
        <f>IF('Town Data'!K195&gt;9,'Town Data'!J195,"*")</f>
        <v>4127611.46</v>
      </c>
      <c r="H199" s="54">
        <f>IF('Town Data'!M195&gt;9,'Town Data'!L195,"*")</f>
        <v>320416.5</v>
      </c>
      <c r="I199" s="22">
        <f t="shared" si="10"/>
        <v>0.1133137467597157</v>
      </c>
      <c r="J199" s="22">
        <f t="shared" si="11"/>
        <v>4.2239719433282218E-2</v>
      </c>
      <c r="K199" s="22">
        <f t="shared" si="12"/>
        <v>-0.21653535320434497</v>
      </c>
    </row>
    <row r="200" spans="2:11" x14ac:dyDescent="0.25">
      <c r="B200" s="27" t="str">
        <f>'Town Data'!A196</f>
        <v>WORCESTER</v>
      </c>
      <c r="C200" s="52">
        <f>IF('Town Data'!C196&gt;9,'Town Data'!B196,"*")</f>
        <v>658377</v>
      </c>
      <c r="D200" s="53">
        <f>IF('Town Data'!E196&gt;9,'Town Data'!D196,"*")</f>
        <v>287260</v>
      </c>
      <c r="E200" s="54" t="str">
        <f>IF('Town Data'!G196&gt;9,'Town Data'!F196,"*")</f>
        <v>*</v>
      </c>
      <c r="F200" s="53">
        <f>IF('Town Data'!I196&gt;9,'Town Data'!H196,"*")</f>
        <v>815943</v>
      </c>
      <c r="G200" s="53">
        <f>IF('Town Data'!K196&gt;9,'Town Data'!J196,"*")</f>
        <v>294300</v>
      </c>
      <c r="H200" s="54" t="str">
        <f>IF('Town Data'!M196&gt;9,'Town Data'!L196,"*")</f>
        <v>*</v>
      </c>
      <c r="I200" s="22">
        <f t="shared" si="10"/>
        <v>-0.19310907747232345</v>
      </c>
      <c r="J200" s="22">
        <f t="shared" si="11"/>
        <v>-2.3921168875297317E-2</v>
      </c>
      <c r="K200" s="22" t="str">
        <f t="shared" si="12"/>
        <v/>
      </c>
    </row>
    <row r="201" spans="2:11" x14ac:dyDescent="0.2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 t="str">
        <f t="shared" ref="I229:I292" si="13">IFERROR((C229-F229)/F229,"")</f>
        <v/>
      </c>
      <c r="J229" s="22" t="str">
        <f t="shared" ref="J229:J292" si="14">IFERROR((D229-G229)/G229,"")</f>
        <v/>
      </c>
      <c r="K229" s="22" t="str">
        <f t="shared" ref="K229:K292" si="15">IFERROR((E229-H229)/H229,"")</f>
        <v/>
      </c>
    </row>
    <row r="230" spans="2:11" x14ac:dyDescent="0.2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 t="str">
        <f t="shared" si="13"/>
        <v/>
      </c>
      <c r="J230" s="22" t="str">
        <f t="shared" si="14"/>
        <v/>
      </c>
      <c r="K230" s="22" t="str">
        <f t="shared" si="15"/>
        <v/>
      </c>
    </row>
    <row r="231" spans="2:11" x14ac:dyDescent="0.2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 t="str">
        <f t="shared" si="13"/>
        <v/>
      </c>
      <c r="J231" s="22" t="str">
        <f t="shared" si="14"/>
        <v/>
      </c>
      <c r="K231" s="22" t="str">
        <f t="shared" si="15"/>
        <v/>
      </c>
    </row>
    <row r="232" spans="2:11" x14ac:dyDescent="0.2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 t="str">
        <f t="shared" si="13"/>
        <v/>
      </c>
      <c r="J232" s="22" t="str">
        <f t="shared" si="14"/>
        <v/>
      </c>
      <c r="K232" s="22" t="str">
        <f t="shared" si="15"/>
        <v/>
      </c>
    </row>
    <row r="233" spans="2:11" x14ac:dyDescent="0.2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 t="str">
        <f t="shared" si="13"/>
        <v/>
      </c>
      <c r="J233" s="22" t="str">
        <f t="shared" si="14"/>
        <v/>
      </c>
      <c r="K233" s="22" t="str">
        <f t="shared" si="15"/>
        <v/>
      </c>
    </row>
    <row r="234" spans="2:11" x14ac:dyDescent="0.2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 t="str">
        <f t="shared" si="13"/>
        <v/>
      </c>
      <c r="J234" s="22" t="str">
        <f t="shared" si="14"/>
        <v/>
      </c>
      <c r="K234" s="22" t="str">
        <f t="shared" si="15"/>
        <v/>
      </c>
    </row>
    <row r="235" spans="2:11" x14ac:dyDescent="0.2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 t="str">
        <f t="shared" si="13"/>
        <v/>
      </c>
      <c r="J235" s="22" t="str">
        <f t="shared" si="14"/>
        <v/>
      </c>
      <c r="K235" s="22" t="str">
        <f t="shared" si="15"/>
        <v/>
      </c>
    </row>
    <row r="236" spans="2:11" x14ac:dyDescent="0.2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 t="str">
        <f t="shared" si="13"/>
        <v/>
      </c>
      <c r="J236" s="22" t="str">
        <f t="shared" si="14"/>
        <v/>
      </c>
      <c r="K236" s="22" t="str">
        <f t="shared" si="15"/>
        <v/>
      </c>
    </row>
    <row r="237" spans="2:11" x14ac:dyDescent="0.2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 t="str">
        <f t="shared" si="13"/>
        <v/>
      </c>
      <c r="J237" s="22" t="str">
        <f t="shared" si="14"/>
        <v/>
      </c>
      <c r="K237" s="22" t="str">
        <f t="shared" si="15"/>
        <v/>
      </c>
    </row>
    <row r="238" spans="2:11" x14ac:dyDescent="0.2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 t="str">
        <f t="shared" si="13"/>
        <v/>
      </c>
      <c r="J238" s="22" t="str">
        <f t="shared" si="14"/>
        <v/>
      </c>
      <c r="K238" s="22" t="str">
        <f t="shared" si="15"/>
        <v/>
      </c>
    </row>
    <row r="239" spans="2:11" x14ac:dyDescent="0.2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 t="str">
        <f t="shared" si="13"/>
        <v/>
      </c>
      <c r="J239" s="22" t="str">
        <f t="shared" si="14"/>
        <v/>
      </c>
      <c r="K239" s="22" t="str">
        <f t="shared" si="15"/>
        <v/>
      </c>
    </row>
    <row r="240" spans="2:11" x14ac:dyDescent="0.2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 t="str">
        <f t="shared" si="13"/>
        <v/>
      </c>
      <c r="J240" s="22" t="str">
        <f t="shared" si="14"/>
        <v/>
      </c>
      <c r="K240" s="22" t="str">
        <f t="shared" si="15"/>
        <v/>
      </c>
    </row>
    <row r="241" spans="2:11" x14ac:dyDescent="0.2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 t="str">
        <f t="shared" si="13"/>
        <v/>
      </c>
      <c r="J241" s="22" t="str">
        <f t="shared" si="14"/>
        <v/>
      </c>
      <c r="K241" s="22" t="str">
        <f t="shared" si="15"/>
        <v/>
      </c>
    </row>
    <row r="242" spans="2:11" x14ac:dyDescent="0.2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 t="str">
        <f t="shared" si="13"/>
        <v/>
      </c>
      <c r="J242" s="22" t="str">
        <f t="shared" si="14"/>
        <v/>
      </c>
      <c r="K242" s="22" t="str">
        <f t="shared" si="15"/>
        <v/>
      </c>
    </row>
    <row r="243" spans="2:11" x14ac:dyDescent="0.2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 t="str">
        <f t="shared" si="13"/>
        <v/>
      </c>
      <c r="J243" s="22" t="str">
        <f t="shared" si="14"/>
        <v/>
      </c>
      <c r="K243" s="22" t="str">
        <f t="shared" si="15"/>
        <v/>
      </c>
    </row>
    <row r="244" spans="2:11" x14ac:dyDescent="0.2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 t="str">
        <f t="shared" si="13"/>
        <v/>
      </c>
      <c r="J244" s="22" t="str">
        <f t="shared" si="14"/>
        <v/>
      </c>
      <c r="K244" s="22" t="str">
        <f t="shared" si="15"/>
        <v/>
      </c>
    </row>
    <row r="245" spans="2:11" x14ac:dyDescent="0.2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 t="str">
        <f t="shared" si="13"/>
        <v/>
      </c>
      <c r="J245" s="22" t="str">
        <f t="shared" si="14"/>
        <v/>
      </c>
      <c r="K245" s="22" t="str">
        <f t="shared" si="15"/>
        <v/>
      </c>
    </row>
    <row r="246" spans="2:11" x14ac:dyDescent="0.2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 t="str">
        <f t="shared" si="13"/>
        <v/>
      </c>
      <c r="J246" s="22" t="str">
        <f t="shared" si="14"/>
        <v/>
      </c>
      <c r="K246" s="22" t="str">
        <f t="shared" si="15"/>
        <v/>
      </c>
    </row>
    <row r="247" spans="2:11" x14ac:dyDescent="0.2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 t="str">
        <f t="shared" si="13"/>
        <v/>
      </c>
      <c r="J247" s="22" t="str">
        <f t="shared" si="14"/>
        <v/>
      </c>
      <c r="K247" s="22" t="str">
        <f t="shared" si="15"/>
        <v/>
      </c>
    </row>
    <row r="248" spans="2:11" x14ac:dyDescent="0.2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 t="str">
        <f t="shared" si="13"/>
        <v/>
      </c>
      <c r="J248" s="22" t="str">
        <f t="shared" si="14"/>
        <v/>
      </c>
      <c r="K248" s="22" t="str">
        <f t="shared" si="15"/>
        <v/>
      </c>
    </row>
    <row r="249" spans="2:11" x14ac:dyDescent="0.2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 t="str">
        <f t="shared" si="13"/>
        <v/>
      </c>
      <c r="J249" s="22" t="str">
        <f t="shared" si="14"/>
        <v/>
      </c>
      <c r="K249" s="22" t="str">
        <f t="shared" si="15"/>
        <v/>
      </c>
    </row>
    <row r="250" spans="2:11" x14ac:dyDescent="0.2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 t="str">
        <f t="shared" si="13"/>
        <v/>
      </c>
      <c r="J250" s="22" t="str">
        <f t="shared" si="14"/>
        <v/>
      </c>
      <c r="K250" s="22" t="str">
        <f t="shared" si="15"/>
        <v/>
      </c>
    </row>
    <row r="251" spans="2:11" x14ac:dyDescent="0.2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 t="str">
        <f t="shared" si="13"/>
        <v/>
      </c>
      <c r="J251" s="22" t="str">
        <f t="shared" si="14"/>
        <v/>
      </c>
      <c r="K251" s="22" t="str">
        <f t="shared" si="15"/>
        <v/>
      </c>
    </row>
    <row r="252" spans="2:11" x14ac:dyDescent="0.2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 t="str">
        <f t="shared" si="13"/>
        <v/>
      </c>
      <c r="J252" s="22" t="str">
        <f t="shared" si="14"/>
        <v/>
      </c>
      <c r="K252" s="22" t="str">
        <f t="shared" si="15"/>
        <v/>
      </c>
    </row>
    <row r="253" spans="2:11" x14ac:dyDescent="0.2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 t="str">
        <f t="shared" si="13"/>
        <v/>
      </c>
      <c r="J253" s="22" t="str">
        <f t="shared" si="14"/>
        <v/>
      </c>
      <c r="K253" s="22" t="str">
        <f t="shared" si="15"/>
        <v/>
      </c>
    </row>
    <row r="254" spans="2:11" x14ac:dyDescent="0.2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 t="str">
        <f t="shared" si="13"/>
        <v/>
      </c>
      <c r="J254" s="22" t="str">
        <f t="shared" si="14"/>
        <v/>
      </c>
      <c r="K254" s="22" t="str">
        <f t="shared" si="15"/>
        <v/>
      </c>
    </row>
    <row r="255" spans="2:11" x14ac:dyDescent="0.2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 t="str">
        <f t="shared" si="13"/>
        <v/>
      </c>
      <c r="J255" s="22" t="str">
        <f t="shared" si="14"/>
        <v/>
      </c>
      <c r="K255" s="22" t="str">
        <f t="shared" si="15"/>
        <v/>
      </c>
    </row>
    <row r="256" spans="2:11" x14ac:dyDescent="0.2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 t="str">
        <f t="shared" si="13"/>
        <v/>
      </c>
      <c r="J256" s="22" t="str">
        <f t="shared" si="14"/>
        <v/>
      </c>
      <c r="K256" s="22" t="str">
        <f t="shared" si="15"/>
        <v/>
      </c>
    </row>
    <row r="257" spans="2:11" x14ac:dyDescent="0.2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 t="str">
        <f t="shared" si="13"/>
        <v/>
      </c>
      <c r="J257" s="22" t="str">
        <f t="shared" si="14"/>
        <v/>
      </c>
      <c r="K257" s="22" t="str">
        <f t="shared" si="15"/>
        <v/>
      </c>
    </row>
    <row r="258" spans="2:11" x14ac:dyDescent="0.2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 t="str">
        <f t="shared" si="13"/>
        <v/>
      </c>
      <c r="J258" s="22" t="str">
        <f t="shared" si="14"/>
        <v/>
      </c>
      <c r="K258" s="22" t="str">
        <f t="shared" si="15"/>
        <v/>
      </c>
    </row>
    <row r="259" spans="2:11" x14ac:dyDescent="0.2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 t="str">
        <f t="shared" si="13"/>
        <v/>
      </c>
      <c r="J259" s="22" t="str">
        <f t="shared" si="14"/>
        <v/>
      </c>
      <c r="K259" s="22" t="str">
        <f t="shared" si="15"/>
        <v/>
      </c>
    </row>
    <row r="260" spans="2:11" x14ac:dyDescent="0.2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 t="str">
        <f t="shared" si="13"/>
        <v/>
      </c>
      <c r="J260" s="22" t="str">
        <f t="shared" si="14"/>
        <v/>
      </c>
      <c r="K260" s="22" t="str">
        <f t="shared" si="15"/>
        <v/>
      </c>
    </row>
    <row r="261" spans="2:11" x14ac:dyDescent="0.2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 t="str">
        <f t="shared" si="13"/>
        <v/>
      </c>
      <c r="J261" s="22" t="str">
        <f t="shared" si="14"/>
        <v/>
      </c>
      <c r="K261" s="22" t="str">
        <f t="shared" si="15"/>
        <v/>
      </c>
    </row>
    <row r="262" spans="2:11" x14ac:dyDescent="0.2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 t="str">
        <f t="shared" si="13"/>
        <v/>
      </c>
      <c r="J262" s="22" t="str">
        <f t="shared" si="14"/>
        <v/>
      </c>
      <c r="K262" s="22" t="str">
        <f t="shared" si="15"/>
        <v/>
      </c>
    </row>
    <row r="263" spans="2:11" x14ac:dyDescent="0.2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 t="str">
        <f t="shared" si="13"/>
        <v/>
      </c>
      <c r="J263" s="22" t="str">
        <f t="shared" si="14"/>
        <v/>
      </c>
      <c r="K263" s="22" t="str">
        <f t="shared" si="15"/>
        <v/>
      </c>
    </row>
    <row r="264" spans="2:11" x14ac:dyDescent="0.2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 t="str">
        <f t="shared" si="13"/>
        <v/>
      </c>
      <c r="J264" s="22" t="str">
        <f t="shared" si="14"/>
        <v/>
      </c>
      <c r="K264" s="22" t="str">
        <f t="shared" si="15"/>
        <v/>
      </c>
    </row>
    <row r="265" spans="2:11" x14ac:dyDescent="0.2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 t="str">
        <f t="shared" si="13"/>
        <v/>
      </c>
      <c r="J265" s="22" t="str">
        <f t="shared" si="14"/>
        <v/>
      </c>
      <c r="K265" s="22" t="str">
        <f t="shared" si="15"/>
        <v/>
      </c>
    </row>
    <row r="266" spans="2:11" x14ac:dyDescent="0.2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 t="str">
        <f t="shared" si="13"/>
        <v/>
      </c>
      <c r="J266" s="22" t="str">
        <f t="shared" si="14"/>
        <v/>
      </c>
      <c r="K266" s="22" t="str">
        <f t="shared" si="15"/>
        <v/>
      </c>
    </row>
    <row r="267" spans="2:11" x14ac:dyDescent="0.2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 t="str">
        <f t="shared" si="13"/>
        <v/>
      </c>
      <c r="J267" s="22" t="str">
        <f t="shared" si="14"/>
        <v/>
      </c>
      <c r="K267" s="22" t="str">
        <f t="shared" si="15"/>
        <v/>
      </c>
    </row>
    <row r="268" spans="2:11" x14ac:dyDescent="0.2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 t="str">
        <f t="shared" si="13"/>
        <v/>
      </c>
      <c r="J268" s="22" t="str">
        <f t="shared" si="14"/>
        <v/>
      </c>
      <c r="K268" s="22" t="str">
        <f t="shared" si="15"/>
        <v/>
      </c>
    </row>
    <row r="269" spans="2:11" x14ac:dyDescent="0.2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 t="str">
        <f t="shared" si="13"/>
        <v/>
      </c>
      <c r="J269" s="22" t="str">
        <f t="shared" si="14"/>
        <v/>
      </c>
      <c r="K269" s="22" t="str">
        <f t="shared" si="15"/>
        <v/>
      </c>
    </row>
    <row r="270" spans="2:11" x14ac:dyDescent="0.2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 t="str">
        <f t="shared" si="13"/>
        <v/>
      </c>
      <c r="J270" s="22" t="str">
        <f t="shared" si="14"/>
        <v/>
      </c>
      <c r="K270" s="22" t="str">
        <f t="shared" si="15"/>
        <v/>
      </c>
    </row>
    <row r="271" spans="2:11" x14ac:dyDescent="0.2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 t="str">
        <f t="shared" si="13"/>
        <v/>
      </c>
      <c r="J271" s="22" t="str">
        <f t="shared" si="14"/>
        <v/>
      </c>
      <c r="K271" s="22" t="str">
        <f t="shared" si="15"/>
        <v/>
      </c>
    </row>
    <row r="272" spans="2:11" x14ac:dyDescent="0.2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 t="str">
        <f t="shared" si="13"/>
        <v/>
      </c>
      <c r="J272" s="22" t="str">
        <f t="shared" si="14"/>
        <v/>
      </c>
      <c r="K272" s="22" t="str">
        <f t="shared" si="15"/>
        <v/>
      </c>
    </row>
    <row r="273" spans="2:11" x14ac:dyDescent="0.2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 t="str">
        <f t="shared" si="13"/>
        <v/>
      </c>
      <c r="J273" s="22" t="str">
        <f t="shared" si="14"/>
        <v/>
      </c>
      <c r="K273" s="22" t="str">
        <f t="shared" si="15"/>
        <v/>
      </c>
    </row>
    <row r="274" spans="2:11" x14ac:dyDescent="0.2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 t="str">
        <f t="shared" si="13"/>
        <v/>
      </c>
      <c r="J274" s="22" t="str">
        <f t="shared" si="14"/>
        <v/>
      </c>
      <c r="K274" s="22" t="str">
        <f t="shared" si="15"/>
        <v/>
      </c>
    </row>
    <row r="275" spans="2:11" x14ac:dyDescent="0.2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 t="str">
        <f t="shared" si="13"/>
        <v/>
      </c>
      <c r="J275" s="22" t="str">
        <f t="shared" si="14"/>
        <v/>
      </c>
      <c r="K275" s="22" t="str">
        <f t="shared" si="15"/>
        <v/>
      </c>
    </row>
    <row r="276" spans="2:11" x14ac:dyDescent="0.2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 t="str">
        <f t="shared" si="13"/>
        <v/>
      </c>
      <c r="J276" s="22" t="str">
        <f t="shared" si="14"/>
        <v/>
      </c>
      <c r="K276" s="22" t="str">
        <f t="shared" si="15"/>
        <v/>
      </c>
    </row>
    <row r="277" spans="2:11" x14ac:dyDescent="0.2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 t="str">
        <f t="shared" si="13"/>
        <v/>
      </c>
      <c r="J277" s="22" t="str">
        <f t="shared" si="14"/>
        <v/>
      </c>
      <c r="K277" s="22" t="str">
        <f t="shared" si="15"/>
        <v/>
      </c>
    </row>
    <row r="278" spans="2:11" x14ac:dyDescent="0.2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 t="str">
        <f t="shared" si="13"/>
        <v/>
      </c>
      <c r="J278" s="22" t="str">
        <f t="shared" si="14"/>
        <v/>
      </c>
      <c r="K278" s="22" t="str">
        <f t="shared" si="15"/>
        <v/>
      </c>
    </row>
    <row r="279" spans="2:11" x14ac:dyDescent="0.2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 t="str">
        <f t="shared" si="13"/>
        <v/>
      </c>
      <c r="J279" s="22" t="str">
        <f t="shared" si="14"/>
        <v/>
      </c>
      <c r="K279" s="22" t="str">
        <f t="shared" si="15"/>
        <v/>
      </c>
    </row>
    <row r="280" spans="2:11" x14ac:dyDescent="0.2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 t="str">
        <f t="shared" si="13"/>
        <v/>
      </c>
      <c r="J280" s="22" t="str">
        <f t="shared" si="14"/>
        <v/>
      </c>
      <c r="K280" s="22" t="str">
        <f t="shared" si="15"/>
        <v/>
      </c>
    </row>
    <row r="281" spans="2:11" x14ac:dyDescent="0.2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 t="str">
        <f t="shared" si="13"/>
        <v/>
      </c>
      <c r="J281" s="22" t="str">
        <f t="shared" si="14"/>
        <v/>
      </c>
      <c r="K281" s="22" t="str">
        <f t="shared" si="15"/>
        <v/>
      </c>
    </row>
    <row r="282" spans="2:11" x14ac:dyDescent="0.2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 t="str">
        <f t="shared" si="13"/>
        <v/>
      </c>
      <c r="J282" s="22" t="str">
        <f t="shared" si="14"/>
        <v/>
      </c>
      <c r="K282" s="22" t="str">
        <f t="shared" si="15"/>
        <v/>
      </c>
    </row>
    <row r="283" spans="2:11" x14ac:dyDescent="0.2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 t="str">
        <f t="shared" si="13"/>
        <v/>
      </c>
      <c r="J283" s="22" t="str">
        <f t="shared" si="14"/>
        <v/>
      </c>
      <c r="K283" s="22" t="str">
        <f t="shared" si="15"/>
        <v/>
      </c>
    </row>
    <row r="284" spans="2:11" x14ac:dyDescent="0.2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 t="str">
        <f t="shared" si="13"/>
        <v/>
      </c>
      <c r="J284" s="22" t="str">
        <f t="shared" si="14"/>
        <v/>
      </c>
      <c r="K284" s="22" t="str">
        <f t="shared" si="15"/>
        <v/>
      </c>
    </row>
    <row r="285" spans="2:11" x14ac:dyDescent="0.2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 t="str">
        <f t="shared" si="13"/>
        <v/>
      </c>
      <c r="J285" s="22" t="str">
        <f t="shared" si="14"/>
        <v/>
      </c>
      <c r="K285" s="22" t="str">
        <f t="shared" si="15"/>
        <v/>
      </c>
    </row>
    <row r="286" spans="2:11" x14ac:dyDescent="0.2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 t="str">
        <f t="shared" si="13"/>
        <v/>
      </c>
      <c r="J286" s="22" t="str">
        <f t="shared" si="14"/>
        <v/>
      </c>
      <c r="K286" s="22" t="str">
        <f t="shared" si="15"/>
        <v/>
      </c>
    </row>
    <row r="287" spans="2:11" x14ac:dyDescent="0.2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 t="str">
        <f t="shared" si="13"/>
        <v/>
      </c>
      <c r="J287" s="22" t="str">
        <f t="shared" si="14"/>
        <v/>
      </c>
      <c r="K287" s="22" t="str">
        <f t="shared" si="15"/>
        <v/>
      </c>
    </row>
    <row r="288" spans="2:11" x14ac:dyDescent="0.2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 t="str">
        <f t="shared" si="13"/>
        <v/>
      </c>
      <c r="J288" s="22" t="str">
        <f t="shared" si="14"/>
        <v/>
      </c>
      <c r="K288" s="22" t="str">
        <f t="shared" si="15"/>
        <v/>
      </c>
    </row>
    <row r="289" spans="2:11" x14ac:dyDescent="0.2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 t="str">
        <f t="shared" si="13"/>
        <v/>
      </c>
      <c r="J289" s="22" t="str">
        <f t="shared" si="14"/>
        <v/>
      </c>
      <c r="K289" s="22" t="str">
        <f t="shared" si="15"/>
        <v/>
      </c>
    </row>
    <row r="290" spans="2:11" x14ac:dyDescent="0.2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 t="str">
        <f t="shared" si="13"/>
        <v/>
      </c>
      <c r="J290" s="22" t="str">
        <f t="shared" si="14"/>
        <v/>
      </c>
      <c r="K290" s="22" t="str">
        <f t="shared" si="15"/>
        <v/>
      </c>
    </row>
    <row r="291" spans="2:11" x14ac:dyDescent="0.2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 t="str">
        <f t="shared" si="13"/>
        <v/>
      </c>
      <c r="J291" s="22" t="str">
        <f t="shared" si="14"/>
        <v/>
      </c>
      <c r="K291" s="22" t="str">
        <f t="shared" si="15"/>
        <v/>
      </c>
    </row>
    <row r="292" spans="2:11" x14ac:dyDescent="0.2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 t="str">
        <f t="shared" si="13"/>
        <v/>
      </c>
      <c r="J292" s="22" t="str">
        <f t="shared" si="14"/>
        <v/>
      </c>
      <c r="K292" s="22" t="str">
        <f t="shared" si="15"/>
        <v/>
      </c>
    </row>
    <row r="293" spans="2:11" x14ac:dyDescent="0.2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 t="str">
        <f t="shared" ref="I293:I356" si="16">IFERROR((C293-F293)/F293,"")</f>
        <v/>
      </c>
      <c r="J293" s="22" t="str">
        <f t="shared" ref="J293:J356" si="17">IFERROR((D293-G293)/G293,"")</f>
        <v/>
      </c>
      <c r="K293" s="22" t="str">
        <f t="shared" ref="K293:K356" si="18">IFERROR((E293-H293)/H293,"")</f>
        <v/>
      </c>
    </row>
    <row r="294" spans="2:11" x14ac:dyDescent="0.2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 t="str">
        <f t="shared" si="16"/>
        <v/>
      </c>
      <c r="J294" s="22" t="str">
        <f t="shared" si="17"/>
        <v/>
      </c>
      <c r="K294" s="22" t="str">
        <f t="shared" si="18"/>
        <v/>
      </c>
    </row>
    <row r="295" spans="2:11" x14ac:dyDescent="0.2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 t="str">
        <f t="shared" si="16"/>
        <v/>
      </c>
      <c r="J295" s="22" t="str">
        <f t="shared" si="17"/>
        <v/>
      </c>
      <c r="K295" s="22" t="str">
        <f t="shared" si="18"/>
        <v/>
      </c>
    </row>
    <row r="296" spans="2:11" x14ac:dyDescent="0.2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 t="str">
        <f t="shared" si="16"/>
        <v/>
      </c>
      <c r="J296" s="22" t="str">
        <f t="shared" si="17"/>
        <v/>
      </c>
      <c r="K296" s="22" t="str">
        <f t="shared" si="18"/>
        <v/>
      </c>
    </row>
    <row r="297" spans="2:11" x14ac:dyDescent="0.2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 t="str">
        <f t="shared" si="16"/>
        <v/>
      </c>
      <c r="J297" s="22" t="str">
        <f t="shared" si="17"/>
        <v/>
      </c>
      <c r="K297" s="22" t="str">
        <f t="shared" si="18"/>
        <v/>
      </c>
    </row>
    <row r="298" spans="2:11" x14ac:dyDescent="0.2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 t="str">
        <f t="shared" si="16"/>
        <v/>
      </c>
      <c r="J298" s="22" t="str">
        <f t="shared" si="17"/>
        <v/>
      </c>
      <c r="K298" s="22" t="str">
        <f t="shared" si="18"/>
        <v/>
      </c>
    </row>
    <row r="299" spans="2:11" x14ac:dyDescent="0.2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 t="str">
        <f t="shared" si="16"/>
        <v/>
      </c>
      <c r="J299" s="22" t="str">
        <f t="shared" si="17"/>
        <v/>
      </c>
      <c r="K299" s="22" t="str">
        <f t="shared" si="18"/>
        <v/>
      </c>
    </row>
    <row r="300" spans="2:11" x14ac:dyDescent="0.2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 t="str">
        <f t="shared" si="16"/>
        <v/>
      </c>
      <c r="J300" s="22" t="str">
        <f t="shared" si="17"/>
        <v/>
      </c>
      <c r="K300" s="22" t="str">
        <f t="shared" si="18"/>
        <v/>
      </c>
    </row>
    <row r="301" spans="2:11" x14ac:dyDescent="0.2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 t="str">
        <f t="shared" si="16"/>
        <v/>
      </c>
      <c r="J301" s="22" t="str">
        <f t="shared" si="17"/>
        <v/>
      </c>
      <c r="K301" s="22" t="str">
        <f t="shared" si="18"/>
        <v/>
      </c>
    </row>
    <row r="302" spans="2:11" x14ac:dyDescent="0.2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 t="str">
        <f t="shared" si="16"/>
        <v/>
      </c>
      <c r="J302" s="22" t="str">
        <f t="shared" si="17"/>
        <v/>
      </c>
      <c r="K302" s="22" t="str">
        <f t="shared" si="18"/>
        <v/>
      </c>
    </row>
    <row r="303" spans="2:11" x14ac:dyDescent="0.2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 t="str">
        <f t="shared" si="16"/>
        <v/>
      </c>
      <c r="J303" s="22" t="str">
        <f t="shared" si="17"/>
        <v/>
      </c>
      <c r="K303" s="22" t="str">
        <f t="shared" si="18"/>
        <v/>
      </c>
    </row>
    <row r="304" spans="2:11" x14ac:dyDescent="0.2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 t="str">
        <f t="shared" si="16"/>
        <v/>
      </c>
      <c r="J304" s="22" t="str">
        <f t="shared" si="17"/>
        <v/>
      </c>
      <c r="K304" s="22" t="str">
        <f t="shared" si="18"/>
        <v/>
      </c>
    </row>
    <row r="305" spans="2:11" x14ac:dyDescent="0.2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 t="str">
        <f t="shared" si="16"/>
        <v/>
      </c>
      <c r="J305" s="22" t="str">
        <f t="shared" si="17"/>
        <v/>
      </c>
      <c r="K305" s="22" t="str">
        <f t="shared" si="18"/>
        <v/>
      </c>
    </row>
    <row r="306" spans="2:11" x14ac:dyDescent="0.2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 t="str">
        <f t="shared" si="16"/>
        <v/>
      </c>
      <c r="J306" s="22" t="str">
        <f t="shared" si="17"/>
        <v/>
      </c>
      <c r="K306" s="22" t="str">
        <f t="shared" si="18"/>
        <v/>
      </c>
    </row>
    <row r="307" spans="2:11" x14ac:dyDescent="0.2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 t="str">
        <f t="shared" si="16"/>
        <v/>
      </c>
      <c r="J307" s="22" t="str">
        <f t="shared" si="17"/>
        <v/>
      </c>
      <c r="K307" s="22" t="str">
        <f t="shared" si="18"/>
        <v/>
      </c>
    </row>
    <row r="308" spans="2:11" x14ac:dyDescent="0.2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 t="str">
        <f t="shared" si="16"/>
        <v/>
      </c>
      <c r="J308" s="22" t="str">
        <f t="shared" si="17"/>
        <v/>
      </c>
      <c r="K308" s="22" t="str">
        <f t="shared" si="18"/>
        <v/>
      </c>
    </row>
    <row r="309" spans="2:11" x14ac:dyDescent="0.2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 t="str">
        <f t="shared" si="16"/>
        <v/>
      </c>
      <c r="J309" s="22" t="str">
        <f t="shared" si="17"/>
        <v/>
      </c>
      <c r="K309" s="22" t="str">
        <f t="shared" si="18"/>
        <v/>
      </c>
    </row>
    <row r="310" spans="2:11" x14ac:dyDescent="0.2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 t="str">
        <f t="shared" si="16"/>
        <v/>
      </c>
      <c r="J310" s="22" t="str">
        <f t="shared" si="17"/>
        <v/>
      </c>
      <c r="K310" s="22" t="str">
        <f t="shared" si="18"/>
        <v/>
      </c>
    </row>
    <row r="311" spans="2:11" x14ac:dyDescent="0.2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 t="str">
        <f t="shared" si="16"/>
        <v/>
      </c>
      <c r="J311" s="22" t="str">
        <f t="shared" si="17"/>
        <v/>
      </c>
      <c r="K311" s="22" t="str">
        <f t="shared" si="18"/>
        <v/>
      </c>
    </row>
    <row r="312" spans="2:11" x14ac:dyDescent="0.2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 t="str">
        <f t="shared" si="16"/>
        <v/>
      </c>
      <c r="J312" s="22" t="str">
        <f t="shared" si="17"/>
        <v/>
      </c>
      <c r="K312" s="22" t="str">
        <f t="shared" si="18"/>
        <v/>
      </c>
    </row>
    <row r="313" spans="2:11" x14ac:dyDescent="0.2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 t="str">
        <f t="shared" si="16"/>
        <v/>
      </c>
      <c r="J313" s="22" t="str">
        <f t="shared" si="17"/>
        <v/>
      </c>
      <c r="K313" s="22" t="str">
        <f t="shared" si="18"/>
        <v/>
      </c>
    </row>
    <row r="314" spans="2:11" x14ac:dyDescent="0.2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 t="str">
        <f t="shared" si="16"/>
        <v/>
      </c>
      <c r="J314" s="22" t="str">
        <f t="shared" si="17"/>
        <v/>
      </c>
      <c r="K314" s="22" t="str">
        <f t="shared" si="18"/>
        <v/>
      </c>
    </row>
    <row r="315" spans="2:11" x14ac:dyDescent="0.2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 t="str">
        <f t="shared" si="16"/>
        <v/>
      </c>
      <c r="J315" s="22" t="str">
        <f t="shared" si="17"/>
        <v/>
      </c>
      <c r="K315" s="22" t="str">
        <f t="shared" si="18"/>
        <v/>
      </c>
    </row>
    <row r="316" spans="2:11" x14ac:dyDescent="0.2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 t="str">
        <f t="shared" si="16"/>
        <v/>
      </c>
      <c r="J316" s="22" t="str">
        <f t="shared" si="17"/>
        <v/>
      </c>
      <c r="K316" s="22" t="str">
        <f t="shared" si="18"/>
        <v/>
      </c>
    </row>
    <row r="317" spans="2:11" x14ac:dyDescent="0.2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 t="str">
        <f t="shared" si="16"/>
        <v/>
      </c>
      <c r="J317" s="22" t="str">
        <f t="shared" si="17"/>
        <v/>
      </c>
      <c r="K317" s="22" t="str">
        <f t="shared" si="18"/>
        <v/>
      </c>
    </row>
    <row r="318" spans="2:11" x14ac:dyDescent="0.2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 t="str">
        <f t="shared" si="16"/>
        <v/>
      </c>
      <c r="J318" s="22" t="str">
        <f t="shared" si="17"/>
        <v/>
      </c>
      <c r="K318" s="22" t="str">
        <f t="shared" si="18"/>
        <v/>
      </c>
    </row>
    <row r="319" spans="2:11" x14ac:dyDescent="0.2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 t="str">
        <f t="shared" si="16"/>
        <v/>
      </c>
      <c r="J319" s="22" t="str">
        <f t="shared" si="17"/>
        <v/>
      </c>
      <c r="K319" s="22" t="str">
        <f t="shared" si="18"/>
        <v/>
      </c>
    </row>
    <row r="320" spans="2:11" x14ac:dyDescent="0.2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 t="str">
        <f t="shared" si="16"/>
        <v/>
      </c>
      <c r="J320" s="22" t="str">
        <f t="shared" si="17"/>
        <v/>
      </c>
      <c r="K320" s="22" t="str">
        <f t="shared" si="18"/>
        <v/>
      </c>
    </row>
    <row r="321" spans="2:11" x14ac:dyDescent="0.2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 t="str">
        <f t="shared" si="16"/>
        <v/>
      </c>
      <c r="J321" s="22" t="str">
        <f t="shared" si="17"/>
        <v/>
      </c>
      <c r="K321" s="22" t="str">
        <f t="shared" si="18"/>
        <v/>
      </c>
    </row>
    <row r="322" spans="2:11" x14ac:dyDescent="0.2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 t="str">
        <f t="shared" si="16"/>
        <v/>
      </c>
      <c r="J322" s="22" t="str">
        <f t="shared" si="17"/>
        <v/>
      </c>
      <c r="K322" s="22" t="str">
        <f t="shared" si="18"/>
        <v/>
      </c>
    </row>
    <row r="323" spans="2:11" x14ac:dyDescent="0.2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 t="str">
        <f t="shared" si="16"/>
        <v/>
      </c>
      <c r="J323" s="22" t="str">
        <f t="shared" si="17"/>
        <v/>
      </c>
      <c r="K323" s="22" t="str">
        <f t="shared" si="18"/>
        <v/>
      </c>
    </row>
    <row r="324" spans="2:11" x14ac:dyDescent="0.2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 t="str">
        <f t="shared" si="16"/>
        <v/>
      </c>
      <c r="J324" s="22" t="str">
        <f t="shared" si="17"/>
        <v/>
      </c>
      <c r="K324" s="22" t="str">
        <f t="shared" si="18"/>
        <v/>
      </c>
    </row>
    <row r="325" spans="2:11" x14ac:dyDescent="0.2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 t="str">
        <f t="shared" si="16"/>
        <v/>
      </c>
      <c r="J325" s="22" t="str">
        <f t="shared" si="17"/>
        <v/>
      </c>
      <c r="K325" s="22" t="str">
        <f t="shared" si="18"/>
        <v/>
      </c>
    </row>
    <row r="326" spans="2:11" x14ac:dyDescent="0.2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 t="str">
        <f t="shared" si="16"/>
        <v/>
      </c>
      <c r="J326" s="22" t="str">
        <f t="shared" si="17"/>
        <v/>
      </c>
      <c r="K326" s="22" t="str">
        <f t="shared" si="18"/>
        <v/>
      </c>
    </row>
    <row r="327" spans="2:11" x14ac:dyDescent="0.2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 t="str">
        <f t="shared" si="16"/>
        <v/>
      </c>
      <c r="J327" s="22" t="str">
        <f t="shared" si="17"/>
        <v/>
      </c>
      <c r="K327" s="22" t="str">
        <f t="shared" si="18"/>
        <v/>
      </c>
    </row>
    <row r="328" spans="2:11" x14ac:dyDescent="0.2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 t="str">
        <f t="shared" si="16"/>
        <v/>
      </c>
      <c r="J328" s="22" t="str">
        <f t="shared" si="17"/>
        <v/>
      </c>
      <c r="K328" s="22" t="str">
        <f t="shared" si="18"/>
        <v/>
      </c>
    </row>
    <row r="329" spans="2:11" x14ac:dyDescent="0.2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 t="str">
        <f t="shared" si="16"/>
        <v/>
      </c>
      <c r="J329" s="22" t="str">
        <f t="shared" si="17"/>
        <v/>
      </c>
      <c r="K329" s="22" t="str">
        <f t="shared" si="18"/>
        <v/>
      </c>
    </row>
    <row r="330" spans="2:11" x14ac:dyDescent="0.2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 t="str">
        <f t="shared" si="16"/>
        <v/>
      </c>
      <c r="J330" s="22" t="str">
        <f t="shared" si="17"/>
        <v/>
      </c>
      <c r="K330" s="22" t="str">
        <f t="shared" si="18"/>
        <v/>
      </c>
    </row>
    <row r="331" spans="2:11" x14ac:dyDescent="0.2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 t="str">
        <f t="shared" si="16"/>
        <v/>
      </c>
      <c r="J331" s="22" t="str">
        <f t="shared" si="17"/>
        <v/>
      </c>
      <c r="K331" s="22" t="str">
        <f t="shared" si="18"/>
        <v/>
      </c>
    </row>
    <row r="332" spans="2:11" x14ac:dyDescent="0.2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 t="str">
        <f t="shared" si="16"/>
        <v/>
      </c>
      <c r="J332" s="22" t="str">
        <f t="shared" si="17"/>
        <v/>
      </c>
      <c r="K332" s="22" t="str">
        <f t="shared" si="18"/>
        <v/>
      </c>
    </row>
    <row r="333" spans="2:11" x14ac:dyDescent="0.2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 t="str">
        <f t="shared" si="16"/>
        <v/>
      </c>
      <c r="J333" s="22" t="str">
        <f t="shared" si="17"/>
        <v/>
      </c>
      <c r="K333" s="22" t="str">
        <f t="shared" si="18"/>
        <v/>
      </c>
    </row>
    <row r="334" spans="2:11" x14ac:dyDescent="0.2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 t="str">
        <f t="shared" si="16"/>
        <v/>
      </c>
      <c r="J334" s="22" t="str">
        <f t="shared" si="17"/>
        <v/>
      </c>
      <c r="K334" s="22" t="str">
        <f t="shared" si="18"/>
        <v/>
      </c>
    </row>
    <row r="335" spans="2:11" x14ac:dyDescent="0.2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 t="str">
        <f t="shared" si="16"/>
        <v/>
      </c>
      <c r="J335" s="22" t="str">
        <f t="shared" si="17"/>
        <v/>
      </c>
      <c r="K335" s="22" t="str">
        <f t="shared" si="18"/>
        <v/>
      </c>
    </row>
    <row r="336" spans="2:11" x14ac:dyDescent="0.2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 t="str">
        <f t="shared" si="16"/>
        <v/>
      </c>
      <c r="J336" s="22" t="str">
        <f t="shared" si="17"/>
        <v/>
      </c>
      <c r="K336" s="22" t="str">
        <f t="shared" si="18"/>
        <v/>
      </c>
    </row>
    <row r="337" spans="2:11" x14ac:dyDescent="0.2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 t="str">
        <f t="shared" si="16"/>
        <v/>
      </c>
      <c r="J337" s="22" t="str">
        <f t="shared" si="17"/>
        <v/>
      </c>
      <c r="K337" s="22" t="str">
        <f t="shared" si="18"/>
        <v/>
      </c>
    </row>
    <row r="338" spans="2:11" x14ac:dyDescent="0.2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 t="str">
        <f t="shared" si="16"/>
        <v/>
      </c>
      <c r="J338" s="22" t="str">
        <f t="shared" si="17"/>
        <v/>
      </c>
      <c r="K338" s="22" t="str">
        <f t="shared" si="18"/>
        <v/>
      </c>
    </row>
    <row r="339" spans="2:11" x14ac:dyDescent="0.2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 t="str">
        <f t="shared" si="16"/>
        <v/>
      </c>
      <c r="J339" s="22" t="str">
        <f t="shared" si="17"/>
        <v/>
      </c>
      <c r="K339" s="22" t="str">
        <f t="shared" si="18"/>
        <v/>
      </c>
    </row>
    <row r="340" spans="2:11" x14ac:dyDescent="0.2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 t="str">
        <f t="shared" si="16"/>
        <v/>
      </c>
      <c r="J340" s="22" t="str">
        <f t="shared" si="17"/>
        <v/>
      </c>
      <c r="K340" s="22" t="str">
        <f t="shared" si="18"/>
        <v/>
      </c>
    </row>
    <row r="341" spans="2:11" x14ac:dyDescent="0.2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 t="str">
        <f t="shared" si="16"/>
        <v/>
      </c>
      <c r="J341" s="22" t="str">
        <f t="shared" si="17"/>
        <v/>
      </c>
      <c r="K341" s="22" t="str">
        <f t="shared" si="18"/>
        <v/>
      </c>
    </row>
    <row r="342" spans="2:11" x14ac:dyDescent="0.2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 t="str">
        <f t="shared" si="16"/>
        <v/>
      </c>
      <c r="J342" s="22" t="str">
        <f t="shared" si="17"/>
        <v/>
      </c>
      <c r="K342" s="22" t="str">
        <f t="shared" si="18"/>
        <v/>
      </c>
    </row>
    <row r="343" spans="2:11" x14ac:dyDescent="0.2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 t="str">
        <f t="shared" si="16"/>
        <v/>
      </c>
      <c r="J343" s="22" t="str">
        <f t="shared" si="17"/>
        <v/>
      </c>
      <c r="K343" s="22" t="str">
        <f t="shared" si="18"/>
        <v/>
      </c>
    </row>
    <row r="344" spans="2:11" x14ac:dyDescent="0.2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 t="str">
        <f t="shared" si="16"/>
        <v/>
      </c>
      <c r="J344" s="22" t="str">
        <f t="shared" si="17"/>
        <v/>
      </c>
      <c r="K344" s="22" t="str">
        <f t="shared" si="18"/>
        <v/>
      </c>
    </row>
    <row r="345" spans="2:11" x14ac:dyDescent="0.2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 t="str">
        <f t="shared" si="16"/>
        <v/>
      </c>
      <c r="J345" s="22" t="str">
        <f t="shared" si="17"/>
        <v/>
      </c>
      <c r="K345" s="22" t="str">
        <f t="shared" si="18"/>
        <v/>
      </c>
    </row>
    <row r="346" spans="2:11" x14ac:dyDescent="0.2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 t="str">
        <f t="shared" si="16"/>
        <v/>
      </c>
      <c r="J346" s="22" t="str">
        <f t="shared" si="17"/>
        <v/>
      </c>
      <c r="K346" s="22" t="str">
        <f t="shared" si="18"/>
        <v/>
      </c>
    </row>
    <row r="347" spans="2:11" x14ac:dyDescent="0.2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 t="str">
        <f t="shared" si="16"/>
        <v/>
      </c>
      <c r="J347" s="22" t="str">
        <f t="shared" si="17"/>
        <v/>
      </c>
      <c r="K347" s="22" t="str">
        <f t="shared" si="18"/>
        <v/>
      </c>
    </row>
    <row r="348" spans="2:11" x14ac:dyDescent="0.2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 t="str">
        <f t="shared" si="16"/>
        <v/>
      </c>
      <c r="J348" s="22" t="str">
        <f t="shared" si="17"/>
        <v/>
      </c>
      <c r="K348" s="22" t="str">
        <f t="shared" si="18"/>
        <v/>
      </c>
    </row>
    <row r="349" spans="2:11" x14ac:dyDescent="0.2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 t="str">
        <f t="shared" si="16"/>
        <v/>
      </c>
      <c r="J349" s="22" t="str">
        <f t="shared" si="17"/>
        <v/>
      </c>
      <c r="K349" s="22" t="str">
        <f t="shared" si="18"/>
        <v/>
      </c>
    </row>
    <row r="350" spans="2:11" x14ac:dyDescent="0.2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 t="str">
        <f t="shared" si="16"/>
        <v/>
      </c>
      <c r="J350" s="22" t="str">
        <f t="shared" si="17"/>
        <v/>
      </c>
      <c r="K350" s="22" t="str">
        <f t="shared" si="18"/>
        <v/>
      </c>
    </row>
    <row r="351" spans="2:11" x14ac:dyDescent="0.2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 t="str">
        <f t="shared" si="16"/>
        <v/>
      </c>
      <c r="J351" s="22" t="str">
        <f t="shared" si="17"/>
        <v/>
      </c>
      <c r="K351" s="22" t="str">
        <f t="shared" si="18"/>
        <v/>
      </c>
    </row>
    <row r="352" spans="2:11" x14ac:dyDescent="0.2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 t="str">
        <f t="shared" si="16"/>
        <v/>
      </c>
      <c r="J352" s="22" t="str">
        <f t="shared" si="17"/>
        <v/>
      </c>
      <c r="K352" s="22" t="str">
        <f t="shared" si="18"/>
        <v/>
      </c>
    </row>
    <row r="353" spans="2:11" x14ac:dyDescent="0.2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 t="str">
        <f t="shared" si="16"/>
        <v/>
      </c>
      <c r="J353" s="22" t="str">
        <f t="shared" si="17"/>
        <v/>
      </c>
      <c r="K353" s="22" t="str">
        <f t="shared" si="18"/>
        <v/>
      </c>
    </row>
    <row r="354" spans="2:11" x14ac:dyDescent="0.2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 t="str">
        <f t="shared" si="16"/>
        <v/>
      </c>
      <c r="J354" s="22" t="str">
        <f t="shared" si="17"/>
        <v/>
      </c>
      <c r="K354" s="22" t="str">
        <f t="shared" si="18"/>
        <v/>
      </c>
    </row>
    <row r="355" spans="2:11" x14ac:dyDescent="0.2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 t="str">
        <f t="shared" si="16"/>
        <v/>
      </c>
      <c r="J355" s="22" t="str">
        <f t="shared" si="17"/>
        <v/>
      </c>
      <c r="K355" s="22" t="str">
        <f t="shared" si="18"/>
        <v/>
      </c>
    </row>
    <row r="356" spans="2:11" x14ac:dyDescent="0.2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 t="str">
        <f t="shared" si="16"/>
        <v/>
      </c>
      <c r="J356" s="22" t="str">
        <f t="shared" si="17"/>
        <v/>
      </c>
      <c r="K356" s="22" t="str">
        <f t="shared" si="18"/>
        <v/>
      </c>
    </row>
    <row r="357" spans="2:11" x14ac:dyDescent="0.2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 t="str">
        <f t="shared" ref="I357:I420" si="19">IFERROR((C357-F357)/F357,"")</f>
        <v/>
      </c>
      <c r="J357" s="22" t="str">
        <f t="shared" ref="J357:J420" si="20">IFERROR((D357-G357)/G357,"")</f>
        <v/>
      </c>
      <c r="K357" s="22" t="str">
        <f t="shared" ref="K357:K420" si="21">IFERROR((E357-H357)/H357,"")</f>
        <v/>
      </c>
    </row>
    <row r="358" spans="2:11" x14ac:dyDescent="0.2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 t="str">
        <f t="shared" si="19"/>
        <v/>
      </c>
      <c r="J358" s="22" t="str">
        <f t="shared" si="20"/>
        <v/>
      </c>
      <c r="K358" s="22" t="str">
        <f t="shared" si="21"/>
        <v/>
      </c>
    </row>
    <row r="359" spans="2:11" x14ac:dyDescent="0.2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 t="str">
        <f t="shared" si="19"/>
        <v/>
      </c>
      <c r="J359" s="22" t="str">
        <f t="shared" si="20"/>
        <v/>
      </c>
      <c r="K359" s="22" t="str">
        <f t="shared" si="21"/>
        <v/>
      </c>
    </row>
    <row r="360" spans="2:11" x14ac:dyDescent="0.2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 t="str">
        <f t="shared" si="19"/>
        <v/>
      </c>
      <c r="J360" s="22" t="str">
        <f t="shared" si="20"/>
        <v/>
      </c>
      <c r="K360" s="22" t="str">
        <f t="shared" si="21"/>
        <v/>
      </c>
    </row>
    <row r="361" spans="2:11" x14ac:dyDescent="0.2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 t="str">
        <f t="shared" si="19"/>
        <v/>
      </c>
      <c r="J361" s="22" t="str">
        <f t="shared" si="20"/>
        <v/>
      </c>
      <c r="K361" s="22" t="str">
        <f t="shared" si="21"/>
        <v/>
      </c>
    </row>
    <row r="362" spans="2:11" x14ac:dyDescent="0.2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 t="str">
        <f t="shared" si="19"/>
        <v/>
      </c>
      <c r="J362" s="22" t="str">
        <f t="shared" si="20"/>
        <v/>
      </c>
      <c r="K362" s="22" t="str">
        <f t="shared" si="21"/>
        <v/>
      </c>
    </row>
    <row r="363" spans="2:11" x14ac:dyDescent="0.2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 t="str">
        <f t="shared" si="19"/>
        <v/>
      </c>
      <c r="J363" s="22" t="str">
        <f t="shared" si="20"/>
        <v/>
      </c>
      <c r="K363" s="22" t="str">
        <f t="shared" si="21"/>
        <v/>
      </c>
    </row>
    <row r="364" spans="2:11" x14ac:dyDescent="0.2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 t="str">
        <f t="shared" si="19"/>
        <v/>
      </c>
      <c r="J364" s="22" t="str">
        <f t="shared" si="20"/>
        <v/>
      </c>
      <c r="K364" s="22" t="str">
        <f t="shared" si="21"/>
        <v/>
      </c>
    </row>
    <row r="365" spans="2:11" x14ac:dyDescent="0.2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 t="str">
        <f t="shared" si="19"/>
        <v/>
      </c>
      <c r="J365" s="22" t="str">
        <f t="shared" si="20"/>
        <v/>
      </c>
      <c r="K365" s="22" t="str">
        <f t="shared" si="21"/>
        <v/>
      </c>
    </row>
    <row r="366" spans="2:11" x14ac:dyDescent="0.2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 t="str">
        <f t="shared" si="19"/>
        <v/>
      </c>
      <c r="J366" s="22" t="str">
        <f t="shared" si="20"/>
        <v/>
      </c>
      <c r="K366" s="22" t="str">
        <f t="shared" si="21"/>
        <v/>
      </c>
    </row>
    <row r="367" spans="2:11" x14ac:dyDescent="0.2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 t="str">
        <f t="shared" si="19"/>
        <v/>
      </c>
      <c r="J367" s="22" t="str">
        <f t="shared" si="20"/>
        <v/>
      </c>
      <c r="K367" s="22" t="str">
        <f t="shared" si="21"/>
        <v/>
      </c>
    </row>
    <row r="368" spans="2:11" x14ac:dyDescent="0.2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 t="str">
        <f t="shared" si="19"/>
        <v/>
      </c>
      <c r="J368" s="22" t="str">
        <f t="shared" si="20"/>
        <v/>
      </c>
      <c r="K368" s="22" t="str">
        <f t="shared" si="21"/>
        <v/>
      </c>
    </row>
    <row r="369" spans="2:11" x14ac:dyDescent="0.2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 t="str">
        <f t="shared" si="19"/>
        <v/>
      </c>
      <c r="J369" s="22" t="str">
        <f t="shared" si="20"/>
        <v/>
      </c>
      <c r="K369" s="22" t="str">
        <f t="shared" si="21"/>
        <v/>
      </c>
    </row>
    <row r="370" spans="2:11" x14ac:dyDescent="0.2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 t="str">
        <f t="shared" si="19"/>
        <v/>
      </c>
      <c r="J370" s="22" t="str">
        <f t="shared" si="20"/>
        <v/>
      </c>
      <c r="K370" s="22" t="str">
        <f t="shared" si="21"/>
        <v/>
      </c>
    </row>
    <row r="371" spans="2:11" x14ac:dyDescent="0.2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 t="str">
        <f t="shared" si="19"/>
        <v/>
      </c>
      <c r="J371" s="22" t="str">
        <f t="shared" si="20"/>
        <v/>
      </c>
      <c r="K371" s="22" t="str">
        <f t="shared" si="21"/>
        <v/>
      </c>
    </row>
    <row r="372" spans="2:11" x14ac:dyDescent="0.2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 t="str">
        <f t="shared" si="19"/>
        <v/>
      </c>
      <c r="J372" s="22" t="str">
        <f t="shared" si="20"/>
        <v/>
      </c>
      <c r="K372" s="22" t="str">
        <f t="shared" si="21"/>
        <v/>
      </c>
    </row>
    <row r="373" spans="2:11" x14ac:dyDescent="0.2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 t="str">
        <f t="shared" si="19"/>
        <v/>
      </c>
      <c r="J373" s="22" t="str">
        <f t="shared" si="20"/>
        <v/>
      </c>
      <c r="K373" s="22" t="str">
        <f t="shared" si="21"/>
        <v/>
      </c>
    </row>
    <row r="374" spans="2:11" x14ac:dyDescent="0.2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 t="str">
        <f t="shared" si="19"/>
        <v/>
      </c>
      <c r="J374" s="22" t="str">
        <f t="shared" si="20"/>
        <v/>
      </c>
      <c r="K374" s="22" t="str">
        <f t="shared" si="21"/>
        <v/>
      </c>
    </row>
    <row r="375" spans="2:11" x14ac:dyDescent="0.2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 t="str">
        <f t="shared" si="19"/>
        <v/>
      </c>
      <c r="J375" s="22" t="str">
        <f t="shared" si="20"/>
        <v/>
      </c>
      <c r="K375" s="22" t="str">
        <f t="shared" si="21"/>
        <v/>
      </c>
    </row>
    <row r="376" spans="2:11" x14ac:dyDescent="0.2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 t="str">
        <f t="shared" si="19"/>
        <v/>
      </c>
      <c r="J376" s="22" t="str">
        <f t="shared" si="20"/>
        <v/>
      </c>
      <c r="K376" s="22" t="str">
        <f t="shared" si="21"/>
        <v/>
      </c>
    </row>
    <row r="377" spans="2:11" x14ac:dyDescent="0.2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 t="str">
        <f t="shared" si="19"/>
        <v/>
      </c>
      <c r="J377" s="22" t="str">
        <f t="shared" si="20"/>
        <v/>
      </c>
      <c r="K377" s="22" t="str">
        <f t="shared" si="21"/>
        <v/>
      </c>
    </row>
    <row r="378" spans="2:11" x14ac:dyDescent="0.2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 t="str">
        <f t="shared" si="19"/>
        <v/>
      </c>
      <c r="J378" s="22" t="str">
        <f t="shared" si="20"/>
        <v/>
      </c>
      <c r="K378" s="22" t="str">
        <f t="shared" si="21"/>
        <v/>
      </c>
    </row>
    <row r="379" spans="2:11" x14ac:dyDescent="0.2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 t="str">
        <f t="shared" si="19"/>
        <v/>
      </c>
      <c r="J379" s="22" t="str">
        <f t="shared" si="20"/>
        <v/>
      </c>
      <c r="K379" s="22" t="str">
        <f t="shared" si="21"/>
        <v/>
      </c>
    </row>
    <row r="380" spans="2:11" x14ac:dyDescent="0.2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 t="str">
        <f t="shared" si="19"/>
        <v/>
      </c>
      <c r="J380" s="22" t="str">
        <f t="shared" si="20"/>
        <v/>
      </c>
      <c r="K380" s="22" t="str">
        <f t="shared" si="21"/>
        <v/>
      </c>
    </row>
    <row r="381" spans="2:11" x14ac:dyDescent="0.2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 t="str">
        <f t="shared" si="19"/>
        <v/>
      </c>
      <c r="J381" s="22" t="str">
        <f t="shared" si="20"/>
        <v/>
      </c>
      <c r="K381" s="22" t="str">
        <f t="shared" si="21"/>
        <v/>
      </c>
    </row>
    <row r="382" spans="2:11" x14ac:dyDescent="0.2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 t="str">
        <f t="shared" si="19"/>
        <v/>
      </c>
      <c r="J382" s="22" t="str">
        <f t="shared" si="20"/>
        <v/>
      </c>
      <c r="K382" s="22" t="str">
        <f t="shared" si="21"/>
        <v/>
      </c>
    </row>
    <row r="383" spans="2:11" x14ac:dyDescent="0.2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 t="str">
        <f t="shared" si="19"/>
        <v/>
      </c>
      <c r="J383" s="22" t="str">
        <f t="shared" si="20"/>
        <v/>
      </c>
      <c r="K383" s="22" t="str">
        <f t="shared" si="21"/>
        <v/>
      </c>
    </row>
    <row r="384" spans="2:11" x14ac:dyDescent="0.2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 t="str">
        <f t="shared" si="19"/>
        <v/>
      </c>
      <c r="J384" s="22" t="str">
        <f t="shared" si="20"/>
        <v/>
      </c>
      <c r="K384" s="22" t="str">
        <f t="shared" si="21"/>
        <v/>
      </c>
    </row>
    <row r="385" spans="2:11" x14ac:dyDescent="0.2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 t="str">
        <f t="shared" si="19"/>
        <v/>
      </c>
      <c r="J385" s="22" t="str">
        <f t="shared" si="20"/>
        <v/>
      </c>
      <c r="K385" s="22" t="str">
        <f t="shared" si="21"/>
        <v/>
      </c>
    </row>
    <row r="386" spans="2:11" x14ac:dyDescent="0.2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 t="str">
        <f t="shared" si="19"/>
        <v/>
      </c>
      <c r="J386" s="22" t="str">
        <f t="shared" si="20"/>
        <v/>
      </c>
      <c r="K386" s="22" t="str">
        <f t="shared" si="21"/>
        <v/>
      </c>
    </row>
    <row r="387" spans="2:11" x14ac:dyDescent="0.2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 t="str">
        <f t="shared" si="19"/>
        <v/>
      </c>
      <c r="J387" s="22" t="str">
        <f t="shared" si="20"/>
        <v/>
      </c>
      <c r="K387" s="22" t="str">
        <f t="shared" si="21"/>
        <v/>
      </c>
    </row>
    <row r="388" spans="2:11" x14ac:dyDescent="0.2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 t="str">
        <f t="shared" si="19"/>
        <v/>
      </c>
      <c r="J388" s="22" t="str">
        <f t="shared" si="20"/>
        <v/>
      </c>
      <c r="K388" s="22" t="str">
        <f t="shared" si="21"/>
        <v/>
      </c>
    </row>
    <row r="389" spans="2:11" x14ac:dyDescent="0.2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 t="str">
        <f t="shared" si="19"/>
        <v/>
      </c>
      <c r="J389" s="22" t="str">
        <f t="shared" si="20"/>
        <v/>
      </c>
      <c r="K389" s="22" t="str">
        <f t="shared" si="21"/>
        <v/>
      </c>
    </row>
    <row r="390" spans="2:11" x14ac:dyDescent="0.2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 t="str">
        <f t="shared" si="19"/>
        <v/>
      </c>
      <c r="J390" s="22" t="str">
        <f t="shared" si="20"/>
        <v/>
      </c>
      <c r="K390" s="22" t="str">
        <f t="shared" si="21"/>
        <v/>
      </c>
    </row>
    <row r="391" spans="2:11" x14ac:dyDescent="0.2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 t="str">
        <f t="shared" si="19"/>
        <v/>
      </c>
      <c r="J391" s="22" t="str">
        <f t="shared" si="20"/>
        <v/>
      </c>
      <c r="K391" s="22" t="str">
        <f t="shared" si="21"/>
        <v/>
      </c>
    </row>
    <row r="392" spans="2:11" x14ac:dyDescent="0.2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 t="str">
        <f t="shared" si="19"/>
        <v/>
      </c>
      <c r="J392" s="22" t="str">
        <f t="shared" si="20"/>
        <v/>
      </c>
      <c r="K392" s="22" t="str">
        <f t="shared" si="21"/>
        <v/>
      </c>
    </row>
    <row r="393" spans="2:11" x14ac:dyDescent="0.2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 t="str">
        <f t="shared" si="19"/>
        <v/>
      </c>
      <c r="J393" s="22" t="str">
        <f t="shared" si="20"/>
        <v/>
      </c>
      <c r="K393" s="22" t="str">
        <f t="shared" si="21"/>
        <v/>
      </c>
    </row>
    <row r="394" spans="2:11" x14ac:dyDescent="0.2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 t="str">
        <f t="shared" si="19"/>
        <v/>
      </c>
      <c r="J394" s="22" t="str">
        <f t="shared" si="20"/>
        <v/>
      </c>
      <c r="K394" s="22" t="str">
        <f t="shared" si="21"/>
        <v/>
      </c>
    </row>
    <row r="395" spans="2:11" x14ac:dyDescent="0.2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 t="str">
        <f t="shared" si="19"/>
        <v/>
      </c>
      <c r="J395" s="22" t="str">
        <f t="shared" si="20"/>
        <v/>
      </c>
      <c r="K395" s="22" t="str">
        <f t="shared" si="21"/>
        <v/>
      </c>
    </row>
    <row r="396" spans="2:11" x14ac:dyDescent="0.2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 t="str">
        <f t="shared" si="19"/>
        <v/>
      </c>
      <c r="J396" s="22" t="str">
        <f t="shared" si="20"/>
        <v/>
      </c>
      <c r="K396" s="22" t="str">
        <f t="shared" si="21"/>
        <v/>
      </c>
    </row>
    <row r="397" spans="2:11" x14ac:dyDescent="0.2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 t="str">
        <f t="shared" si="19"/>
        <v/>
      </c>
      <c r="J397" s="22" t="str">
        <f t="shared" si="20"/>
        <v/>
      </c>
      <c r="K397" s="22" t="str">
        <f t="shared" si="21"/>
        <v/>
      </c>
    </row>
    <row r="398" spans="2:11" x14ac:dyDescent="0.2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 t="str">
        <f t="shared" si="19"/>
        <v/>
      </c>
      <c r="J398" s="22" t="str">
        <f t="shared" si="20"/>
        <v/>
      </c>
      <c r="K398" s="22" t="str">
        <f t="shared" si="21"/>
        <v/>
      </c>
    </row>
    <row r="399" spans="2:11" x14ac:dyDescent="0.2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 t="str">
        <f t="shared" si="19"/>
        <v/>
      </c>
      <c r="J399" s="22" t="str">
        <f t="shared" si="20"/>
        <v/>
      </c>
      <c r="K399" s="22" t="str">
        <f t="shared" si="21"/>
        <v/>
      </c>
    </row>
    <row r="400" spans="2:11" x14ac:dyDescent="0.2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 t="str">
        <f t="shared" si="19"/>
        <v/>
      </c>
      <c r="J400" s="22" t="str">
        <f t="shared" si="20"/>
        <v/>
      </c>
      <c r="K400" s="22" t="str">
        <f t="shared" si="21"/>
        <v/>
      </c>
    </row>
    <row r="401" spans="2:11" x14ac:dyDescent="0.2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 t="str">
        <f t="shared" si="19"/>
        <v/>
      </c>
      <c r="J401" s="22" t="str">
        <f t="shared" si="20"/>
        <v/>
      </c>
      <c r="K401" s="22" t="str">
        <f t="shared" si="21"/>
        <v/>
      </c>
    </row>
    <row r="402" spans="2:11" x14ac:dyDescent="0.2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 t="str">
        <f t="shared" si="19"/>
        <v/>
      </c>
      <c r="J402" s="22" t="str">
        <f t="shared" si="20"/>
        <v/>
      </c>
      <c r="K402" s="22" t="str">
        <f t="shared" si="21"/>
        <v/>
      </c>
    </row>
    <row r="403" spans="2:11" x14ac:dyDescent="0.2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 t="str">
        <f t="shared" si="19"/>
        <v/>
      </c>
      <c r="J403" s="22" t="str">
        <f t="shared" si="20"/>
        <v/>
      </c>
      <c r="K403" s="22" t="str">
        <f t="shared" si="21"/>
        <v/>
      </c>
    </row>
    <row r="404" spans="2:11" x14ac:dyDescent="0.2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 t="str">
        <f t="shared" si="19"/>
        <v/>
      </c>
      <c r="J404" s="22" t="str">
        <f t="shared" si="20"/>
        <v/>
      </c>
      <c r="K404" s="22" t="str">
        <f t="shared" si="21"/>
        <v/>
      </c>
    </row>
    <row r="405" spans="2:11" x14ac:dyDescent="0.2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 t="str">
        <f t="shared" si="19"/>
        <v/>
      </c>
      <c r="J405" s="22" t="str">
        <f t="shared" si="20"/>
        <v/>
      </c>
      <c r="K405" s="22" t="str">
        <f t="shared" si="21"/>
        <v/>
      </c>
    </row>
    <row r="406" spans="2:11" x14ac:dyDescent="0.2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 t="str">
        <f t="shared" si="19"/>
        <v/>
      </c>
      <c r="J406" s="22" t="str">
        <f t="shared" si="20"/>
        <v/>
      </c>
      <c r="K406" s="22" t="str">
        <f t="shared" si="21"/>
        <v/>
      </c>
    </row>
    <row r="407" spans="2:11" x14ac:dyDescent="0.2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 t="str">
        <f t="shared" si="19"/>
        <v/>
      </c>
      <c r="J407" s="22" t="str">
        <f t="shared" si="20"/>
        <v/>
      </c>
      <c r="K407" s="22" t="str">
        <f t="shared" si="21"/>
        <v/>
      </c>
    </row>
    <row r="408" spans="2:11" x14ac:dyDescent="0.2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 t="str">
        <f t="shared" si="19"/>
        <v/>
      </c>
      <c r="J408" s="22" t="str">
        <f t="shared" si="20"/>
        <v/>
      </c>
      <c r="K408" s="22" t="str">
        <f t="shared" si="21"/>
        <v/>
      </c>
    </row>
    <row r="409" spans="2:11" x14ac:dyDescent="0.2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 t="str">
        <f t="shared" si="19"/>
        <v/>
      </c>
      <c r="J409" s="22" t="str">
        <f t="shared" si="20"/>
        <v/>
      </c>
      <c r="K409" s="22" t="str">
        <f t="shared" si="21"/>
        <v/>
      </c>
    </row>
    <row r="410" spans="2:11" x14ac:dyDescent="0.2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 t="str">
        <f t="shared" si="19"/>
        <v/>
      </c>
      <c r="J410" s="22" t="str">
        <f t="shared" si="20"/>
        <v/>
      </c>
      <c r="K410" s="22" t="str">
        <f t="shared" si="21"/>
        <v/>
      </c>
    </row>
    <row r="411" spans="2:11" x14ac:dyDescent="0.2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 t="str">
        <f t="shared" si="19"/>
        <v/>
      </c>
      <c r="J411" s="22" t="str">
        <f t="shared" si="20"/>
        <v/>
      </c>
      <c r="K411" s="22" t="str">
        <f t="shared" si="21"/>
        <v/>
      </c>
    </row>
    <row r="412" spans="2:11" x14ac:dyDescent="0.2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 t="str">
        <f t="shared" si="19"/>
        <v/>
      </c>
      <c r="J412" s="22" t="str">
        <f t="shared" si="20"/>
        <v/>
      </c>
      <c r="K412" s="22" t="str">
        <f t="shared" si="21"/>
        <v/>
      </c>
    </row>
    <row r="413" spans="2:11" x14ac:dyDescent="0.2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 t="str">
        <f t="shared" si="19"/>
        <v/>
      </c>
      <c r="J413" s="22" t="str">
        <f t="shared" si="20"/>
        <v/>
      </c>
      <c r="K413" s="22" t="str">
        <f t="shared" si="21"/>
        <v/>
      </c>
    </row>
    <row r="414" spans="2:11" x14ac:dyDescent="0.2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 t="str">
        <f t="shared" si="19"/>
        <v/>
      </c>
      <c r="J414" s="22" t="str">
        <f t="shared" si="20"/>
        <v/>
      </c>
      <c r="K414" s="22" t="str">
        <f t="shared" si="21"/>
        <v/>
      </c>
    </row>
    <row r="415" spans="2:11" x14ac:dyDescent="0.2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 t="str">
        <f t="shared" si="19"/>
        <v/>
      </c>
      <c r="J415" s="22" t="str">
        <f t="shared" si="20"/>
        <v/>
      </c>
      <c r="K415" s="22" t="str">
        <f t="shared" si="21"/>
        <v/>
      </c>
    </row>
    <row r="416" spans="2:11" x14ac:dyDescent="0.2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 t="str">
        <f t="shared" si="19"/>
        <v/>
      </c>
      <c r="J416" s="22" t="str">
        <f t="shared" si="20"/>
        <v/>
      </c>
      <c r="K416" s="22" t="str">
        <f t="shared" si="21"/>
        <v/>
      </c>
    </row>
    <row r="417" spans="2:11" x14ac:dyDescent="0.2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 t="str">
        <f t="shared" si="19"/>
        <v/>
      </c>
      <c r="J417" s="22" t="str">
        <f t="shared" si="20"/>
        <v/>
      </c>
      <c r="K417" s="22" t="str">
        <f t="shared" si="21"/>
        <v/>
      </c>
    </row>
    <row r="418" spans="2:11" x14ac:dyDescent="0.2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 t="str">
        <f t="shared" si="19"/>
        <v/>
      </c>
      <c r="J418" s="22" t="str">
        <f t="shared" si="20"/>
        <v/>
      </c>
      <c r="K418" s="22" t="str">
        <f t="shared" si="21"/>
        <v/>
      </c>
    </row>
    <row r="419" spans="2:11" x14ac:dyDescent="0.2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 t="str">
        <f t="shared" si="19"/>
        <v/>
      </c>
      <c r="J419" s="22" t="str">
        <f t="shared" si="20"/>
        <v/>
      </c>
      <c r="K419" s="22" t="str">
        <f t="shared" si="21"/>
        <v/>
      </c>
    </row>
    <row r="420" spans="2:11" x14ac:dyDescent="0.2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 t="str">
        <f t="shared" si="19"/>
        <v/>
      </c>
      <c r="J420" s="22" t="str">
        <f t="shared" si="20"/>
        <v/>
      </c>
      <c r="K420" s="22" t="str">
        <f t="shared" si="21"/>
        <v/>
      </c>
    </row>
    <row r="421" spans="2:11" x14ac:dyDescent="0.2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 t="str">
        <f t="shared" ref="I421:I474" si="22">IFERROR((C421-F421)/F421,"")</f>
        <v/>
      </c>
      <c r="J421" s="22" t="str">
        <f t="shared" ref="J421:J474" si="23">IFERROR((D421-G421)/G421,"")</f>
        <v/>
      </c>
      <c r="K421" s="22" t="str">
        <f t="shared" ref="K421:K474" si="24">IFERROR((E421-H421)/H421,"")</f>
        <v/>
      </c>
    </row>
    <row r="422" spans="2:11" x14ac:dyDescent="0.2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 t="str">
        <f t="shared" si="22"/>
        <v/>
      </c>
      <c r="J422" s="22" t="str">
        <f t="shared" si="23"/>
        <v/>
      </c>
      <c r="K422" s="22" t="str">
        <f t="shared" si="24"/>
        <v/>
      </c>
    </row>
    <row r="423" spans="2:11" x14ac:dyDescent="0.2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 t="str">
        <f t="shared" si="22"/>
        <v/>
      </c>
      <c r="J423" s="22" t="str">
        <f t="shared" si="23"/>
        <v/>
      </c>
      <c r="K423" s="22" t="str">
        <f t="shared" si="24"/>
        <v/>
      </c>
    </row>
    <row r="424" spans="2:11" x14ac:dyDescent="0.2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 t="str">
        <f t="shared" si="22"/>
        <v/>
      </c>
      <c r="J424" s="22" t="str">
        <f t="shared" si="23"/>
        <v/>
      </c>
      <c r="K424" s="22" t="str">
        <f t="shared" si="24"/>
        <v/>
      </c>
    </row>
    <row r="425" spans="2:11" x14ac:dyDescent="0.2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 t="str">
        <f t="shared" si="22"/>
        <v/>
      </c>
      <c r="J425" s="22" t="str">
        <f t="shared" si="23"/>
        <v/>
      </c>
      <c r="K425" s="22" t="str">
        <f t="shared" si="24"/>
        <v/>
      </c>
    </row>
    <row r="426" spans="2:11" x14ac:dyDescent="0.2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 t="str">
        <f t="shared" si="22"/>
        <v/>
      </c>
      <c r="J426" s="22" t="str">
        <f t="shared" si="23"/>
        <v/>
      </c>
      <c r="K426" s="22" t="str">
        <f t="shared" si="24"/>
        <v/>
      </c>
    </row>
    <row r="427" spans="2:11" x14ac:dyDescent="0.2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 t="str">
        <f t="shared" si="22"/>
        <v/>
      </c>
      <c r="J427" s="22" t="str">
        <f t="shared" si="23"/>
        <v/>
      </c>
      <c r="K427" s="22" t="str">
        <f t="shared" si="24"/>
        <v/>
      </c>
    </row>
    <row r="428" spans="2:11" x14ac:dyDescent="0.2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 t="str">
        <f t="shared" si="22"/>
        <v/>
      </c>
      <c r="J428" s="22" t="str">
        <f t="shared" si="23"/>
        <v/>
      </c>
      <c r="K428" s="22" t="str">
        <f t="shared" si="24"/>
        <v/>
      </c>
    </row>
    <row r="429" spans="2:11" x14ac:dyDescent="0.2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 t="str">
        <f t="shared" si="22"/>
        <v/>
      </c>
      <c r="J429" s="22" t="str">
        <f t="shared" si="23"/>
        <v/>
      </c>
      <c r="K429" s="22" t="str">
        <f t="shared" si="24"/>
        <v/>
      </c>
    </row>
    <row r="430" spans="2:11" x14ac:dyDescent="0.2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 t="str">
        <f t="shared" si="22"/>
        <v/>
      </c>
      <c r="J430" s="22" t="str">
        <f t="shared" si="23"/>
        <v/>
      </c>
      <c r="K430" s="22" t="str">
        <f t="shared" si="24"/>
        <v/>
      </c>
    </row>
    <row r="431" spans="2:11" x14ac:dyDescent="0.2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 t="str">
        <f t="shared" si="22"/>
        <v/>
      </c>
      <c r="J431" s="22" t="str">
        <f t="shared" si="23"/>
        <v/>
      </c>
      <c r="K431" s="22" t="str">
        <f t="shared" si="24"/>
        <v/>
      </c>
    </row>
    <row r="432" spans="2:11" x14ac:dyDescent="0.2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 t="str">
        <f t="shared" si="22"/>
        <v/>
      </c>
      <c r="J432" s="22" t="str">
        <f t="shared" si="23"/>
        <v/>
      </c>
      <c r="K432" s="22" t="str">
        <f t="shared" si="24"/>
        <v/>
      </c>
    </row>
    <row r="433" spans="2:11" x14ac:dyDescent="0.2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 t="str">
        <f t="shared" si="22"/>
        <v/>
      </c>
      <c r="J433" s="22" t="str">
        <f t="shared" si="23"/>
        <v/>
      </c>
      <c r="K433" s="22" t="str">
        <f t="shared" si="24"/>
        <v/>
      </c>
    </row>
    <row r="434" spans="2:11" x14ac:dyDescent="0.2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 t="str">
        <f t="shared" si="22"/>
        <v/>
      </c>
      <c r="J434" s="22" t="str">
        <f t="shared" si="23"/>
        <v/>
      </c>
      <c r="K434" s="22" t="str">
        <f t="shared" si="24"/>
        <v/>
      </c>
    </row>
    <row r="435" spans="2:11" x14ac:dyDescent="0.2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 t="str">
        <f t="shared" si="22"/>
        <v/>
      </c>
      <c r="J435" s="22" t="str">
        <f t="shared" si="23"/>
        <v/>
      </c>
      <c r="K435" s="22" t="str">
        <f t="shared" si="24"/>
        <v/>
      </c>
    </row>
    <row r="436" spans="2:11" x14ac:dyDescent="0.2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 t="str">
        <f t="shared" si="22"/>
        <v/>
      </c>
      <c r="J436" s="22" t="str">
        <f t="shared" si="23"/>
        <v/>
      </c>
      <c r="K436" s="22" t="str">
        <f t="shared" si="24"/>
        <v/>
      </c>
    </row>
    <row r="437" spans="2:11" x14ac:dyDescent="0.2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 t="str">
        <f t="shared" si="22"/>
        <v/>
      </c>
      <c r="J437" s="22" t="str">
        <f t="shared" si="23"/>
        <v/>
      </c>
      <c r="K437" s="22" t="str">
        <f t="shared" si="24"/>
        <v/>
      </c>
    </row>
    <row r="438" spans="2:11" x14ac:dyDescent="0.2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 t="str">
        <f t="shared" si="22"/>
        <v/>
      </c>
      <c r="J438" s="22" t="str">
        <f t="shared" si="23"/>
        <v/>
      </c>
      <c r="K438" s="22" t="str">
        <f t="shared" si="24"/>
        <v/>
      </c>
    </row>
    <row r="439" spans="2:11" x14ac:dyDescent="0.2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 t="str">
        <f t="shared" si="22"/>
        <v/>
      </c>
      <c r="J439" s="22" t="str">
        <f t="shared" si="23"/>
        <v/>
      </c>
      <c r="K439" s="22" t="str">
        <f t="shared" si="24"/>
        <v/>
      </c>
    </row>
    <row r="440" spans="2:11" x14ac:dyDescent="0.2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 t="str">
        <f t="shared" si="22"/>
        <v/>
      </c>
      <c r="J440" s="22" t="str">
        <f t="shared" si="23"/>
        <v/>
      </c>
      <c r="K440" s="22" t="str">
        <f t="shared" si="24"/>
        <v/>
      </c>
    </row>
    <row r="441" spans="2:11" x14ac:dyDescent="0.2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 t="str">
        <f t="shared" si="22"/>
        <v/>
      </c>
      <c r="J441" s="22" t="str">
        <f t="shared" si="23"/>
        <v/>
      </c>
      <c r="K441" s="22" t="str">
        <f t="shared" si="24"/>
        <v/>
      </c>
    </row>
    <row r="442" spans="2:11" x14ac:dyDescent="0.2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 t="str">
        <f t="shared" si="22"/>
        <v/>
      </c>
      <c r="J442" s="22" t="str">
        <f t="shared" si="23"/>
        <v/>
      </c>
      <c r="K442" s="22" t="str">
        <f t="shared" si="24"/>
        <v/>
      </c>
    </row>
    <row r="443" spans="2:11" x14ac:dyDescent="0.2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 t="str">
        <f t="shared" si="22"/>
        <v/>
      </c>
      <c r="J443" s="22" t="str">
        <f t="shared" si="23"/>
        <v/>
      </c>
      <c r="K443" s="22" t="str">
        <f t="shared" si="24"/>
        <v/>
      </c>
    </row>
    <row r="444" spans="2:11" x14ac:dyDescent="0.2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 t="str">
        <f t="shared" si="22"/>
        <v/>
      </c>
      <c r="J444" s="22" t="str">
        <f t="shared" si="23"/>
        <v/>
      </c>
      <c r="K444" s="22" t="str">
        <f t="shared" si="24"/>
        <v/>
      </c>
    </row>
    <row r="445" spans="2:11" x14ac:dyDescent="0.2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 t="str">
        <f t="shared" si="22"/>
        <v/>
      </c>
      <c r="J445" s="22" t="str">
        <f t="shared" si="23"/>
        <v/>
      </c>
      <c r="K445" s="22" t="str">
        <f t="shared" si="24"/>
        <v/>
      </c>
    </row>
    <row r="446" spans="2:11" x14ac:dyDescent="0.2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 t="str">
        <f t="shared" si="22"/>
        <v/>
      </c>
      <c r="J446" s="22" t="str">
        <f t="shared" si="23"/>
        <v/>
      </c>
      <c r="K446" s="22" t="str">
        <f t="shared" si="24"/>
        <v/>
      </c>
    </row>
    <row r="447" spans="2:11" x14ac:dyDescent="0.2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 t="str">
        <f t="shared" si="22"/>
        <v/>
      </c>
      <c r="J447" s="22" t="str">
        <f t="shared" si="23"/>
        <v/>
      </c>
      <c r="K447" s="22" t="str">
        <f t="shared" si="24"/>
        <v/>
      </c>
    </row>
    <row r="448" spans="2:11" x14ac:dyDescent="0.2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 t="str">
        <f t="shared" si="22"/>
        <v/>
      </c>
      <c r="J448" s="22" t="str">
        <f t="shared" si="23"/>
        <v/>
      </c>
      <c r="K448" s="22" t="str">
        <f t="shared" si="24"/>
        <v/>
      </c>
    </row>
    <row r="449" spans="2:11" x14ac:dyDescent="0.2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 t="str">
        <f t="shared" si="22"/>
        <v/>
      </c>
      <c r="J449" s="22" t="str">
        <f t="shared" si="23"/>
        <v/>
      </c>
      <c r="K449" s="22" t="str">
        <f t="shared" si="24"/>
        <v/>
      </c>
    </row>
    <row r="450" spans="2:11" x14ac:dyDescent="0.2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 t="str">
        <f t="shared" si="22"/>
        <v/>
      </c>
      <c r="J450" s="22" t="str">
        <f t="shared" si="23"/>
        <v/>
      </c>
      <c r="K450" s="22" t="str">
        <f t="shared" si="24"/>
        <v/>
      </c>
    </row>
    <row r="451" spans="2:11" x14ac:dyDescent="0.2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 t="str">
        <f t="shared" si="22"/>
        <v/>
      </c>
      <c r="J451" s="22" t="str">
        <f t="shared" si="23"/>
        <v/>
      </c>
      <c r="K451" s="22" t="str">
        <f t="shared" si="24"/>
        <v/>
      </c>
    </row>
    <row r="452" spans="2:11" x14ac:dyDescent="0.2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 t="str">
        <f t="shared" si="22"/>
        <v/>
      </c>
      <c r="J452" s="22" t="str">
        <f t="shared" si="23"/>
        <v/>
      </c>
      <c r="K452" s="22" t="str">
        <f t="shared" si="24"/>
        <v/>
      </c>
    </row>
    <row r="453" spans="2:11" x14ac:dyDescent="0.2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 t="str">
        <f t="shared" si="22"/>
        <v/>
      </c>
      <c r="J453" s="22" t="str">
        <f t="shared" si="23"/>
        <v/>
      </c>
      <c r="K453" s="22" t="str">
        <f t="shared" si="24"/>
        <v/>
      </c>
    </row>
    <row r="454" spans="2:11" x14ac:dyDescent="0.2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 t="str">
        <f t="shared" si="22"/>
        <v/>
      </c>
      <c r="J454" s="22" t="str">
        <f t="shared" si="23"/>
        <v/>
      </c>
      <c r="K454" s="22" t="str">
        <f t="shared" si="24"/>
        <v/>
      </c>
    </row>
    <row r="455" spans="2:11" x14ac:dyDescent="0.2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 t="str">
        <f t="shared" si="22"/>
        <v/>
      </c>
      <c r="J455" s="22" t="str">
        <f t="shared" si="23"/>
        <v/>
      </c>
      <c r="K455" s="22" t="str">
        <f t="shared" si="24"/>
        <v/>
      </c>
    </row>
    <row r="456" spans="2:11" x14ac:dyDescent="0.2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 t="str">
        <f t="shared" si="22"/>
        <v/>
      </c>
      <c r="J456" s="22" t="str">
        <f t="shared" si="23"/>
        <v/>
      </c>
      <c r="K456" s="22" t="str">
        <f t="shared" si="24"/>
        <v/>
      </c>
    </row>
    <row r="457" spans="2:11" x14ac:dyDescent="0.2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 t="str">
        <f t="shared" si="22"/>
        <v/>
      </c>
      <c r="J457" s="22" t="str">
        <f t="shared" si="23"/>
        <v/>
      </c>
      <c r="K457" s="22" t="str">
        <f t="shared" si="24"/>
        <v/>
      </c>
    </row>
    <row r="458" spans="2:11" x14ac:dyDescent="0.2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 t="str">
        <f t="shared" si="22"/>
        <v/>
      </c>
      <c r="J458" s="22" t="str">
        <f t="shared" si="23"/>
        <v/>
      </c>
      <c r="K458" s="22" t="str">
        <f t="shared" si="24"/>
        <v/>
      </c>
    </row>
    <row r="459" spans="2:11" x14ac:dyDescent="0.2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 t="str">
        <f t="shared" si="22"/>
        <v/>
      </c>
      <c r="J459" s="22" t="str">
        <f t="shared" si="23"/>
        <v/>
      </c>
      <c r="K459" s="22" t="str">
        <f t="shared" si="24"/>
        <v/>
      </c>
    </row>
    <row r="460" spans="2:11" x14ac:dyDescent="0.2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 t="str">
        <f t="shared" si="22"/>
        <v/>
      </c>
      <c r="J460" s="22" t="str">
        <f t="shared" si="23"/>
        <v/>
      </c>
      <c r="K460" s="22" t="str">
        <f t="shared" si="24"/>
        <v/>
      </c>
    </row>
    <row r="461" spans="2:11" x14ac:dyDescent="0.2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 t="str">
        <f t="shared" si="22"/>
        <v/>
      </c>
      <c r="J461" s="22" t="str">
        <f t="shared" si="23"/>
        <v/>
      </c>
      <c r="K461" s="22" t="str">
        <f t="shared" si="24"/>
        <v/>
      </c>
    </row>
    <row r="462" spans="2:11" x14ac:dyDescent="0.2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 t="str">
        <f t="shared" si="22"/>
        <v/>
      </c>
      <c r="J462" s="22" t="str">
        <f t="shared" si="23"/>
        <v/>
      </c>
      <c r="K462" s="22" t="str">
        <f t="shared" si="24"/>
        <v/>
      </c>
    </row>
    <row r="463" spans="2:11" x14ac:dyDescent="0.2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 t="str">
        <f t="shared" si="22"/>
        <v/>
      </c>
      <c r="J463" s="22" t="str">
        <f t="shared" si="23"/>
        <v/>
      </c>
      <c r="K463" s="22" t="str">
        <f t="shared" si="24"/>
        <v/>
      </c>
    </row>
    <row r="464" spans="2:11" x14ac:dyDescent="0.2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 t="str">
        <f t="shared" si="22"/>
        <v/>
      </c>
      <c r="J464" s="22" t="str">
        <f t="shared" si="23"/>
        <v/>
      </c>
      <c r="K464" s="22" t="str">
        <f t="shared" si="24"/>
        <v/>
      </c>
    </row>
    <row r="465" spans="2:11" x14ac:dyDescent="0.2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 t="str">
        <f t="shared" si="22"/>
        <v/>
      </c>
      <c r="J465" s="22" t="str">
        <f t="shared" si="23"/>
        <v/>
      </c>
      <c r="K465" s="22" t="str">
        <f t="shared" si="24"/>
        <v/>
      </c>
    </row>
    <row r="466" spans="2:11" x14ac:dyDescent="0.2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 t="str">
        <f t="shared" si="22"/>
        <v/>
      </c>
      <c r="J466" s="22" t="str">
        <f t="shared" si="23"/>
        <v/>
      </c>
      <c r="K466" s="22" t="str">
        <f t="shared" si="24"/>
        <v/>
      </c>
    </row>
    <row r="467" spans="2:11" x14ac:dyDescent="0.2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 t="str">
        <f t="shared" si="22"/>
        <v/>
      </c>
      <c r="J467" s="22" t="str">
        <f t="shared" si="23"/>
        <v/>
      </c>
      <c r="K467" s="22" t="str">
        <f t="shared" si="24"/>
        <v/>
      </c>
    </row>
    <row r="468" spans="2:11" x14ac:dyDescent="0.2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 t="str">
        <f t="shared" si="22"/>
        <v/>
      </c>
      <c r="J468" s="22" t="str">
        <f t="shared" si="23"/>
        <v/>
      </c>
      <c r="K468" s="22" t="str">
        <f t="shared" si="24"/>
        <v/>
      </c>
    </row>
    <row r="469" spans="2:11" x14ac:dyDescent="0.2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 t="str">
        <f t="shared" si="22"/>
        <v/>
      </c>
      <c r="J469" s="22" t="str">
        <f t="shared" si="23"/>
        <v/>
      </c>
      <c r="K469" s="22" t="str">
        <f t="shared" si="24"/>
        <v/>
      </c>
    </row>
    <row r="470" spans="2:11" x14ac:dyDescent="0.2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 t="str">
        <f t="shared" si="22"/>
        <v/>
      </c>
      <c r="J470" s="22" t="str">
        <f t="shared" si="23"/>
        <v/>
      </c>
      <c r="K470" s="22" t="str">
        <f t="shared" si="24"/>
        <v/>
      </c>
    </row>
    <row r="471" spans="2:11" x14ac:dyDescent="0.2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 t="str">
        <f t="shared" si="22"/>
        <v/>
      </c>
      <c r="J471" s="22" t="str">
        <f t="shared" si="23"/>
        <v/>
      </c>
      <c r="K471" s="22" t="str">
        <f t="shared" si="24"/>
        <v/>
      </c>
    </row>
    <row r="472" spans="2:11" x14ac:dyDescent="0.2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 t="str">
        <f t="shared" si="22"/>
        <v/>
      </c>
      <c r="J472" s="22" t="str">
        <f t="shared" si="23"/>
        <v/>
      </c>
      <c r="K472" s="22" t="str">
        <f t="shared" si="24"/>
        <v/>
      </c>
    </row>
    <row r="473" spans="2:11" x14ac:dyDescent="0.2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 t="str">
        <f t="shared" si="22"/>
        <v/>
      </c>
      <c r="J473" s="22" t="str">
        <f t="shared" si="23"/>
        <v/>
      </c>
      <c r="K473" s="22" t="str">
        <f t="shared" si="24"/>
        <v/>
      </c>
    </row>
    <row r="474" spans="2:11" x14ac:dyDescent="0.2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 t="str">
        <f t="shared" si="22"/>
        <v/>
      </c>
      <c r="J474" s="22" t="str">
        <f t="shared" si="23"/>
        <v/>
      </c>
      <c r="K474" s="22" t="str">
        <f t="shared" si="24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1"/>
  <sheetViews>
    <sheetView workbookViewId="0">
      <selection activeCell="B126" sqref="B126"/>
    </sheetView>
  </sheetViews>
  <sheetFormatPr defaultRowHeight="15" x14ac:dyDescent="0.25"/>
  <cols>
    <col min="1" max="1" width="19.85546875" style="33" customWidth="1"/>
    <col min="2" max="2" width="15.85546875" style="34" customWidth="1"/>
    <col min="3" max="3" width="13" style="33" customWidth="1"/>
    <col min="4" max="4" width="15.85546875" style="34" customWidth="1"/>
    <col min="5" max="5" width="14" style="33" customWidth="1"/>
    <col min="6" max="6" width="15.85546875" style="34" customWidth="1"/>
    <col min="7" max="7" width="13.5703125" style="33" bestFit="1" customWidth="1"/>
    <col min="8" max="8" width="15.85546875" style="34" customWidth="1"/>
    <col min="9" max="9" width="17.28515625" style="33" customWidth="1"/>
    <col min="10" max="10" width="15.85546875" style="34" customWidth="1"/>
    <col min="11" max="11" width="16.140625" style="33" bestFit="1" customWidth="1"/>
    <col min="12" max="12" width="15.85546875" style="34" customWidth="1"/>
    <col min="13" max="13" width="19" style="33" bestFit="1" customWidth="1"/>
    <col min="14" max="16384" width="9.140625" style="33"/>
  </cols>
  <sheetData>
    <row r="1" spans="1:17" x14ac:dyDescent="0.2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x14ac:dyDescent="0.25">
      <c r="A2" s="40" t="s">
        <v>52</v>
      </c>
      <c r="B2" s="44">
        <v>1876724.43</v>
      </c>
      <c r="C2" s="41">
        <v>25</v>
      </c>
      <c r="D2" s="44">
        <v>413195.87</v>
      </c>
      <c r="E2" s="41">
        <v>23</v>
      </c>
      <c r="F2" s="41">
        <v>0</v>
      </c>
      <c r="G2" s="41">
        <v>3</v>
      </c>
      <c r="H2" s="44">
        <v>2254707.4500000002</v>
      </c>
      <c r="I2" s="41">
        <v>27</v>
      </c>
      <c r="J2" s="44">
        <v>589692.27</v>
      </c>
      <c r="K2" s="41">
        <v>26</v>
      </c>
      <c r="L2" s="41">
        <v>0</v>
      </c>
      <c r="M2" s="41">
        <v>1</v>
      </c>
      <c r="N2" s="37"/>
      <c r="O2" s="37"/>
      <c r="P2" s="37"/>
      <c r="Q2" s="37"/>
    </row>
    <row r="3" spans="1:17" x14ac:dyDescent="0.25">
      <c r="A3" s="40" t="s">
        <v>53</v>
      </c>
      <c r="B3" s="44">
        <v>317690.21999999997</v>
      </c>
      <c r="C3" s="41">
        <v>10</v>
      </c>
      <c r="D3" s="44">
        <v>101028.22</v>
      </c>
      <c r="E3" s="41">
        <v>10</v>
      </c>
      <c r="F3" s="41">
        <v>0</v>
      </c>
      <c r="G3" s="41">
        <v>0</v>
      </c>
      <c r="H3" s="44">
        <v>416978.99</v>
      </c>
      <c r="I3" s="41">
        <v>12</v>
      </c>
      <c r="J3" s="44">
        <v>143320.32000000001</v>
      </c>
      <c r="K3" s="41">
        <v>12</v>
      </c>
      <c r="L3" s="41">
        <v>0</v>
      </c>
      <c r="M3" s="41">
        <v>0</v>
      </c>
      <c r="N3" s="37"/>
      <c r="O3" s="37"/>
      <c r="P3" s="37"/>
      <c r="Q3" s="37"/>
    </row>
    <row r="4" spans="1:17" x14ac:dyDescent="0.25">
      <c r="A4" s="40" t="s">
        <v>54</v>
      </c>
      <c r="B4" s="44">
        <v>4176890.78</v>
      </c>
      <c r="C4" s="41">
        <v>59</v>
      </c>
      <c r="D4" s="44">
        <v>1253047.26</v>
      </c>
      <c r="E4" s="41">
        <v>53</v>
      </c>
      <c r="F4" s="44">
        <v>0</v>
      </c>
      <c r="G4" s="41">
        <v>9</v>
      </c>
      <c r="H4" s="44">
        <v>4547260.0999999996</v>
      </c>
      <c r="I4" s="41">
        <v>54</v>
      </c>
      <c r="J4" s="44">
        <v>1040612.92</v>
      </c>
      <c r="K4" s="41">
        <v>53</v>
      </c>
      <c r="L4" s="44">
        <v>0</v>
      </c>
      <c r="M4" s="41">
        <v>5</v>
      </c>
      <c r="N4" s="37"/>
      <c r="O4" s="37"/>
      <c r="P4" s="37"/>
      <c r="Q4" s="37"/>
    </row>
    <row r="5" spans="1:17" x14ac:dyDescent="0.25">
      <c r="A5" s="40" t="s">
        <v>55</v>
      </c>
      <c r="B5" s="44">
        <v>29301559.859999999</v>
      </c>
      <c r="C5" s="41">
        <v>80</v>
      </c>
      <c r="D5" s="44">
        <v>1306735</v>
      </c>
      <c r="E5" s="41">
        <v>76</v>
      </c>
      <c r="F5" s="44">
        <v>134240.5</v>
      </c>
      <c r="G5" s="41">
        <v>20</v>
      </c>
      <c r="H5" s="44">
        <v>32351201.699999999</v>
      </c>
      <c r="I5" s="41">
        <v>76</v>
      </c>
      <c r="J5" s="44">
        <v>1265215.8999999999</v>
      </c>
      <c r="K5" s="41">
        <v>70</v>
      </c>
      <c r="L5" s="44">
        <v>318579.5</v>
      </c>
      <c r="M5" s="41">
        <v>20</v>
      </c>
      <c r="N5" s="37"/>
      <c r="O5" s="37"/>
      <c r="P5" s="37"/>
      <c r="Q5" s="37"/>
    </row>
    <row r="6" spans="1:17" x14ac:dyDescent="0.25">
      <c r="A6" s="40" t="s">
        <v>56</v>
      </c>
      <c r="B6" s="44">
        <v>671461</v>
      </c>
      <c r="C6" s="41">
        <v>18</v>
      </c>
      <c r="D6" s="44">
        <v>281067</v>
      </c>
      <c r="E6" s="41">
        <v>18</v>
      </c>
      <c r="F6" s="44">
        <v>0</v>
      </c>
      <c r="G6" s="41">
        <v>2</v>
      </c>
      <c r="H6" s="44">
        <v>755855.65</v>
      </c>
      <c r="I6" s="41">
        <v>17</v>
      </c>
      <c r="J6" s="44">
        <v>187537.53</v>
      </c>
      <c r="K6" s="41">
        <v>17</v>
      </c>
      <c r="L6" s="44">
        <v>0</v>
      </c>
      <c r="M6" s="41">
        <v>1</v>
      </c>
      <c r="N6" s="37"/>
      <c r="O6" s="37"/>
      <c r="P6" s="37"/>
      <c r="Q6" s="37"/>
    </row>
    <row r="7" spans="1:17" x14ac:dyDescent="0.25">
      <c r="A7" s="40" t="s">
        <v>57</v>
      </c>
      <c r="B7" s="44">
        <v>255078.38</v>
      </c>
      <c r="C7" s="41">
        <v>16</v>
      </c>
      <c r="D7" s="44">
        <v>87328</v>
      </c>
      <c r="E7" s="41">
        <v>15</v>
      </c>
      <c r="F7" s="44">
        <v>0</v>
      </c>
      <c r="G7" s="41">
        <v>5</v>
      </c>
      <c r="H7" s="44">
        <v>559273</v>
      </c>
      <c r="I7" s="41">
        <v>17</v>
      </c>
      <c r="J7" s="44">
        <v>157357</v>
      </c>
      <c r="K7" s="41">
        <v>16</v>
      </c>
      <c r="L7" s="44">
        <v>0</v>
      </c>
      <c r="M7" s="41">
        <v>5</v>
      </c>
      <c r="N7" s="37"/>
      <c r="O7" s="37"/>
      <c r="P7" s="37"/>
      <c r="Q7" s="37"/>
    </row>
    <row r="8" spans="1:17" x14ac:dyDescent="0.25">
      <c r="A8" s="40" t="s">
        <v>58</v>
      </c>
      <c r="B8" s="44">
        <v>1185855</v>
      </c>
      <c r="C8" s="41">
        <v>34</v>
      </c>
      <c r="D8" s="44">
        <v>495831</v>
      </c>
      <c r="E8" s="41">
        <v>34</v>
      </c>
      <c r="F8" s="44">
        <v>0</v>
      </c>
      <c r="G8" s="41">
        <v>1</v>
      </c>
      <c r="H8" s="44">
        <v>1245846.69</v>
      </c>
      <c r="I8" s="41">
        <v>34</v>
      </c>
      <c r="J8" s="44">
        <v>477288.12</v>
      </c>
      <c r="K8" s="41">
        <v>34</v>
      </c>
      <c r="L8" s="44">
        <v>0</v>
      </c>
      <c r="M8" s="41">
        <v>2</v>
      </c>
      <c r="N8" s="37"/>
      <c r="O8" s="37"/>
      <c r="P8" s="37"/>
      <c r="Q8" s="37"/>
    </row>
    <row r="9" spans="1:17" x14ac:dyDescent="0.25">
      <c r="A9" s="40" t="s">
        <v>59</v>
      </c>
      <c r="B9" s="44">
        <v>149013639.03999999</v>
      </c>
      <c r="C9" s="41">
        <v>555</v>
      </c>
      <c r="D9" s="44">
        <v>29113115.530000001</v>
      </c>
      <c r="E9" s="41">
        <v>529</v>
      </c>
      <c r="F9" s="44">
        <v>962320</v>
      </c>
      <c r="G9" s="41">
        <v>147</v>
      </c>
      <c r="H9" s="44">
        <v>158336889.69</v>
      </c>
      <c r="I9" s="41">
        <v>567</v>
      </c>
      <c r="J9" s="44">
        <v>28236609.07</v>
      </c>
      <c r="K9" s="41">
        <v>545</v>
      </c>
      <c r="L9" s="44">
        <v>1299614.33</v>
      </c>
      <c r="M9" s="41">
        <v>153</v>
      </c>
      <c r="N9" s="37"/>
      <c r="O9" s="37"/>
      <c r="P9" s="37"/>
      <c r="Q9" s="37"/>
    </row>
    <row r="10" spans="1:17" x14ac:dyDescent="0.25">
      <c r="A10" s="40" t="s">
        <v>60</v>
      </c>
      <c r="B10" s="44">
        <v>26584274.350000001</v>
      </c>
      <c r="C10" s="41">
        <v>97</v>
      </c>
      <c r="D10" s="44">
        <v>3103493</v>
      </c>
      <c r="E10" s="41">
        <v>92</v>
      </c>
      <c r="F10" s="44">
        <v>347766.67</v>
      </c>
      <c r="G10" s="41">
        <v>25</v>
      </c>
      <c r="H10" s="44">
        <v>26935123.289999999</v>
      </c>
      <c r="I10" s="41">
        <v>103</v>
      </c>
      <c r="J10" s="44">
        <v>3145772.29</v>
      </c>
      <c r="K10" s="41">
        <v>97</v>
      </c>
      <c r="L10" s="44">
        <v>298766.67</v>
      </c>
      <c r="M10" s="41">
        <v>20</v>
      </c>
      <c r="N10" s="37"/>
      <c r="O10" s="37"/>
      <c r="P10" s="37"/>
      <c r="Q10" s="37"/>
    </row>
    <row r="11" spans="1:17" x14ac:dyDescent="0.25">
      <c r="A11" s="40" t="s">
        <v>61</v>
      </c>
      <c r="B11" s="44">
        <v>48919064.560000002</v>
      </c>
      <c r="C11" s="41">
        <v>116</v>
      </c>
      <c r="D11" s="44">
        <v>3676829.32</v>
      </c>
      <c r="E11" s="41">
        <v>112</v>
      </c>
      <c r="F11" s="44">
        <v>201116.67</v>
      </c>
      <c r="G11" s="41">
        <v>44</v>
      </c>
      <c r="H11" s="44">
        <v>58164079.609999999</v>
      </c>
      <c r="I11" s="41">
        <v>116</v>
      </c>
      <c r="J11" s="44">
        <v>3518479.25</v>
      </c>
      <c r="K11" s="41">
        <v>108</v>
      </c>
      <c r="L11" s="44">
        <v>202154.5</v>
      </c>
      <c r="M11" s="41">
        <v>37</v>
      </c>
      <c r="N11" s="37"/>
      <c r="O11" s="37"/>
      <c r="P11" s="37"/>
      <c r="Q11" s="37"/>
    </row>
    <row r="12" spans="1:17" x14ac:dyDescent="0.25">
      <c r="A12" s="40" t="s">
        <v>62</v>
      </c>
      <c r="B12" s="44">
        <v>124392181.38</v>
      </c>
      <c r="C12" s="41">
        <v>615</v>
      </c>
      <c r="D12" s="44">
        <v>33581264.119999997</v>
      </c>
      <c r="E12" s="41">
        <v>580</v>
      </c>
      <c r="F12" s="44">
        <v>939600</v>
      </c>
      <c r="G12" s="41">
        <v>162</v>
      </c>
      <c r="H12" s="44">
        <v>109304673.65000001</v>
      </c>
      <c r="I12" s="41">
        <v>635</v>
      </c>
      <c r="J12" s="44">
        <v>33348848.350000001</v>
      </c>
      <c r="K12" s="41">
        <v>604</v>
      </c>
      <c r="L12" s="44">
        <v>933516.67</v>
      </c>
      <c r="M12" s="41">
        <v>177</v>
      </c>
      <c r="N12" s="37"/>
      <c r="O12" s="37"/>
      <c r="P12" s="37"/>
      <c r="Q12" s="37"/>
    </row>
    <row r="13" spans="1:17" x14ac:dyDescent="0.25">
      <c r="A13" s="40" t="s">
        <v>63</v>
      </c>
      <c r="B13" s="44">
        <v>589637</v>
      </c>
      <c r="C13" s="41">
        <v>15</v>
      </c>
      <c r="D13" s="44">
        <v>180875</v>
      </c>
      <c r="E13" s="41">
        <v>14</v>
      </c>
      <c r="F13" s="41">
        <v>0</v>
      </c>
      <c r="G13" s="41">
        <v>0</v>
      </c>
      <c r="H13" s="44">
        <v>657332.15</v>
      </c>
      <c r="I13" s="41">
        <v>17</v>
      </c>
      <c r="J13" s="44">
        <v>182324.15</v>
      </c>
      <c r="K13" s="41">
        <v>17</v>
      </c>
      <c r="L13" s="41">
        <v>0</v>
      </c>
      <c r="M13" s="41">
        <v>0</v>
      </c>
      <c r="N13" s="37"/>
      <c r="O13" s="37"/>
      <c r="P13" s="37"/>
      <c r="Q13" s="37"/>
    </row>
    <row r="14" spans="1:17" x14ac:dyDescent="0.25">
      <c r="A14" s="40" t="s">
        <v>64</v>
      </c>
      <c r="B14" s="44">
        <v>52842630.079999998</v>
      </c>
      <c r="C14" s="41">
        <v>155</v>
      </c>
      <c r="D14" s="44">
        <v>16050345.74</v>
      </c>
      <c r="E14" s="41">
        <v>149</v>
      </c>
      <c r="F14" s="44">
        <v>276733.83</v>
      </c>
      <c r="G14" s="41">
        <v>80</v>
      </c>
      <c r="H14" s="44">
        <v>52688608.18</v>
      </c>
      <c r="I14" s="41">
        <v>155</v>
      </c>
      <c r="J14" s="44">
        <v>13916665.539999999</v>
      </c>
      <c r="K14" s="41">
        <v>146</v>
      </c>
      <c r="L14" s="44">
        <v>461710</v>
      </c>
      <c r="M14" s="41">
        <v>79</v>
      </c>
      <c r="N14" s="37"/>
      <c r="O14" s="37"/>
      <c r="P14" s="37"/>
      <c r="Q14" s="37"/>
    </row>
    <row r="15" spans="1:17" x14ac:dyDescent="0.25">
      <c r="A15" s="40" t="s">
        <v>65</v>
      </c>
      <c r="B15" s="44">
        <v>13992805</v>
      </c>
      <c r="C15" s="41">
        <v>79</v>
      </c>
      <c r="D15" s="44">
        <v>4417163</v>
      </c>
      <c r="E15" s="41">
        <v>74</v>
      </c>
      <c r="F15" s="44">
        <v>235190.83</v>
      </c>
      <c r="G15" s="41">
        <v>29</v>
      </c>
      <c r="H15" s="44">
        <v>23151184.68</v>
      </c>
      <c r="I15" s="41">
        <v>84</v>
      </c>
      <c r="J15" s="44">
        <v>3935438.63</v>
      </c>
      <c r="K15" s="41">
        <v>79</v>
      </c>
      <c r="L15" s="44">
        <v>254987.33</v>
      </c>
      <c r="M15" s="41">
        <v>29</v>
      </c>
      <c r="N15" s="37"/>
      <c r="O15" s="37"/>
      <c r="P15" s="37"/>
      <c r="Q15" s="37"/>
    </row>
    <row r="16" spans="1:17" x14ac:dyDescent="0.25">
      <c r="A16" s="40" t="s">
        <v>66</v>
      </c>
      <c r="B16" s="44">
        <v>23310079.829999998</v>
      </c>
      <c r="C16" s="41">
        <v>113</v>
      </c>
      <c r="D16" s="44">
        <v>5614599.9100000001</v>
      </c>
      <c r="E16" s="41">
        <v>106</v>
      </c>
      <c r="F16" s="44">
        <v>181599</v>
      </c>
      <c r="G16" s="41">
        <v>53</v>
      </c>
      <c r="H16" s="44">
        <v>24699734.32</v>
      </c>
      <c r="I16" s="41">
        <v>112</v>
      </c>
      <c r="J16" s="44">
        <v>5698788.4299999997</v>
      </c>
      <c r="K16" s="41">
        <v>104</v>
      </c>
      <c r="L16" s="44">
        <v>281099.17</v>
      </c>
      <c r="M16" s="41">
        <v>50</v>
      </c>
      <c r="N16" s="37"/>
      <c r="O16" s="37"/>
      <c r="P16" s="37"/>
      <c r="Q16" s="37"/>
    </row>
    <row r="17" spans="1:17" x14ac:dyDescent="0.25">
      <c r="A17" s="40" t="s">
        <v>67</v>
      </c>
      <c r="B17" s="44">
        <v>233826</v>
      </c>
      <c r="C17" s="41">
        <v>12</v>
      </c>
      <c r="D17" s="44">
        <v>60243</v>
      </c>
      <c r="E17" s="41">
        <v>10</v>
      </c>
      <c r="F17" s="44">
        <v>0</v>
      </c>
      <c r="G17" s="41">
        <v>1</v>
      </c>
      <c r="H17" s="44">
        <v>231428.74</v>
      </c>
      <c r="I17" s="41">
        <v>11</v>
      </c>
      <c r="J17" s="44">
        <v>63938.37</v>
      </c>
      <c r="K17" s="41">
        <v>11</v>
      </c>
      <c r="L17" s="44">
        <v>0</v>
      </c>
      <c r="M17" s="41">
        <v>1</v>
      </c>
      <c r="N17" s="37"/>
      <c r="O17" s="37"/>
      <c r="P17" s="37"/>
      <c r="Q17" s="37"/>
    </row>
    <row r="18" spans="1:17" x14ac:dyDescent="0.25">
      <c r="A18" s="40" t="s">
        <v>68</v>
      </c>
      <c r="B18" s="44">
        <v>25297378.640000001</v>
      </c>
      <c r="C18" s="41">
        <v>150</v>
      </c>
      <c r="D18" s="44">
        <v>3753153.89</v>
      </c>
      <c r="E18" s="41">
        <v>141</v>
      </c>
      <c r="F18" s="44">
        <v>140729.32999999999</v>
      </c>
      <c r="G18" s="41">
        <v>23</v>
      </c>
      <c r="H18" s="44">
        <v>26699727.73</v>
      </c>
      <c r="I18" s="41">
        <v>146</v>
      </c>
      <c r="J18" s="44">
        <v>3721942.31</v>
      </c>
      <c r="K18" s="41">
        <v>136</v>
      </c>
      <c r="L18" s="44">
        <v>153757.82999999999</v>
      </c>
      <c r="M18" s="41">
        <v>25</v>
      </c>
      <c r="N18" s="37"/>
      <c r="O18" s="37"/>
      <c r="P18" s="37"/>
      <c r="Q18" s="37"/>
    </row>
    <row r="19" spans="1:17" x14ac:dyDescent="0.25">
      <c r="A19" s="40" t="s">
        <v>69</v>
      </c>
      <c r="B19" s="44">
        <v>172061839.53</v>
      </c>
      <c r="C19" s="41">
        <v>663</v>
      </c>
      <c r="D19" s="44">
        <v>24118187.780000001</v>
      </c>
      <c r="E19" s="41">
        <v>615</v>
      </c>
      <c r="F19" s="44">
        <v>2049300</v>
      </c>
      <c r="G19" s="41">
        <v>189</v>
      </c>
      <c r="H19" s="44">
        <v>211761564.71000001</v>
      </c>
      <c r="I19" s="41">
        <v>647</v>
      </c>
      <c r="J19" s="44">
        <v>23539718.879999999</v>
      </c>
      <c r="K19" s="41">
        <v>603</v>
      </c>
      <c r="L19" s="44">
        <v>3143826.83</v>
      </c>
      <c r="M19" s="41">
        <v>189</v>
      </c>
      <c r="N19" s="37"/>
      <c r="O19" s="37"/>
      <c r="P19" s="37"/>
      <c r="Q19" s="37"/>
    </row>
    <row r="20" spans="1:17" x14ac:dyDescent="0.25">
      <c r="A20" s="40" t="s">
        <v>70</v>
      </c>
      <c r="B20" s="44">
        <v>1426738.5</v>
      </c>
      <c r="C20" s="41">
        <v>31</v>
      </c>
      <c r="D20" s="44">
        <v>419472.5</v>
      </c>
      <c r="E20" s="41">
        <v>31</v>
      </c>
      <c r="F20" s="41">
        <v>0</v>
      </c>
      <c r="G20" s="41">
        <v>7</v>
      </c>
      <c r="H20" s="44">
        <v>1202632.26</v>
      </c>
      <c r="I20" s="41">
        <v>27</v>
      </c>
      <c r="J20" s="44">
        <v>368784.26</v>
      </c>
      <c r="K20" s="41">
        <v>27</v>
      </c>
      <c r="L20" s="41">
        <v>0</v>
      </c>
      <c r="M20" s="41">
        <v>8</v>
      </c>
      <c r="N20" s="37"/>
      <c r="O20" s="37"/>
      <c r="P20" s="37"/>
      <c r="Q20" s="37"/>
    </row>
    <row r="21" spans="1:17" x14ac:dyDescent="0.25">
      <c r="A21" s="40" t="s">
        <v>71</v>
      </c>
      <c r="B21" s="44">
        <v>3754530.85</v>
      </c>
      <c r="C21" s="41">
        <v>32</v>
      </c>
      <c r="D21" s="44">
        <v>779285.25</v>
      </c>
      <c r="E21" s="41">
        <v>32</v>
      </c>
      <c r="F21" s="41">
        <v>0</v>
      </c>
      <c r="G21" s="41">
        <v>4</v>
      </c>
      <c r="H21" s="44">
        <v>4918092.92</v>
      </c>
      <c r="I21" s="41">
        <v>34</v>
      </c>
      <c r="J21" s="44">
        <v>790530.92</v>
      </c>
      <c r="K21" s="41">
        <v>33</v>
      </c>
      <c r="L21" s="44">
        <v>0</v>
      </c>
      <c r="M21" s="41">
        <v>4</v>
      </c>
      <c r="N21" s="37"/>
      <c r="O21" s="37"/>
      <c r="P21" s="37"/>
      <c r="Q21" s="37"/>
    </row>
    <row r="22" spans="1:17" x14ac:dyDescent="0.25">
      <c r="A22" s="40" t="s">
        <v>72</v>
      </c>
      <c r="B22" s="44">
        <v>2001096.33</v>
      </c>
      <c r="C22" s="41">
        <v>44</v>
      </c>
      <c r="D22" s="44">
        <v>808319.98</v>
      </c>
      <c r="E22" s="41">
        <v>40</v>
      </c>
      <c r="F22" s="41">
        <v>0</v>
      </c>
      <c r="G22" s="41">
        <v>8</v>
      </c>
      <c r="H22" s="44">
        <v>1756667.19</v>
      </c>
      <c r="I22" s="41">
        <v>43</v>
      </c>
      <c r="J22" s="44">
        <v>635802.68999999994</v>
      </c>
      <c r="K22" s="41">
        <v>41</v>
      </c>
      <c r="L22" s="41">
        <v>0</v>
      </c>
      <c r="M22" s="41">
        <v>5</v>
      </c>
      <c r="N22" s="37"/>
      <c r="O22" s="37"/>
      <c r="P22" s="37"/>
      <c r="Q22" s="37"/>
    </row>
    <row r="23" spans="1:17" x14ac:dyDescent="0.25">
      <c r="A23" s="40" t="s">
        <v>73</v>
      </c>
      <c r="B23" s="44">
        <v>14620226.130000001</v>
      </c>
      <c r="C23" s="41">
        <v>121</v>
      </c>
      <c r="D23" s="44">
        <v>3877098.9</v>
      </c>
      <c r="E23" s="41">
        <v>113</v>
      </c>
      <c r="F23" s="44">
        <v>265016.67</v>
      </c>
      <c r="G23" s="41">
        <v>18</v>
      </c>
      <c r="H23" s="44">
        <v>15813930.390000001</v>
      </c>
      <c r="I23" s="41">
        <v>124</v>
      </c>
      <c r="J23" s="44">
        <v>3918761.13</v>
      </c>
      <c r="K23" s="41">
        <v>120</v>
      </c>
      <c r="L23" s="44">
        <v>201117.67</v>
      </c>
      <c r="M23" s="41">
        <v>15</v>
      </c>
      <c r="N23" s="37"/>
      <c r="O23" s="37"/>
      <c r="P23" s="37"/>
      <c r="Q23" s="37"/>
    </row>
    <row r="24" spans="1:17" x14ac:dyDescent="0.25">
      <c r="A24" s="40" t="s">
        <v>74</v>
      </c>
      <c r="B24" s="44">
        <v>7373425</v>
      </c>
      <c r="C24" s="41">
        <v>15</v>
      </c>
      <c r="D24" s="44">
        <v>49589</v>
      </c>
      <c r="E24" s="41">
        <v>12</v>
      </c>
      <c r="F24" s="41">
        <v>0</v>
      </c>
      <c r="G24" s="41">
        <v>2</v>
      </c>
      <c r="H24" s="44">
        <v>0</v>
      </c>
      <c r="I24" s="41">
        <v>9</v>
      </c>
      <c r="J24" s="44">
        <v>0</v>
      </c>
      <c r="K24" s="41">
        <v>8</v>
      </c>
      <c r="L24" s="41">
        <v>0</v>
      </c>
      <c r="M24" s="41">
        <v>2</v>
      </c>
      <c r="N24" s="37"/>
      <c r="O24" s="37"/>
      <c r="P24" s="37"/>
      <c r="Q24" s="37"/>
    </row>
    <row r="25" spans="1:17" x14ac:dyDescent="0.25">
      <c r="A25" s="40" t="s">
        <v>75</v>
      </c>
      <c r="B25" s="44">
        <v>2385762.96</v>
      </c>
      <c r="C25" s="41">
        <v>46</v>
      </c>
      <c r="D25" s="44">
        <v>1265479.96</v>
      </c>
      <c r="E25" s="41">
        <v>44</v>
      </c>
      <c r="F25" s="44">
        <v>242133.33</v>
      </c>
      <c r="G25" s="41">
        <v>11</v>
      </c>
      <c r="H25" s="44">
        <v>2282876.1800000002</v>
      </c>
      <c r="I25" s="41">
        <v>49</v>
      </c>
      <c r="J25" s="44">
        <v>1045236.46</v>
      </c>
      <c r="K25" s="41">
        <v>48</v>
      </c>
      <c r="L25" s="44">
        <v>17033.330000000002</v>
      </c>
      <c r="M25" s="41">
        <v>10</v>
      </c>
      <c r="N25" s="37"/>
      <c r="O25" s="37"/>
      <c r="P25" s="37"/>
      <c r="Q25" s="37"/>
    </row>
    <row r="26" spans="1:17" x14ac:dyDescent="0.25">
      <c r="A26" s="40" t="s">
        <v>76</v>
      </c>
      <c r="B26" s="44">
        <v>287949633.44999999</v>
      </c>
      <c r="C26" s="80">
        <v>1174</v>
      </c>
      <c r="D26" s="44">
        <v>58487723.369999997</v>
      </c>
      <c r="E26" s="80">
        <v>1100</v>
      </c>
      <c r="F26" s="44">
        <v>2160802.5</v>
      </c>
      <c r="G26" s="41">
        <v>305</v>
      </c>
      <c r="H26" s="44">
        <v>267723554.81999999</v>
      </c>
      <c r="I26" s="80">
        <v>1156</v>
      </c>
      <c r="J26" s="44">
        <v>55198862.090000004</v>
      </c>
      <c r="K26" s="80">
        <v>1092</v>
      </c>
      <c r="L26" s="44">
        <v>1888528.67</v>
      </c>
      <c r="M26" s="41">
        <v>301</v>
      </c>
      <c r="N26" s="37"/>
      <c r="O26" s="37"/>
      <c r="P26" s="37"/>
      <c r="Q26" s="37"/>
    </row>
    <row r="27" spans="1:17" x14ac:dyDescent="0.25">
      <c r="A27" s="40" t="s">
        <v>77</v>
      </c>
      <c r="B27" s="44">
        <v>206260938</v>
      </c>
      <c r="C27" s="41">
        <v>23</v>
      </c>
      <c r="D27" s="44">
        <v>743643</v>
      </c>
      <c r="E27" s="41">
        <v>23</v>
      </c>
      <c r="F27" s="44">
        <v>0</v>
      </c>
      <c r="G27" s="41">
        <v>4</v>
      </c>
      <c r="H27" s="44">
        <v>155509157</v>
      </c>
      <c r="I27" s="41">
        <v>17</v>
      </c>
      <c r="J27" s="44">
        <v>721226</v>
      </c>
      <c r="K27" s="41">
        <v>17</v>
      </c>
      <c r="L27" s="44">
        <v>0</v>
      </c>
      <c r="M27" s="41">
        <v>4</v>
      </c>
      <c r="N27" s="37"/>
      <c r="O27" s="37"/>
      <c r="P27" s="37"/>
      <c r="Q27" s="37"/>
    </row>
    <row r="28" spans="1:17" x14ac:dyDescent="0.25">
      <c r="A28" s="40" t="s">
        <v>78</v>
      </c>
      <c r="B28" s="44">
        <v>1011996.11</v>
      </c>
      <c r="C28" s="41">
        <v>21</v>
      </c>
      <c r="D28" s="44">
        <v>138919.10999999999</v>
      </c>
      <c r="E28" s="41">
        <v>16</v>
      </c>
      <c r="F28" s="41">
        <v>0</v>
      </c>
      <c r="G28" s="41">
        <v>4</v>
      </c>
      <c r="H28" s="44">
        <v>870945.49</v>
      </c>
      <c r="I28" s="41">
        <v>18</v>
      </c>
      <c r="J28" s="44">
        <v>182691.38</v>
      </c>
      <c r="K28" s="41">
        <v>15</v>
      </c>
      <c r="L28" s="41">
        <v>0</v>
      </c>
      <c r="M28" s="41">
        <v>3</v>
      </c>
      <c r="N28" s="37"/>
      <c r="O28" s="37"/>
      <c r="P28" s="37"/>
      <c r="Q28" s="37"/>
    </row>
    <row r="29" spans="1:17" x14ac:dyDescent="0.25">
      <c r="A29" s="40" t="s">
        <v>79</v>
      </c>
      <c r="B29" s="44">
        <v>11335082.130000001</v>
      </c>
      <c r="C29" s="41">
        <v>118</v>
      </c>
      <c r="D29" s="44">
        <v>3745007.84</v>
      </c>
      <c r="E29" s="41">
        <v>115</v>
      </c>
      <c r="F29" s="44">
        <v>266730</v>
      </c>
      <c r="G29" s="41">
        <v>23</v>
      </c>
      <c r="H29" s="44">
        <v>10816771.6</v>
      </c>
      <c r="I29" s="41">
        <v>113</v>
      </c>
      <c r="J29" s="44">
        <v>3466996.99</v>
      </c>
      <c r="K29" s="41">
        <v>111</v>
      </c>
      <c r="L29" s="44">
        <v>238949.67</v>
      </c>
      <c r="M29" s="41">
        <v>19</v>
      </c>
      <c r="N29" s="37"/>
      <c r="O29" s="37"/>
      <c r="P29" s="37"/>
      <c r="Q29" s="37"/>
    </row>
    <row r="30" spans="1:17" x14ac:dyDescent="0.25">
      <c r="A30" s="40" t="s">
        <v>80</v>
      </c>
      <c r="B30" s="44">
        <v>23711332.789999999</v>
      </c>
      <c r="C30" s="41">
        <v>135</v>
      </c>
      <c r="D30" s="44">
        <v>4382860.01</v>
      </c>
      <c r="E30" s="41">
        <v>128</v>
      </c>
      <c r="F30" s="44">
        <v>60983.33</v>
      </c>
      <c r="G30" s="41">
        <v>11</v>
      </c>
      <c r="H30" s="44">
        <v>23536401.149999999</v>
      </c>
      <c r="I30" s="41">
        <v>136</v>
      </c>
      <c r="J30" s="44">
        <v>4552549.1500000004</v>
      </c>
      <c r="K30" s="41">
        <v>132</v>
      </c>
      <c r="L30" s="44">
        <v>66091.67</v>
      </c>
      <c r="M30" s="41">
        <v>13</v>
      </c>
      <c r="N30" s="37"/>
      <c r="O30" s="37"/>
      <c r="P30" s="37"/>
      <c r="Q30" s="37"/>
    </row>
    <row r="31" spans="1:17" x14ac:dyDescent="0.25">
      <c r="A31" s="40" t="s">
        <v>81</v>
      </c>
      <c r="B31" s="44">
        <v>665368.23</v>
      </c>
      <c r="C31" s="41">
        <v>23</v>
      </c>
      <c r="D31" s="44">
        <v>172026.53</v>
      </c>
      <c r="E31" s="41">
        <v>20</v>
      </c>
      <c r="F31" s="41">
        <v>0</v>
      </c>
      <c r="G31" s="41">
        <v>4</v>
      </c>
      <c r="H31" s="44">
        <v>651754.26</v>
      </c>
      <c r="I31" s="41">
        <v>21</v>
      </c>
      <c r="J31" s="44">
        <v>167109.68</v>
      </c>
      <c r="K31" s="41">
        <v>21</v>
      </c>
      <c r="L31" s="41">
        <v>0</v>
      </c>
      <c r="M31" s="41">
        <v>3</v>
      </c>
      <c r="N31" s="37"/>
      <c r="O31" s="37"/>
      <c r="P31" s="37"/>
      <c r="Q31" s="37"/>
    </row>
    <row r="32" spans="1:17" x14ac:dyDescent="0.25">
      <c r="A32" s="40" t="s">
        <v>82</v>
      </c>
      <c r="B32" s="44">
        <v>876678.15</v>
      </c>
      <c r="C32" s="41">
        <v>17</v>
      </c>
      <c r="D32" s="44">
        <v>181515.15</v>
      </c>
      <c r="E32" s="41">
        <v>16</v>
      </c>
      <c r="F32" s="44">
        <v>0</v>
      </c>
      <c r="G32" s="41">
        <v>1</v>
      </c>
      <c r="H32" s="44">
        <v>907503.42</v>
      </c>
      <c r="I32" s="41">
        <v>16</v>
      </c>
      <c r="J32" s="44">
        <v>195694.66</v>
      </c>
      <c r="K32" s="41">
        <v>15</v>
      </c>
      <c r="L32" s="44">
        <v>0</v>
      </c>
      <c r="M32" s="41">
        <v>1</v>
      </c>
      <c r="N32" s="37"/>
      <c r="O32" s="37"/>
      <c r="P32" s="37"/>
      <c r="Q32" s="37"/>
    </row>
    <row r="33" spans="1:17" x14ac:dyDescent="0.25">
      <c r="A33" s="40" t="s">
        <v>83</v>
      </c>
      <c r="B33" s="44">
        <v>3728100.29</v>
      </c>
      <c r="C33" s="41">
        <v>72</v>
      </c>
      <c r="D33" s="44">
        <v>1773869.64</v>
      </c>
      <c r="E33" s="41">
        <v>59</v>
      </c>
      <c r="F33" s="44">
        <v>43350</v>
      </c>
      <c r="G33" s="41">
        <v>11</v>
      </c>
      <c r="H33" s="44">
        <v>3980114.12</v>
      </c>
      <c r="I33" s="41">
        <v>88</v>
      </c>
      <c r="J33" s="44">
        <v>1910372.45</v>
      </c>
      <c r="K33" s="41">
        <v>73</v>
      </c>
      <c r="L33" s="44">
        <v>43875</v>
      </c>
      <c r="M33" s="41">
        <v>11</v>
      </c>
      <c r="N33" s="37"/>
      <c r="O33" s="37"/>
      <c r="P33" s="37"/>
      <c r="Q33" s="37"/>
    </row>
    <row r="34" spans="1:17" x14ac:dyDescent="0.25">
      <c r="A34" s="40" t="s">
        <v>84</v>
      </c>
      <c r="B34" s="44">
        <v>3746258</v>
      </c>
      <c r="C34" s="41">
        <v>37</v>
      </c>
      <c r="D34" s="44">
        <v>327158</v>
      </c>
      <c r="E34" s="41">
        <v>37</v>
      </c>
      <c r="F34" s="41">
        <v>0</v>
      </c>
      <c r="G34" s="41">
        <v>1</v>
      </c>
      <c r="H34" s="44">
        <v>2378409</v>
      </c>
      <c r="I34" s="41">
        <v>36</v>
      </c>
      <c r="J34" s="44">
        <v>316995</v>
      </c>
      <c r="K34" s="41">
        <v>36</v>
      </c>
      <c r="L34" s="41">
        <v>0</v>
      </c>
      <c r="M34" s="41">
        <v>4</v>
      </c>
      <c r="N34" s="37"/>
      <c r="O34" s="37"/>
      <c r="P34" s="37"/>
      <c r="Q34" s="37"/>
    </row>
    <row r="35" spans="1:17" x14ac:dyDescent="0.25">
      <c r="A35" s="40" t="s">
        <v>85</v>
      </c>
      <c r="B35" s="44">
        <v>7345698.2999999998</v>
      </c>
      <c r="C35" s="41">
        <v>137</v>
      </c>
      <c r="D35" s="44">
        <v>2177403.9700000002</v>
      </c>
      <c r="E35" s="41">
        <v>127</v>
      </c>
      <c r="F35" s="44">
        <v>262885.67</v>
      </c>
      <c r="G35" s="41">
        <v>37</v>
      </c>
      <c r="H35" s="44">
        <v>7415151.4900000002</v>
      </c>
      <c r="I35" s="41">
        <v>133</v>
      </c>
      <c r="J35" s="44">
        <v>2129713.13</v>
      </c>
      <c r="K35" s="41">
        <v>130</v>
      </c>
      <c r="L35" s="44">
        <v>233886.5</v>
      </c>
      <c r="M35" s="41">
        <v>36</v>
      </c>
      <c r="N35" s="37"/>
      <c r="O35" s="37"/>
      <c r="P35" s="37"/>
      <c r="Q35" s="37"/>
    </row>
    <row r="36" spans="1:17" x14ac:dyDescent="0.25">
      <c r="A36" s="40" t="s">
        <v>86</v>
      </c>
      <c r="B36" s="44">
        <v>602310</v>
      </c>
      <c r="C36" s="41">
        <v>14</v>
      </c>
      <c r="D36" s="44">
        <v>137129</v>
      </c>
      <c r="E36" s="41">
        <v>12</v>
      </c>
      <c r="F36" s="41">
        <v>0</v>
      </c>
      <c r="G36" s="41">
        <v>1</v>
      </c>
      <c r="H36" s="44">
        <v>692052</v>
      </c>
      <c r="I36" s="41">
        <v>15</v>
      </c>
      <c r="J36" s="44">
        <v>153048</v>
      </c>
      <c r="K36" s="41">
        <v>14</v>
      </c>
      <c r="L36" s="41">
        <v>0</v>
      </c>
      <c r="M36" s="41">
        <v>3</v>
      </c>
      <c r="N36" s="37"/>
      <c r="O36" s="37"/>
      <c r="P36" s="37"/>
      <c r="Q36" s="37"/>
    </row>
    <row r="37" spans="1:17" x14ac:dyDescent="0.25">
      <c r="A37" s="40" t="s">
        <v>87</v>
      </c>
      <c r="B37" s="44">
        <v>20707420.960000001</v>
      </c>
      <c r="C37" s="41">
        <v>90</v>
      </c>
      <c r="D37" s="44">
        <v>5165652.8899999997</v>
      </c>
      <c r="E37" s="41">
        <v>85</v>
      </c>
      <c r="F37" s="44">
        <v>169266.67</v>
      </c>
      <c r="G37" s="41">
        <v>20</v>
      </c>
      <c r="H37" s="44">
        <v>18530444.289999999</v>
      </c>
      <c r="I37" s="41">
        <v>88</v>
      </c>
      <c r="J37" s="44">
        <v>4245328.57</v>
      </c>
      <c r="K37" s="41">
        <v>82</v>
      </c>
      <c r="L37" s="44">
        <v>238889</v>
      </c>
      <c r="M37" s="41">
        <v>23</v>
      </c>
      <c r="N37" s="37"/>
      <c r="O37" s="37"/>
      <c r="P37" s="37"/>
      <c r="Q37" s="37"/>
    </row>
    <row r="38" spans="1:17" x14ac:dyDescent="0.25">
      <c r="A38" s="40" t="s">
        <v>88</v>
      </c>
      <c r="B38" s="44">
        <v>334919094.63</v>
      </c>
      <c r="C38" s="41">
        <v>461</v>
      </c>
      <c r="D38" s="44">
        <v>79749728.450000003</v>
      </c>
      <c r="E38" s="41">
        <v>418</v>
      </c>
      <c r="F38" s="44">
        <v>3946565.33</v>
      </c>
      <c r="G38" s="41">
        <v>151</v>
      </c>
      <c r="H38" s="44">
        <v>334553051.37</v>
      </c>
      <c r="I38" s="41">
        <v>459</v>
      </c>
      <c r="J38" s="44">
        <v>81264886.359999999</v>
      </c>
      <c r="K38" s="41">
        <v>412</v>
      </c>
      <c r="L38" s="44">
        <v>4473796.33</v>
      </c>
      <c r="M38" s="41">
        <v>139</v>
      </c>
      <c r="N38" s="37"/>
      <c r="O38" s="37"/>
      <c r="P38" s="37"/>
      <c r="Q38" s="37"/>
    </row>
    <row r="39" spans="1:17" x14ac:dyDescent="0.25">
      <c r="A39" s="40" t="s">
        <v>89</v>
      </c>
      <c r="B39" s="44">
        <v>542261.85</v>
      </c>
      <c r="C39" s="41">
        <v>26</v>
      </c>
      <c r="D39" s="44">
        <v>336323.92</v>
      </c>
      <c r="E39" s="41">
        <v>26</v>
      </c>
      <c r="F39" s="41">
        <v>0</v>
      </c>
      <c r="G39" s="41">
        <v>6</v>
      </c>
      <c r="H39" s="44">
        <v>623610.62</v>
      </c>
      <c r="I39" s="41">
        <v>28</v>
      </c>
      <c r="J39" s="44">
        <v>317171</v>
      </c>
      <c r="K39" s="41">
        <v>28</v>
      </c>
      <c r="L39" s="41">
        <v>0</v>
      </c>
      <c r="M39" s="41">
        <v>6</v>
      </c>
      <c r="N39" s="37"/>
      <c r="O39" s="37"/>
      <c r="P39" s="37"/>
      <c r="Q39" s="37"/>
    </row>
    <row r="40" spans="1:17" x14ac:dyDescent="0.25">
      <c r="A40" s="40" t="s">
        <v>90</v>
      </c>
      <c r="B40" s="44">
        <v>922652.72</v>
      </c>
      <c r="C40" s="41">
        <v>23</v>
      </c>
      <c r="D40" s="44">
        <v>439208.55</v>
      </c>
      <c r="E40" s="41">
        <v>23</v>
      </c>
      <c r="F40" s="44">
        <v>0</v>
      </c>
      <c r="G40" s="41">
        <v>9</v>
      </c>
      <c r="H40" s="44">
        <v>1072897.21</v>
      </c>
      <c r="I40" s="41">
        <v>23</v>
      </c>
      <c r="J40" s="44">
        <v>472200.11</v>
      </c>
      <c r="K40" s="41">
        <v>23</v>
      </c>
      <c r="L40" s="44">
        <v>0</v>
      </c>
      <c r="M40" s="41">
        <v>7</v>
      </c>
      <c r="N40" s="37"/>
      <c r="O40" s="37"/>
      <c r="P40" s="37"/>
      <c r="Q40" s="37"/>
    </row>
    <row r="41" spans="1:17" x14ac:dyDescent="0.25">
      <c r="A41" s="40" t="s">
        <v>91</v>
      </c>
      <c r="B41" s="44">
        <v>2047140.46</v>
      </c>
      <c r="C41" s="41">
        <v>17</v>
      </c>
      <c r="D41" s="44">
        <v>1086189.73</v>
      </c>
      <c r="E41" s="41">
        <v>17</v>
      </c>
      <c r="F41" s="41">
        <v>0</v>
      </c>
      <c r="G41" s="41">
        <v>1</v>
      </c>
      <c r="H41" s="44">
        <v>1911011.99</v>
      </c>
      <c r="I41" s="41">
        <v>15</v>
      </c>
      <c r="J41" s="44">
        <v>982162.6</v>
      </c>
      <c r="K41" s="41">
        <v>15</v>
      </c>
      <c r="L41" s="41">
        <v>0</v>
      </c>
      <c r="M41" s="41">
        <v>2</v>
      </c>
      <c r="N41" s="37"/>
      <c r="O41" s="37"/>
      <c r="P41" s="37"/>
      <c r="Q41" s="37"/>
    </row>
    <row r="42" spans="1:17" x14ac:dyDescent="0.25">
      <c r="A42" s="40" t="s">
        <v>92</v>
      </c>
      <c r="B42" s="44">
        <v>1515478.43</v>
      </c>
      <c r="C42" s="41">
        <v>44</v>
      </c>
      <c r="D42" s="44">
        <v>669265.03</v>
      </c>
      <c r="E42" s="41">
        <v>41</v>
      </c>
      <c r="F42" s="41">
        <v>0</v>
      </c>
      <c r="G42" s="41">
        <v>4</v>
      </c>
      <c r="H42" s="44">
        <v>1480831.25</v>
      </c>
      <c r="I42" s="41">
        <v>41</v>
      </c>
      <c r="J42" s="44">
        <v>488299.15</v>
      </c>
      <c r="K42" s="41">
        <v>37</v>
      </c>
      <c r="L42" s="41">
        <v>0</v>
      </c>
      <c r="M42" s="41">
        <v>3</v>
      </c>
      <c r="N42" s="37"/>
      <c r="O42" s="37"/>
      <c r="P42" s="37"/>
      <c r="Q42" s="37"/>
    </row>
    <row r="43" spans="1:17" x14ac:dyDescent="0.25">
      <c r="A43" s="40" t="s">
        <v>93</v>
      </c>
      <c r="B43" s="44">
        <v>2427189</v>
      </c>
      <c r="C43" s="41">
        <v>38</v>
      </c>
      <c r="D43" s="44">
        <v>715827</v>
      </c>
      <c r="E43" s="41">
        <v>33</v>
      </c>
      <c r="F43" s="41">
        <v>0</v>
      </c>
      <c r="G43" s="41">
        <v>2</v>
      </c>
      <c r="H43" s="44">
        <v>3552346.88</v>
      </c>
      <c r="I43" s="41">
        <v>35</v>
      </c>
      <c r="J43" s="44">
        <v>689956.09</v>
      </c>
      <c r="K43" s="41">
        <v>31</v>
      </c>
      <c r="L43" s="41">
        <v>0</v>
      </c>
      <c r="M43" s="41">
        <v>3</v>
      </c>
      <c r="N43" s="37"/>
      <c r="O43" s="37"/>
      <c r="P43" s="37"/>
      <c r="Q43" s="37"/>
    </row>
    <row r="44" spans="1:17" x14ac:dyDescent="0.25">
      <c r="A44" s="40" t="s">
        <v>94</v>
      </c>
      <c r="B44" s="44">
        <v>2552008.54</v>
      </c>
      <c r="C44" s="41">
        <v>52</v>
      </c>
      <c r="D44" s="44">
        <v>1661808.68</v>
      </c>
      <c r="E44" s="41">
        <v>49</v>
      </c>
      <c r="F44" s="41">
        <v>0</v>
      </c>
      <c r="G44" s="41">
        <v>6</v>
      </c>
      <c r="H44" s="44">
        <v>2573550.29</v>
      </c>
      <c r="I44" s="41">
        <v>59</v>
      </c>
      <c r="J44" s="44">
        <v>1674956.78</v>
      </c>
      <c r="K44" s="41">
        <v>55</v>
      </c>
      <c r="L44" s="41">
        <v>0</v>
      </c>
      <c r="M44" s="41">
        <v>4</v>
      </c>
      <c r="N44" s="37"/>
      <c r="O44" s="37"/>
      <c r="P44" s="37"/>
      <c r="Q44" s="37"/>
    </row>
    <row r="45" spans="1:17" x14ac:dyDescent="0.25">
      <c r="A45" s="40" t="s">
        <v>95</v>
      </c>
      <c r="B45" s="44">
        <v>50719173.530000001</v>
      </c>
      <c r="C45" s="41">
        <v>194</v>
      </c>
      <c r="D45" s="44">
        <v>15799534.92</v>
      </c>
      <c r="E45" s="41">
        <v>186</v>
      </c>
      <c r="F45" s="44">
        <v>518441.67</v>
      </c>
      <c r="G45" s="41">
        <v>90</v>
      </c>
      <c r="H45" s="44">
        <v>56737253.109999999</v>
      </c>
      <c r="I45" s="41">
        <v>190</v>
      </c>
      <c r="J45" s="44">
        <v>12923748.25</v>
      </c>
      <c r="K45" s="41">
        <v>180</v>
      </c>
      <c r="L45" s="44">
        <v>261043.33</v>
      </c>
      <c r="M45" s="41">
        <v>62</v>
      </c>
      <c r="N45" s="37"/>
      <c r="O45" s="37"/>
      <c r="P45" s="37"/>
      <c r="Q45" s="37"/>
    </row>
    <row r="46" spans="1:17" x14ac:dyDescent="0.25">
      <c r="A46" s="40" t="s">
        <v>96</v>
      </c>
      <c r="B46" s="44">
        <v>5175973.63</v>
      </c>
      <c r="C46" s="41">
        <v>100</v>
      </c>
      <c r="D46" s="44">
        <v>2305654.89</v>
      </c>
      <c r="E46" s="41">
        <v>90</v>
      </c>
      <c r="F46" s="44">
        <v>31943.33</v>
      </c>
      <c r="G46" s="41">
        <v>17</v>
      </c>
      <c r="H46" s="44">
        <v>5116006.12</v>
      </c>
      <c r="I46" s="41">
        <v>103</v>
      </c>
      <c r="J46" s="44">
        <v>2543284.29</v>
      </c>
      <c r="K46" s="41">
        <v>99</v>
      </c>
      <c r="L46" s="44">
        <v>27999.33</v>
      </c>
      <c r="M46" s="41">
        <v>13</v>
      </c>
      <c r="N46" s="37"/>
      <c r="O46" s="37"/>
      <c r="P46" s="37"/>
      <c r="Q46" s="37"/>
    </row>
    <row r="47" spans="1:17" x14ac:dyDescent="0.25">
      <c r="A47" s="40" t="s">
        <v>97</v>
      </c>
      <c r="B47" s="44">
        <v>6353495.5999999996</v>
      </c>
      <c r="C47" s="41">
        <v>80</v>
      </c>
      <c r="D47" s="44">
        <v>5383895.5999999996</v>
      </c>
      <c r="E47" s="41">
        <v>75</v>
      </c>
      <c r="F47" s="41">
        <v>0</v>
      </c>
      <c r="G47" s="41">
        <v>8</v>
      </c>
      <c r="H47" s="44">
        <v>5720049.0700000003</v>
      </c>
      <c r="I47" s="41">
        <v>87</v>
      </c>
      <c r="J47" s="44">
        <v>4603647.55</v>
      </c>
      <c r="K47" s="41">
        <v>83</v>
      </c>
      <c r="L47" s="44">
        <v>203936.33</v>
      </c>
      <c r="M47" s="41">
        <v>13</v>
      </c>
      <c r="N47" s="37"/>
      <c r="O47" s="37"/>
      <c r="P47" s="37"/>
      <c r="Q47" s="37"/>
    </row>
    <row r="48" spans="1:17" x14ac:dyDescent="0.25">
      <c r="A48" s="40" t="s">
        <v>98</v>
      </c>
      <c r="B48" s="44">
        <v>3816074.97</v>
      </c>
      <c r="C48" s="41">
        <v>43</v>
      </c>
      <c r="D48" s="44">
        <v>1040776.76</v>
      </c>
      <c r="E48" s="41">
        <v>40</v>
      </c>
      <c r="F48" s="41">
        <v>0</v>
      </c>
      <c r="G48" s="41">
        <v>7</v>
      </c>
      <c r="H48" s="44">
        <v>3918890.57</v>
      </c>
      <c r="I48" s="41">
        <v>42</v>
      </c>
      <c r="J48" s="44">
        <v>1025892.78</v>
      </c>
      <c r="K48" s="41">
        <v>40</v>
      </c>
      <c r="L48" s="41">
        <v>0</v>
      </c>
      <c r="M48" s="41">
        <v>7</v>
      </c>
      <c r="N48" s="37"/>
      <c r="O48" s="37"/>
      <c r="P48" s="37"/>
      <c r="Q48" s="37"/>
    </row>
    <row r="49" spans="1:17" x14ac:dyDescent="0.25">
      <c r="A49" s="40" t="s">
        <v>99</v>
      </c>
      <c r="B49" s="44">
        <v>547870.52</v>
      </c>
      <c r="C49" s="41">
        <v>17</v>
      </c>
      <c r="D49" s="44">
        <v>206896.86</v>
      </c>
      <c r="E49" s="41">
        <v>17</v>
      </c>
      <c r="F49" s="41">
        <v>0</v>
      </c>
      <c r="G49" s="41">
        <v>0</v>
      </c>
      <c r="H49" s="44">
        <v>407955.05</v>
      </c>
      <c r="I49" s="41">
        <v>14</v>
      </c>
      <c r="J49" s="44">
        <v>214088.5</v>
      </c>
      <c r="K49" s="41">
        <v>14</v>
      </c>
      <c r="L49" s="41">
        <v>0</v>
      </c>
      <c r="M49" s="41">
        <v>0</v>
      </c>
      <c r="N49" s="37"/>
      <c r="O49" s="37"/>
      <c r="P49" s="37"/>
      <c r="Q49" s="37"/>
    </row>
    <row r="50" spans="1:17" x14ac:dyDescent="0.25">
      <c r="A50" s="40" t="s">
        <v>100</v>
      </c>
      <c r="B50" s="44">
        <v>11196394.43</v>
      </c>
      <c r="C50" s="41">
        <v>81</v>
      </c>
      <c r="D50" s="44">
        <v>3862320.4</v>
      </c>
      <c r="E50" s="41">
        <v>78</v>
      </c>
      <c r="F50" s="44">
        <v>154016.67000000001</v>
      </c>
      <c r="G50" s="41">
        <v>21</v>
      </c>
      <c r="H50" s="44">
        <v>11126183</v>
      </c>
      <c r="I50" s="41">
        <v>80</v>
      </c>
      <c r="J50" s="44">
        <v>3887860.4</v>
      </c>
      <c r="K50" s="41">
        <v>78</v>
      </c>
      <c r="L50" s="44">
        <v>162683.32999999999</v>
      </c>
      <c r="M50" s="41">
        <v>21</v>
      </c>
      <c r="N50" s="37"/>
      <c r="O50" s="37"/>
      <c r="P50" s="37"/>
      <c r="Q50" s="37"/>
    </row>
    <row r="51" spans="1:17" x14ac:dyDescent="0.25">
      <c r="A51" s="40" t="s">
        <v>101</v>
      </c>
      <c r="B51" s="44">
        <v>909139.01</v>
      </c>
      <c r="C51" s="41">
        <v>19</v>
      </c>
      <c r="D51" s="44">
        <v>268948.61</v>
      </c>
      <c r="E51" s="41">
        <v>16</v>
      </c>
      <c r="F51" s="44">
        <v>0</v>
      </c>
      <c r="G51" s="41">
        <v>1</v>
      </c>
      <c r="H51" s="44">
        <v>895309.25</v>
      </c>
      <c r="I51" s="41">
        <v>17</v>
      </c>
      <c r="J51" s="44">
        <v>257058.25</v>
      </c>
      <c r="K51" s="41">
        <v>15</v>
      </c>
      <c r="L51" s="44">
        <v>0</v>
      </c>
      <c r="M51" s="41">
        <v>1</v>
      </c>
      <c r="N51" s="37"/>
      <c r="O51" s="37"/>
      <c r="P51" s="37"/>
      <c r="Q51" s="37"/>
    </row>
    <row r="52" spans="1:17" x14ac:dyDescent="0.25">
      <c r="A52" s="40" t="s">
        <v>102</v>
      </c>
      <c r="B52" s="44">
        <v>20066767.120000001</v>
      </c>
      <c r="C52" s="41">
        <v>138</v>
      </c>
      <c r="D52" s="44">
        <v>5237247.0199999996</v>
      </c>
      <c r="E52" s="41">
        <v>135</v>
      </c>
      <c r="F52" s="44">
        <v>244991.17</v>
      </c>
      <c r="G52" s="41">
        <v>38</v>
      </c>
      <c r="H52" s="44">
        <v>21924797.559999999</v>
      </c>
      <c r="I52" s="41">
        <v>138</v>
      </c>
      <c r="J52" s="44">
        <v>5368981.71</v>
      </c>
      <c r="K52" s="41">
        <v>137</v>
      </c>
      <c r="L52" s="44">
        <v>345719.67</v>
      </c>
      <c r="M52" s="41">
        <v>38</v>
      </c>
      <c r="N52" s="37"/>
      <c r="O52" s="37"/>
      <c r="P52" s="37"/>
      <c r="Q52" s="37"/>
    </row>
    <row r="53" spans="1:17" x14ac:dyDescent="0.25">
      <c r="A53" s="40" t="s">
        <v>103</v>
      </c>
      <c r="B53" s="44">
        <v>123852031.81</v>
      </c>
      <c r="C53" s="41">
        <v>607</v>
      </c>
      <c r="D53" s="44">
        <v>37266775.329999998</v>
      </c>
      <c r="E53" s="41">
        <v>566</v>
      </c>
      <c r="F53" s="44">
        <v>2984431.5</v>
      </c>
      <c r="G53" s="41">
        <v>189</v>
      </c>
      <c r="H53" s="44">
        <v>112579924.98</v>
      </c>
      <c r="I53" s="41">
        <v>586</v>
      </c>
      <c r="J53" s="44">
        <v>36112606.82</v>
      </c>
      <c r="K53" s="41">
        <v>547</v>
      </c>
      <c r="L53" s="44">
        <v>2009715.5</v>
      </c>
      <c r="M53" s="41">
        <v>164</v>
      </c>
      <c r="N53" s="37"/>
      <c r="O53" s="37"/>
      <c r="P53" s="37"/>
      <c r="Q53" s="37"/>
    </row>
    <row r="54" spans="1:17" x14ac:dyDescent="0.25">
      <c r="A54" s="40" t="s">
        <v>104</v>
      </c>
      <c r="B54" s="44">
        <v>17654117.5</v>
      </c>
      <c r="C54" s="41">
        <v>105</v>
      </c>
      <c r="D54" s="44">
        <v>3583895.43</v>
      </c>
      <c r="E54" s="41">
        <v>104</v>
      </c>
      <c r="F54" s="44">
        <v>15018.33</v>
      </c>
      <c r="G54" s="41">
        <v>17</v>
      </c>
      <c r="H54" s="44">
        <v>19131440.07</v>
      </c>
      <c r="I54" s="41">
        <v>114</v>
      </c>
      <c r="J54" s="44">
        <v>3525412.33</v>
      </c>
      <c r="K54" s="41">
        <v>113</v>
      </c>
      <c r="L54" s="44">
        <v>22750</v>
      </c>
      <c r="M54" s="41">
        <v>19</v>
      </c>
      <c r="N54" s="37"/>
      <c r="O54" s="37"/>
      <c r="P54" s="37"/>
      <c r="Q54" s="37"/>
    </row>
    <row r="55" spans="1:17" x14ac:dyDescent="0.25">
      <c r="A55" s="40" t="s">
        <v>105</v>
      </c>
      <c r="B55" s="44">
        <v>8273232.9299999997</v>
      </c>
      <c r="C55" s="41">
        <v>77</v>
      </c>
      <c r="D55" s="44">
        <v>3047848.55</v>
      </c>
      <c r="E55" s="41">
        <v>69</v>
      </c>
      <c r="F55" s="44">
        <v>46936.67</v>
      </c>
      <c r="G55" s="41">
        <v>11</v>
      </c>
      <c r="H55" s="44">
        <v>8851043.2200000007</v>
      </c>
      <c r="I55" s="41">
        <v>79</v>
      </c>
      <c r="J55" s="44">
        <v>3362947.48</v>
      </c>
      <c r="K55" s="41">
        <v>73</v>
      </c>
      <c r="L55" s="44">
        <v>0</v>
      </c>
      <c r="M55" s="41">
        <v>8</v>
      </c>
      <c r="N55" s="37"/>
      <c r="O55" s="37"/>
      <c r="P55" s="37"/>
      <c r="Q55" s="37"/>
    </row>
    <row r="56" spans="1:17" x14ac:dyDescent="0.25">
      <c r="A56" s="40" t="s">
        <v>106</v>
      </c>
      <c r="B56" s="44">
        <v>1646624</v>
      </c>
      <c r="C56" s="41">
        <v>28</v>
      </c>
      <c r="D56" s="44">
        <v>221972</v>
      </c>
      <c r="E56" s="41">
        <v>19</v>
      </c>
      <c r="F56" s="44">
        <v>0</v>
      </c>
      <c r="G56" s="41">
        <v>3</v>
      </c>
      <c r="H56" s="44">
        <v>1006493</v>
      </c>
      <c r="I56" s="41">
        <v>16</v>
      </c>
      <c r="J56" s="44">
        <v>99936</v>
      </c>
      <c r="K56" s="41">
        <v>10</v>
      </c>
      <c r="L56" s="44">
        <v>0</v>
      </c>
      <c r="M56" s="41">
        <v>6</v>
      </c>
      <c r="N56" s="37"/>
      <c r="O56" s="37"/>
      <c r="P56" s="37"/>
      <c r="Q56" s="37"/>
    </row>
    <row r="57" spans="1:17" x14ac:dyDescent="0.25">
      <c r="A57" s="40" t="s">
        <v>107</v>
      </c>
      <c r="B57" s="44">
        <v>13511135.6</v>
      </c>
      <c r="C57" s="41">
        <v>69</v>
      </c>
      <c r="D57" s="44">
        <v>1418887.1</v>
      </c>
      <c r="E57" s="41">
        <v>61</v>
      </c>
      <c r="F57" s="44">
        <v>43428.67</v>
      </c>
      <c r="G57" s="41">
        <v>19</v>
      </c>
      <c r="H57" s="44">
        <v>12739942.93</v>
      </c>
      <c r="I57" s="41">
        <v>66</v>
      </c>
      <c r="J57" s="44">
        <v>1339509.24</v>
      </c>
      <c r="K57" s="41">
        <v>59</v>
      </c>
      <c r="L57" s="44">
        <v>147949.5</v>
      </c>
      <c r="M57" s="41">
        <v>17</v>
      </c>
      <c r="N57" s="37"/>
      <c r="O57" s="37"/>
      <c r="P57" s="37"/>
      <c r="Q57" s="37"/>
    </row>
    <row r="58" spans="1:17" x14ac:dyDescent="0.25">
      <c r="A58" s="40" t="s">
        <v>108</v>
      </c>
      <c r="B58" s="44">
        <v>585571.94999999995</v>
      </c>
      <c r="C58" s="41">
        <v>17</v>
      </c>
      <c r="D58" s="44">
        <v>213556.95</v>
      </c>
      <c r="E58" s="41">
        <v>14</v>
      </c>
      <c r="F58" s="41">
        <v>0</v>
      </c>
      <c r="G58" s="41">
        <v>2</v>
      </c>
      <c r="H58" s="44">
        <v>441402</v>
      </c>
      <c r="I58" s="41">
        <v>17</v>
      </c>
      <c r="J58" s="44">
        <v>199230</v>
      </c>
      <c r="K58" s="41">
        <v>14</v>
      </c>
      <c r="L58" s="41">
        <v>0</v>
      </c>
      <c r="M58" s="41">
        <v>3</v>
      </c>
      <c r="N58" s="37"/>
      <c r="O58" s="37"/>
      <c r="P58" s="37"/>
      <c r="Q58" s="37"/>
    </row>
    <row r="59" spans="1:17" x14ac:dyDescent="0.25">
      <c r="A59" s="40" t="s">
        <v>109</v>
      </c>
      <c r="B59" s="44">
        <v>6484255.5800000001</v>
      </c>
      <c r="C59" s="41">
        <v>66</v>
      </c>
      <c r="D59" s="44">
        <v>2224144.54</v>
      </c>
      <c r="E59" s="41">
        <v>64</v>
      </c>
      <c r="F59" s="44">
        <v>135641.67000000001</v>
      </c>
      <c r="G59" s="41">
        <v>17</v>
      </c>
      <c r="H59" s="44">
        <v>7273155.5499999998</v>
      </c>
      <c r="I59" s="41">
        <v>62</v>
      </c>
      <c r="J59" s="44">
        <v>2165960.4</v>
      </c>
      <c r="K59" s="41">
        <v>61</v>
      </c>
      <c r="L59" s="44">
        <v>377179</v>
      </c>
      <c r="M59" s="41">
        <v>16</v>
      </c>
      <c r="N59" s="37"/>
      <c r="O59" s="37"/>
      <c r="P59" s="37"/>
      <c r="Q59" s="37"/>
    </row>
    <row r="60" spans="1:17" x14ac:dyDescent="0.25">
      <c r="A60" s="40" t="s">
        <v>110</v>
      </c>
      <c r="B60" s="44">
        <v>1134622.73</v>
      </c>
      <c r="C60" s="41">
        <v>25</v>
      </c>
      <c r="D60" s="44">
        <v>528096.73</v>
      </c>
      <c r="E60" s="41">
        <v>25</v>
      </c>
      <c r="F60" s="41">
        <v>0</v>
      </c>
      <c r="G60" s="41">
        <v>8</v>
      </c>
      <c r="H60" s="44">
        <v>1248255.18</v>
      </c>
      <c r="I60" s="41">
        <v>26</v>
      </c>
      <c r="J60" s="44">
        <v>466834.18</v>
      </c>
      <c r="K60" s="41">
        <v>26</v>
      </c>
      <c r="L60" s="41">
        <v>0</v>
      </c>
      <c r="M60" s="41">
        <v>4</v>
      </c>
      <c r="N60" s="37"/>
      <c r="O60" s="37"/>
      <c r="P60" s="37"/>
      <c r="Q60" s="37"/>
    </row>
    <row r="61" spans="1:17" x14ac:dyDescent="0.25">
      <c r="A61" s="40" t="s">
        <v>111</v>
      </c>
      <c r="B61" s="44">
        <v>5871653</v>
      </c>
      <c r="C61" s="41">
        <v>49</v>
      </c>
      <c r="D61" s="44">
        <v>1897333</v>
      </c>
      <c r="E61" s="41">
        <v>45</v>
      </c>
      <c r="F61" s="41">
        <v>0</v>
      </c>
      <c r="G61" s="41">
        <v>9</v>
      </c>
      <c r="H61" s="44">
        <v>22229140</v>
      </c>
      <c r="I61" s="41">
        <v>49</v>
      </c>
      <c r="J61" s="44">
        <v>1879844</v>
      </c>
      <c r="K61" s="41">
        <v>48</v>
      </c>
      <c r="L61" s="41">
        <v>0</v>
      </c>
      <c r="M61" s="41">
        <v>9</v>
      </c>
      <c r="N61" s="37"/>
      <c r="O61" s="37"/>
      <c r="P61" s="37"/>
      <c r="Q61" s="37"/>
    </row>
    <row r="62" spans="1:17" x14ac:dyDescent="0.25">
      <c r="A62" s="40" t="s">
        <v>112</v>
      </c>
      <c r="B62" s="44">
        <v>255503.85</v>
      </c>
      <c r="C62" s="41">
        <v>18</v>
      </c>
      <c r="D62" s="44">
        <v>195070</v>
      </c>
      <c r="E62" s="41">
        <v>14</v>
      </c>
      <c r="F62" s="41">
        <v>0</v>
      </c>
      <c r="G62" s="41">
        <v>1</v>
      </c>
      <c r="H62" s="44">
        <v>267597.53999999998</v>
      </c>
      <c r="I62" s="41">
        <v>13</v>
      </c>
      <c r="J62" s="44">
        <v>210064.05</v>
      </c>
      <c r="K62" s="41">
        <v>12</v>
      </c>
      <c r="L62" s="41">
        <v>0</v>
      </c>
      <c r="M62" s="41">
        <v>2</v>
      </c>
      <c r="N62" s="37"/>
      <c r="O62" s="37"/>
      <c r="P62" s="37"/>
      <c r="Q62" s="37"/>
    </row>
    <row r="63" spans="1:17" x14ac:dyDescent="0.25">
      <c r="A63" s="40" t="s">
        <v>113</v>
      </c>
      <c r="B63" s="44">
        <v>317960</v>
      </c>
      <c r="C63" s="41">
        <v>22</v>
      </c>
      <c r="D63" s="44">
        <v>121995</v>
      </c>
      <c r="E63" s="41">
        <v>21</v>
      </c>
      <c r="F63" s="44">
        <v>10483.33</v>
      </c>
      <c r="G63" s="41">
        <v>13</v>
      </c>
      <c r="H63" s="44">
        <v>343275.5</v>
      </c>
      <c r="I63" s="41">
        <v>26</v>
      </c>
      <c r="J63" s="44">
        <v>143083</v>
      </c>
      <c r="K63" s="41">
        <v>26</v>
      </c>
      <c r="L63" s="44">
        <v>13816.67</v>
      </c>
      <c r="M63" s="41">
        <v>11</v>
      </c>
      <c r="N63" s="37"/>
      <c r="O63" s="37"/>
      <c r="P63" s="37"/>
      <c r="Q63" s="37"/>
    </row>
    <row r="64" spans="1:17" x14ac:dyDescent="0.25">
      <c r="A64" s="40" t="s">
        <v>114</v>
      </c>
      <c r="B64" s="44">
        <v>1296855</v>
      </c>
      <c r="C64" s="41">
        <v>32</v>
      </c>
      <c r="D64" s="44">
        <v>517321</v>
      </c>
      <c r="E64" s="41">
        <v>31</v>
      </c>
      <c r="F64" s="41">
        <v>0</v>
      </c>
      <c r="G64" s="41">
        <v>3</v>
      </c>
      <c r="H64" s="44">
        <v>1441969.67</v>
      </c>
      <c r="I64" s="41">
        <v>29</v>
      </c>
      <c r="J64" s="44">
        <v>491638.98</v>
      </c>
      <c r="K64" s="41">
        <v>28</v>
      </c>
      <c r="L64" s="41">
        <v>0</v>
      </c>
      <c r="M64" s="41">
        <v>1</v>
      </c>
      <c r="N64" s="37"/>
      <c r="O64" s="37"/>
      <c r="P64" s="37"/>
      <c r="Q64" s="37"/>
    </row>
    <row r="65" spans="1:17" x14ac:dyDescent="0.25">
      <c r="A65" s="40" t="s">
        <v>115</v>
      </c>
      <c r="B65" s="44">
        <v>188069.42</v>
      </c>
      <c r="C65" s="41">
        <v>16</v>
      </c>
      <c r="D65" s="44">
        <v>94535</v>
      </c>
      <c r="E65" s="41">
        <v>15</v>
      </c>
      <c r="F65" s="44">
        <v>0</v>
      </c>
      <c r="G65" s="41">
        <v>3</v>
      </c>
      <c r="H65" s="44">
        <v>334160.28999999998</v>
      </c>
      <c r="I65" s="41">
        <v>18</v>
      </c>
      <c r="J65" s="44">
        <v>119616.95</v>
      </c>
      <c r="K65" s="41">
        <v>17</v>
      </c>
      <c r="L65" s="44">
        <v>0</v>
      </c>
      <c r="M65" s="41">
        <v>4</v>
      </c>
      <c r="N65" s="37"/>
      <c r="O65" s="37"/>
      <c r="P65" s="37"/>
      <c r="Q65" s="37"/>
    </row>
    <row r="66" spans="1:17" x14ac:dyDescent="0.25">
      <c r="A66" s="40" t="s">
        <v>116</v>
      </c>
      <c r="B66" s="44">
        <v>2441149.2599999998</v>
      </c>
      <c r="C66" s="41">
        <v>27</v>
      </c>
      <c r="D66" s="44">
        <v>1333284</v>
      </c>
      <c r="E66" s="41">
        <v>26</v>
      </c>
      <c r="F66" s="41">
        <v>0</v>
      </c>
      <c r="G66" s="41">
        <v>1</v>
      </c>
      <c r="H66" s="44">
        <v>1981693.19</v>
      </c>
      <c r="I66" s="41">
        <v>25</v>
      </c>
      <c r="J66" s="44">
        <v>1067650.77</v>
      </c>
      <c r="K66" s="41">
        <v>24</v>
      </c>
      <c r="L66" s="41">
        <v>0</v>
      </c>
      <c r="M66" s="41">
        <v>1</v>
      </c>
      <c r="N66" s="37"/>
      <c r="O66" s="37"/>
      <c r="P66" s="37"/>
      <c r="Q66" s="37"/>
    </row>
    <row r="67" spans="1:17" x14ac:dyDescent="0.25">
      <c r="A67" s="40" t="s">
        <v>117</v>
      </c>
      <c r="B67" s="44">
        <v>778680.14</v>
      </c>
      <c r="C67" s="41">
        <v>28</v>
      </c>
      <c r="D67" s="44">
        <v>467401.14</v>
      </c>
      <c r="E67" s="41">
        <v>25</v>
      </c>
      <c r="F67" s="41">
        <v>0</v>
      </c>
      <c r="G67" s="41">
        <v>4</v>
      </c>
      <c r="H67" s="44">
        <v>636957.26</v>
      </c>
      <c r="I67" s="41">
        <v>23</v>
      </c>
      <c r="J67" s="44">
        <v>429943.26</v>
      </c>
      <c r="K67" s="41">
        <v>23</v>
      </c>
      <c r="L67" s="41">
        <v>0</v>
      </c>
      <c r="M67" s="41">
        <v>1</v>
      </c>
      <c r="N67" s="37"/>
      <c r="O67" s="37"/>
      <c r="P67" s="37"/>
      <c r="Q67" s="37"/>
    </row>
    <row r="68" spans="1:17" x14ac:dyDescent="0.25">
      <c r="A68" s="40" t="s">
        <v>118</v>
      </c>
      <c r="B68" s="44">
        <v>1197315.8799999999</v>
      </c>
      <c r="C68" s="41">
        <v>33</v>
      </c>
      <c r="D68" s="44">
        <v>375184.88</v>
      </c>
      <c r="E68" s="41">
        <v>30</v>
      </c>
      <c r="F68" s="41">
        <v>0</v>
      </c>
      <c r="G68" s="41">
        <v>7</v>
      </c>
      <c r="H68" s="44">
        <v>909367.68</v>
      </c>
      <c r="I68" s="41">
        <v>34</v>
      </c>
      <c r="J68" s="44">
        <v>424402.68</v>
      </c>
      <c r="K68" s="41">
        <v>32</v>
      </c>
      <c r="L68" s="41">
        <v>0</v>
      </c>
      <c r="M68" s="41">
        <v>7</v>
      </c>
      <c r="N68" s="37"/>
      <c r="O68" s="37"/>
      <c r="P68" s="37"/>
      <c r="Q68" s="37"/>
    </row>
    <row r="69" spans="1:17" x14ac:dyDescent="0.25">
      <c r="A69" s="40" t="s">
        <v>119</v>
      </c>
      <c r="B69" s="44">
        <v>205082</v>
      </c>
      <c r="C69" s="41">
        <v>12</v>
      </c>
      <c r="D69" s="44">
        <v>71900</v>
      </c>
      <c r="E69" s="41">
        <v>10</v>
      </c>
      <c r="F69" s="41">
        <v>0</v>
      </c>
      <c r="G69" s="41">
        <v>3</v>
      </c>
      <c r="H69" s="44">
        <v>192848.18</v>
      </c>
      <c r="I69" s="41">
        <v>10</v>
      </c>
      <c r="J69" s="44">
        <v>0</v>
      </c>
      <c r="K69" s="41">
        <v>9</v>
      </c>
      <c r="L69" s="41">
        <v>0</v>
      </c>
      <c r="M69" s="41">
        <v>1</v>
      </c>
      <c r="N69" s="37"/>
      <c r="O69" s="37"/>
      <c r="P69" s="37"/>
      <c r="Q69" s="37"/>
    </row>
    <row r="70" spans="1:17" x14ac:dyDescent="0.25">
      <c r="A70" s="40" t="s">
        <v>120</v>
      </c>
      <c r="B70" s="44">
        <v>418300</v>
      </c>
      <c r="C70" s="41">
        <v>14</v>
      </c>
      <c r="D70" s="44">
        <v>190136</v>
      </c>
      <c r="E70" s="41">
        <v>13</v>
      </c>
      <c r="F70" s="41">
        <v>0</v>
      </c>
      <c r="G70" s="41">
        <v>1</v>
      </c>
      <c r="H70" s="44">
        <v>406484</v>
      </c>
      <c r="I70" s="41">
        <v>13</v>
      </c>
      <c r="J70" s="44">
        <v>200462</v>
      </c>
      <c r="K70" s="41">
        <v>12</v>
      </c>
      <c r="L70" s="41">
        <v>0</v>
      </c>
      <c r="M70" s="41">
        <v>1</v>
      </c>
      <c r="N70" s="37"/>
      <c r="O70" s="37"/>
      <c r="P70" s="37"/>
      <c r="Q70" s="37"/>
    </row>
    <row r="71" spans="1:17" x14ac:dyDescent="0.25">
      <c r="A71" s="40" t="s">
        <v>121</v>
      </c>
      <c r="B71" s="44">
        <v>21184919.5</v>
      </c>
      <c r="C71" s="41">
        <v>128</v>
      </c>
      <c r="D71" s="44">
        <v>3721179.63</v>
      </c>
      <c r="E71" s="41">
        <v>125</v>
      </c>
      <c r="F71" s="44">
        <v>40916.67</v>
      </c>
      <c r="G71" s="41">
        <v>19</v>
      </c>
      <c r="H71" s="44">
        <v>25828231.329999998</v>
      </c>
      <c r="I71" s="41">
        <v>127</v>
      </c>
      <c r="J71" s="44">
        <v>6369268.5300000003</v>
      </c>
      <c r="K71" s="41">
        <v>124</v>
      </c>
      <c r="L71" s="44">
        <v>47766.67</v>
      </c>
      <c r="M71" s="41">
        <v>16</v>
      </c>
      <c r="N71" s="37"/>
      <c r="O71" s="37"/>
      <c r="P71" s="37"/>
      <c r="Q71" s="37"/>
    </row>
    <row r="72" spans="1:17" x14ac:dyDescent="0.25">
      <c r="A72" s="40" t="s">
        <v>122</v>
      </c>
      <c r="B72" s="44">
        <v>57139489.729999997</v>
      </c>
      <c r="C72" s="41">
        <v>376</v>
      </c>
      <c r="D72" s="44">
        <v>18580379.77</v>
      </c>
      <c r="E72" s="41">
        <v>349</v>
      </c>
      <c r="F72" s="44">
        <v>721374.67</v>
      </c>
      <c r="G72" s="41">
        <v>149</v>
      </c>
      <c r="H72" s="44">
        <v>60476637.270000003</v>
      </c>
      <c r="I72" s="41">
        <v>397</v>
      </c>
      <c r="J72" s="44">
        <v>17031839.34</v>
      </c>
      <c r="K72" s="41">
        <v>370</v>
      </c>
      <c r="L72" s="44">
        <v>537104.67000000004</v>
      </c>
      <c r="M72" s="41">
        <v>149</v>
      </c>
      <c r="N72" s="37"/>
      <c r="O72" s="37"/>
      <c r="P72" s="37"/>
      <c r="Q72" s="37"/>
    </row>
    <row r="73" spans="1:17" x14ac:dyDescent="0.25">
      <c r="A73" s="40" t="s">
        <v>123</v>
      </c>
      <c r="B73" s="44">
        <v>2247529.75</v>
      </c>
      <c r="C73" s="41">
        <v>53</v>
      </c>
      <c r="D73" s="44">
        <v>671041.75</v>
      </c>
      <c r="E73" s="41">
        <v>49</v>
      </c>
      <c r="F73" s="44">
        <v>42900</v>
      </c>
      <c r="G73" s="41">
        <v>10</v>
      </c>
      <c r="H73" s="44">
        <v>2459591.41</v>
      </c>
      <c r="I73" s="41">
        <v>51</v>
      </c>
      <c r="J73" s="44">
        <v>623971.87</v>
      </c>
      <c r="K73" s="41">
        <v>47</v>
      </c>
      <c r="L73" s="44">
        <v>27250</v>
      </c>
      <c r="M73" s="41">
        <v>10</v>
      </c>
      <c r="N73" s="37"/>
      <c r="O73" s="37"/>
      <c r="P73" s="37"/>
      <c r="Q73" s="37"/>
    </row>
    <row r="74" spans="1:17" x14ac:dyDescent="0.25">
      <c r="A74" s="40" t="s">
        <v>124</v>
      </c>
      <c r="B74" s="44">
        <v>4715066.4400000004</v>
      </c>
      <c r="C74" s="41">
        <v>49</v>
      </c>
      <c r="D74" s="44">
        <v>1688488.44</v>
      </c>
      <c r="E74" s="41">
        <v>48</v>
      </c>
      <c r="F74" s="44">
        <v>0</v>
      </c>
      <c r="G74" s="41">
        <v>3</v>
      </c>
      <c r="H74" s="44">
        <v>5192924.16</v>
      </c>
      <c r="I74" s="41">
        <v>48</v>
      </c>
      <c r="J74" s="44">
        <v>1724393.16</v>
      </c>
      <c r="K74" s="41">
        <v>46</v>
      </c>
      <c r="L74" s="44">
        <v>0</v>
      </c>
      <c r="M74" s="41">
        <v>3</v>
      </c>
      <c r="N74" s="37"/>
      <c r="O74" s="37"/>
      <c r="P74" s="37"/>
      <c r="Q74" s="37"/>
    </row>
    <row r="75" spans="1:17" x14ac:dyDescent="0.25">
      <c r="A75" s="40" t="s">
        <v>125</v>
      </c>
      <c r="B75" s="44">
        <v>22283852.629999999</v>
      </c>
      <c r="C75" s="41">
        <v>108</v>
      </c>
      <c r="D75" s="44">
        <v>3522602.67</v>
      </c>
      <c r="E75" s="41">
        <v>101</v>
      </c>
      <c r="F75" s="44">
        <v>78866.67</v>
      </c>
      <c r="G75" s="41">
        <v>16</v>
      </c>
      <c r="H75" s="44">
        <v>21172522.91</v>
      </c>
      <c r="I75" s="41">
        <v>112</v>
      </c>
      <c r="J75" s="44">
        <v>3460966.97</v>
      </c>
      <c r="K75" s="41">
        <v>107</v>
      </c>
      <c r="L75" s="44">
        <v>14966.67</v>
      </c>
      <c r="M75" s="41">
        <v>13</v>
      </c>
      <c r="N75" s="37"/>
      <c r="O75" s="37"/>
      <c r="P75" s="37"/>
      <c r="Q75" s="37"/>
    </row>
    <row r="76" spans="1:17" x14ac:dyDescent="0.25">
      <c r="A76" s="40" t="s">
        <v>126</v>
      </c>
      <c r="B76" s="44">
        <v>511304</v>
      </c>
      <c r="C76" s="41">
        <v>22</v>
      </c>
      <c r="D76" s="44">
        <v>165045</v>
      </c>
      <c r="E76" s="41">
        <v>19</v>
      </c>
      <c r="F76" s="41">
        <v>0</v>
      </c>
      <c r="G76" s="41">
        <v>2</v>
      </c>
      <c r="H76" s="44">
        <v>552345.1</v>
      </c>
      <c r="I76" s="41">
        <v>26</v>
      </c>
      <c r="J76" s="44">
        <v>184699.1</v>
      </c>
      <c r="K76" s="41">
        <v>25</v>
      </c>
      <c r="L76" s="41">
        <v>0</v>
      </c>
      <c r="M76" s="41">
        <v>2</v>
      </c>
      <c r="N76" s="37"/>
      <c r="O76" s="37"/>
      <c r="P76" s="37"/>
      <c r="Q76" s="37"/>
    </row>
    <row r="77" spans="1:17" x14ac:dyDescent="0.25">
      <c r="A77" s="37" t="s">
        <v>127</v>
      </c>
      <c r="B77" s="42">
        <v>4366339.87</v>
      </c>
      <c r="C77" s="37">
        <v>59</v>
      </c>
      <c r="D77" s="42">
        <v>864008.88</v>
      </c>
      <c r="E77" s="37">
        <v>51</v>
      </c>
      <c r="F77" s="42">
        <v>7080.5</v>
      </c>
      <c r="G77" s="37">
        <v>10</v>
      </c>
      <c r="H77" s="42">
        <v>4148056.18</v>
      </c>
      <c r="I77" s="37">
        <v>55</v>
      </c>
      <c r="J77" s="42">
        <v>711860.48</v>
      </c>
      <c r="K77" s="37">
        <v>52</v>
      </c>
      <c r="L77" s="42">
        <v>0</v>
      </c>
      <c r="M77" s="37">
        <v>9</v>
      </c>
      <c r="N77" s="37"/>
      <c r="O77" s="37"/>
      <c r="P77" s="37"/>
      <c r="Q77" s="37"/>
    </row>
    <row r="78" spans="1:17" x14ac:dyDescent="0.25">
      <c r="A78" s="37" t="s">
        <v>128</v>
      </c>
      <c r="B78" s="42">
        <v>4986608.4800000004</v>
      </c>
      <c r="C78" s="37">
        <v>34</v>
      </c>
      <c r="D78" s="42">
        <v>841023.9</v>
      </c>
      <c r="E78" s="37">
        <v>30</v>
      </c>
      <c r="F78" s="42">
        <v>3941.5</v>
      </c>
      <c r="G78" s="37">
        <v>10</v>
      </c>
      <c r="H78" s="42">
        <v>5509253.8700000001</v>
      </c>
      <c r="I78" s="37">
        <v>35</v>
      </c>
      <c r="J78" s="42">
        <v>804387.61</v>
      </c>
      <c r="K78" s="37">
        <v>31</v>
      </c>
      <c r="L78" s="42">
        <v>3254</v>
      </c>
      <c r="M78" s="37">
        <v>14</v>
      </c>
      <c r="N78" s="37"/>
      <c r="O78" s="37"/>
      <c r="P78" s="37"/>
      <c r="Q78" s="37"/>
    </row>
    <row r="79" spans="1:17" x14ac:dyDescent="0.25">
      <c r="A79" s="37" t="s">
        <v>129</v>
      </c>
      <c r="B79" s="42">
        <v>92170.04</v>
      </c>
      <c r="C79" s="37">
        <v>12</v>
      </c>
      <c r="D79" s="42">
        <v>44277.04</v>
      </c>
      <c r="E79" s="37">
        <v>10</v>
      </c>
      <c r="F79" s="42">
        <v>0</v>
      </c>
      <c r="G79" s="37">
        <v>1</v>
      </c>
      <c r="H79" s="42">
        <v>106273.28</v>
      </c>
      <c r="I79" s="37">
        <v>14</v>
      </c>
      <c r="J79" s="42">
        <v>52460.28</v>
      </c>
      <c r="K79" s="37">
        <v>12</v>
      </c>
      <c r="L79" s="42">
        <v>0</v>
      </c>
      <c r="M79" s="37">
        <v>1</v>
      </c>
      <c r="N79" s="37"/>
      <c r="O79" s="37"/>
      <c r="P79" s="37"/>
      <c r="Q79" s="37"/>
    </row>
    <row r="80" spans="1:17" x14ac:dyDescent="0.25">
      <c r="A80" s="37" t="s">
        <v>130</v>
      </c>
      <c r="B80" s="42">
        <v>2735828.33</v>
      </c>
      <c r="C80" s="37">
        <v>46</v>
      </c>
      <c r="D80" s="42">
        <v>791021.83</v>
      </c>
      <c r="E80" s="37">
        <v>44</v>
      </c>
      <c r="F80" s="42">
        <v>0</v>
      </c>
      <c r="G80" s="37">
        <v>3</v>
      </c>
      <c r="H80" s="42">
        <v>2271297.39</v>
      </c>
      <c r="I80" s="37">
        <v>43</v>
      </c>
      <c r="J80" s="42">
        <v>545563.59</v>
      </c>
      <c r="K80" s="37">
        <v>40</v>
      </c>
      <c r="L80" s="42">
        <v>0</v>
      </c>
      <c r="M80" s="37">
        <v>1</v>
      </c>
      <c r="N80" s="37"/>
      <c r="O80" s="37"/>
      <c r="P80" s="37"/>
      <c r="Q80" s="37"/>
    </row>
    <row r="81" spans="1:17" x14ac:dyDescent="0.25">
      <c r="A81" s="37" t="s">
        <v>131</v>
      </c>
      <c r="B81" s="42">
        <v>6064204.3600000003</v>
      </c>
      <c r="C81" s="37">
        <v>14</v>
      </c>
      <c r="D81" s="42">
        <v>2566622.36</v>
      </c>
      <c r="E81" s="37">
        <v>14</v>
      </c>
      <c r="F81" s="42">
        <v>287766.67</v>
      </c>
      <c r="G81" s="37">
        <v>13</v>
      </c>
      <c r="H81" s="42">
        <v>4606508.79</v>
      </c>
      <c r="I81" s="37">
        <v>14</v>
      </c>
      <c r="J81" s="42">
        <v>1904496.79</v>
      </c>
      <c r="K81" s="37">
        <v>13</v>
      </c>
      <c r="L81" s="42">
        <v>137083.32999999999</v>
      </c>
      <c r="M81" s="37">
        <v>16</v>
      </c>
      <c r="N81" s="37"/>
      <c r="O81" s="37"/>
      <c r="P81" s="37"/>
      <c r="Q81" s="37"/>
    </row>
    <row r="82" spans="1:17" x14ac:dyDescent="0.25">
      <c r="A82" s="37" t="s">
        <v>132</v>
      </c>
      <c r="B82" s="42">
        <v>3753515.46</v>
      </c>
      <c r="C82" s="37">
        <v>55</v>
      </c>
      <c r="D82" s="42">
        <v>1545416.81</v>
      </c>
      <c r="E82" s="37">
        <v>54</v>
      </c>
      <c r="F82" s="42">
        <v>14802.33</v>
      </c>
      <c r="G82" s="37">
        <v>15</v>
      </c>
      <c r="H82" s="42">
        <v>3998519.52</v>
      </c>
      <c r="I82" s="37">
        <v>58</v>
      </c>
      <c r="J82" s="42">
        <v>1603626.41</v>
      </c>
      <c r="K82" s="37">
        <v>57</v>
      </c>
      <c r="L82" s="42">
        <v>9522.33</v>
      </c>
      <c r="M82" s="37">
        <v>17</v>
      </c>
      <c r="N82" s="37"/>
      <c r="O82" s="37"/>
      <c r="P82" s="37"/>
      <c r="Q82" s="37"/>
    </row>
    <row r="83" spans="1:17" x14ac:dyDescent="0.25">
      <c r="A83" s="37" t="s">
        <v>133</v>
      </c>
      <c r="B83" s="42">
        <v>28087135.050000001</v>
      </c>
      <c r="C83" s="37">
        <v>92</v>
      </c>
      <c r="D83" s="42">
        <v>8014489.04</v>
      </c>
      <c r="E83" s="37">
        <v>88</v>
      </c>
      <c r="F83" s="42">
        <v>470966.67</v>
      </c>
      <c r="G83" s="37">
        <v>20</v>
      </c>
      <c r="H83" s="42">
        <v>28147711.649999999</v>
      </c>
      <c r="I83" s="37">
        <v>98</v>
      </c>
      <c r="J83" s="42">
        <v>7439530.5700000003</v>
      </c>
      <c r="K83" s="37">
        <v>93</v>
      </c>
      <c r="L83" s="42">
        <v>1065833.33</v>
      </c>
      <c r="M83" s="37">
        <v>22</v>
      </c>
      <c r="N83" s="37"/>
      <c r="O83" s="37"/>
      <c r="P83" s="37"/>
      <c r="Q83" s="37"/>
    </row>
    <row r="84" spans="1:17" x14ac:dyDescent="0.25">
      <c r="A84" s="37" t="s">
        <v>134</v>
      </c>
      <c r="B84" s="42">
        <v>9250339.7100000009</v>
      </c>
      <c r="C84" s="37">
        <v>102</v>
      </c>
      <c r="D84" s="42">
        <v>7002936.71</v>
      </c>
      <c r="E84" s="37">
        <v>98</v>
      </c>
      <c r="F84" s="42">
        <v>175650</v>
      </c>
      <c r="G84" s="37">
        <v>15</v>
      </c>
      <c r="H84" s="42">
        <v>7609710</v>
      </c>
      <c r="I84" s="37">
        <v>94</v>
      </c>
      <c r="J84" s="42">
        <v>6155381</v>
      </c>
      <c r="K84" s="37">
        <v>91</v>
      </c>
      <c r="L84" s="42">
        <v>171800</v>
      </c>
      <c r="M84" s="37">
        <v>14</v>
      </c>
      <c r="N84" s="37"/>
      <c r="O84" s="37"/>
      <c r="P84" s="37"/>
      <c r="Q84" s="37"/>
    </row>
    <row r="85" spans="1:17" x14ac:dyDescent="0.25">
      <c r="A85" s="37" t="s">
        <v>135</v>
      </c>
      <c r="B85" s="42">
        <v>731662</v>
      </c>
      <c r="C85" s="37">
        <v>17</v>
      </c>
      <c r="D85" s="42">
        <v>167795</v>
      </c>
      <c r="E85" s="37">
        <v>16</v>
      </c>
      <c r="F85" s="42">
        <v>0</v>
      </c>
      <c r="G85" s="37">
        <v>1</v>
      </c>
      <c r="H85" s="42">
        <v>570880</v>
      </c>
      <c r="I85" s="37">
        <v>12</v>
      </c>
      <c r="J85" s="42">
        <v>96893.46</v>
      </c>
      <c r="K85" s="37">
        <v>11</v>
      </c>
      <c r="L85" s="42">
        <v>0</v>
      </c>
      <c r="M85" s="37">
        <v>1</v>
      </c>
      <c r="N85" s="37"/>
      <c r="O85" s="37"/>
      <c r="P85" s="37"/>
      <c r="Q85" s="37"/>
    </row>
    <row r="86" spans="1:17" x14ac:dyDescent="0.25">
      <c r="A86" s="37" t="s">
        <v>136</v>
      </c>
      <c r="B86" s="42">
        <v>519537.17</v>
      </c>
      <c r="C86" s="37">
        <v>24</v>
      </c>
      <c r="D86" s="42">
        <v>132381.5</v>
      </c>
      <c r="E86" s="37">
        <v>20</v>
      </c>
      <c r="F86" s="37">
        <v>0</v>
      </c>
      <c r="G86" s="37">
        <v>3</v>
      </c>
      <c r="H86" s="42">
        <v>487811.76</v>
      </c>
      <c r="I86" s="37">
        <v>21</v>
      </c>
      <c r="J86" s="42">
        <v>163838</v>
      </c>
      <c r="K86" s="37">
        <v>18</v>
      </c>
      <c r="L86" s="37">
        <v>0</v>
      </c>
      <c r="M86" s="37">
        <v>1</v>
      </c>
      <c r="N86" s="37"/>
      <c r="O86" s="37"/>
      <c r="P86" s="37"/>
      <c r="Q86" s="37"/>
    </row>
    <row r="87" spans="1:17" x14ac:dyDescent="0.25">
      <c r="A87" s="37" t="s">
        <v>137</v>
      </c>
      <c r="B87" s="42">
        <v>7247312.1500000004</v>
      </c>
      <c r="C87" s="37">
        <v>70</v>
      </c>
      <c r="D87" s="42">
        <v>2552542.9300000002</v>
      </c>
      <c r="E87" s="37">
        <v>65</v>
      </c>
      <c r="F87" s="42">
        <v>99197.5</v>
      </c>
      <c r="G87" s="37">
        <v>12</v>
      </c>
      <c r="H87" s="42">
        <v>6859733.4500000002</v>
      </c>
      <c r="I87" s="37">
        <v>74</v>
      </c>
      <c r="J87" s="42">
        <v>2561080.91</v>
      </c>
      <c r="K87" s="37">
        <v>70</v>
      </c>
      <c r="L87" s="37">
        <v>0</v>
      </c>
      <c r="M87" s="37">
        <v>8</v>
      </c>
      <c r="N87" s="37"/>
      <c r="O87" s="37"/>
      <c r="P87" s="37"/>
      <c r="Q87" s="37"/>
    </row>
    <row r="88" spans="1:17" x14ac:dyDescent="0.25">
      <c r="A88" s="37" t="s">
        <v>138</v>
      </c>
      <c r="B88" s="42">
        <v>62357.43</v>
      </c>
      <c r="C88" s="37">
        <v>13</v>
      </c>
      <c r="D88" s="42">
        <v>59513.43</v>
      </c>
      <c r="E88" s="37">
        <v>13</v>
      </c>
      <c r="F88" s="42">
        <v>0</v>
      </c>
      <c r="G88" s="37">
        <v>5</v>
      </c>
      <c r="H88" s="42">
        <v>48274.15</v>
      </c>
      <c r="I88" s="37">
        <v>16</v>
      </c>
      <c r="J88" s="42">
        <v>45080.13</v>
      </c>
      <c r="K88" s="37">
        <v>15</v>
      </c>
      <c r="L88" s="42">
        <v>0</v>
      </c>
      <c r="M88" s="37">
        <v>3</v>
      </c>
      <c r="N88" s="37"/>
      <c r="O88" s="37"/>
      <c r="P88" s="37"/>
      <c r="Q88" s="37"/>
    </row>
    <row r="89" spans="1:17" x14ac:dyDescent="0.25">
      <c r="A89" s="37" t="s">
        <v>139</v>
      </c>
      <c r="B89" s="42">
        <v>21179366.420000002</v>
      </c>
      <c r="C89" s="37">
        <v>139</v>
      </c>
      <c r="D89" s="42">
        <v>9762553.6799999997</v>
      </c>
      <c r="E89" s="37">
        <v>131</v>
      </c>
      <c r="F89" s="42">
        <v>293266.67</v>
      </c>
      <c r="G89" s="37">
        <v>30</v>
      </c>
      <c r="H89" s="42">
        <v>22799697.66</v>
      </c>
      <c r="I89" s="37">
        <v>136</v>
      </c>
      <c r="J89" s="42">
        <v>8459934.9299999997</v>
      </c>
      <c r="K89" s="37">
        <v>129</v>
      </c>
      <c r="L89" s="42">
        <v>190850</v>
      </c>
      <c r="M89" s="37">
        <v>27</v>
      </c>
      <c r="N89" s="37"/>
      <c r="O89" s="37"/>
      <c r="P89" s="37"/>
      <c r="Q89" s="37"/>
    </row>
    <row r="90" spans="1:17" x14ac:dyDescent="0.25">
      <c r="A90" s="37" t="s">
        <v>140</v>
      </c>
      <c r="B90" s="42">
        <v>424026.48</v>
      </c>
      <c r="C90" s="37">
        <v>18</v>
      </c>
      <c r="D90" s="42">
        <v>98793.48</v>
      </c>
      <c r="E90" s="37">
        <v>17</v>
      </c>
      <c r="F90" s="37">
        <v>0</v>
      </c>
      <c r="G90" s="37">
        <v>1</v>
      </c>
      <c r="H90" s="42">
        <v>482248.76</v>
      </c>
      <c r="I90" s="37">
        <v>18</v>
      </c>
      <c r="J90" s="42">
        <v>118286.31</v>
      </c>
      <c r="K90" s="37">
        <v>16</v>
      </c>
      <c r="L90" s="37">
        <v>0</v>
      </c>
      <c r="M90" s="37">
        <v>2</v>
      </c>
      <c r="N90" s="37"/>
      <c r="O90" s="37"/>
      <c r="P90" s="37"/>
      <c r="Q90" s="37"/>
    </row>
    <row r="91" spans="1:17" x14ac:dyDescent="0.25">
      <c r="A91" s="37" t="s">
        <v>141</v>
      </c>
      <c r="B91" s="42">
        <v>35573595.530000001</v>
      </c>
      <c r="C91" s="37">
        <v>204</v>
      </c>
      <c r="D91" s="42">
        <v>8493037.8900000006</v>
      </c>
      <c r="E91" s="37">
        <v>187</v>
      </c>
      <c r="F91" s="42">
        <v>135762.5</v>
      </c>
      <c r="G91" s="37">
        <v>51</v>
      </c>
      <c r="H91" s="42">
        <v>40045634.659999996</v>
      </c>
      <c r="I91" s="37">
        <v>205</v>
      </c>
      <c r="J91" s="42">
        <v>8280570.0999999996</v>
      </c>
      <c r="K91" s="37">
        <v>190</v>
      </c>
      <c r="L91" s="42">
        <v>376230.17</v>
      </c>
      <c r="M91" s="37">
        <v>54</v>
      </c>
      <c r="N91" s="37"/>
      <c r="O91" s="37"/>
      <c r="P91" s="37"/>
      <c r="Q91" s="37"/>
    </row>
    <row r="92" spans="1:17" x14ac:dyDescent="0.25">
      <c r="A92" s="37" t="s">
        <v>142</v>
      </c>
      <c r="B92" s="42">
        <v>98429510.760000005</v>
      </c>
      <c r="C92" s="37">
        <v>515</v>
      </c>
      <c r="D92" s="42">
        <v>23368866.969999999</v>
      </c>
      <c r="E92" s="37">
        <v>494</v>
      </c>
      <c r="F92" s="42">
        <v>1018583.33</v>
      </c>
      <c r="G92" s="37">
        <v>111</v>
      </c>
      <c r="H92" s="42">
        <v>90157917.920000002</v>
      </c>
      <c r="I92" s="37">
        <v>507</v>
      </c>
      <c r="J92" s="42">
        <v>22575949.879999999</v>
      </c>
      <c r="K92" s="37">
        <v>494</v>
      </c>
      <c r="L92" s="42">
        <v>947626.33</v>
      </c>
      <c r="M92" s="37">
        <v>111</v>
      </c>
      <c r="N92" s="37"/>
      <c r="O92" s="37"/>
      <c r="P92" s="37"/>
      <c r="Q92" s="37"/>
    </row>
    <row r="93" spans="1:17" x14ac:dyDescent="0.25">
      <c r="A93" s="37" t="s">
        <v>143</v>
      </c>
      <c r="B93" s="42">
        <v>361681</v>
      </c>
      <c r="C93" s="37">
        <v>22</v>
      </c>
      <c r="D93" s="42">
        <v>213795</v>
      </c>
      <c r="E93" s="37">
        <v>21</v>
      </c>
      <c r="F93" s="37">
        <v>0</v>
      </c>
      <c r="G93" s="37">
        <v>8</v>
      </c>
      <c r="H93" s="42">
        <v>342319</v>
      </c>
      <c r="I93" s="37">
        <v>22</v>
      </c>
      <c r="J93" s="42">
        <v>197680</v>
      </c>
      <c r="K93" s="37">
        <v>22</v>
      </c>
      <c r="L93" s="37">
        <v>0</v>
      </c>
      <c r="M93" s="37">
        <v>7</v>
      </c>
      <c r="N93" s="37"/>
      <c r="O93" s="37"/>
      <c r="P93" s="37"/>
      <c r="Q93" s="37"/>
    </row>
    <row r="94" spans="1:17" x14ac:dyDescent="0.25">
      <c r="A94" s="37" t="s">
        <v>144</v>
      </c>
      <c r="B94" s="42">
        <v>2574824.4500000002</v>
      </c>
      <c r="C94" s="37">
        <v>21</v>
      </c>
      <c r="D94" s="42">
        <v>538654.97</v>
      </c>
      <c r="E94" s="37">
        <v>21</v>
      </c>
      <c r="F94" s="42">
        <v>0</v>
      </c>
      <c r="G94" s="37">
        <v>0</v>
      </c>
      <c r="H94" s="42">
        <v>3168922.48</v>
      </c>
      <c r="I94" s="37">
        <v>21</v>
      </c>
      <c r="J94" s="42">
        <v>567761.36</v>
      </c>
      <c r="K94" s="37">
        <v>20</v>
      </c>
      <c r="L94" s="42">
        <v>0</v>
      </c>
      <c r="M94" s="37">
        <v>3</v>
      </c>
      <c r="N94" s="37"/>
      <c r="O94" s="37"/>
      <c r="P94" s="37"/>
      <c r="Q94" s="37"/>
    </row>
    <row r="95" spans="1:17" x14ac:dyDescent="0.25">
      <c r="A95" s="37" t="s">
        <v>145</v>
      </c>
      <c r="B95" s="42">
        <v>6529936.5300000003</v>
      </c>
      <c r="C95" s="37">
        <v>31</v>
      </c>
      <c r="D95" s="42">
        <v>871318.92</v>
      </c>
      <c r="E95" s="37">
        <v>27</v>
      </c>
      <c r="F95" s="37">
        <v>0</v>
      </c>
      <c r="G95" s="37">
        <v>6</v>
      </c>
      <c r="H95" s="42">
        <v>5229453.3899999997</v>
      </c>
      <c r="I95" s="37">
        <v>31</v>
      </c>
      <c r="J95" s="42">
        <v>575780.01</v>
      </c>
      <c r="K95" s="37">
        <v>28</v>
      </c>
      <c r="L95" s="37">
        <v>0</v>
      </c>
      <c r="M95" s="37">
        <v>6</v>
      </c>
      <c r="N95" s="37"/>
      <c r="O95" s="37"/>
      <c r="P95" s="37"/>
      <c r="Q95" s="37"/>
    </row>
    <row r="96" spans="1:17" x14ac:dyDescent="0.25">
      <c r="A96" s="37" t="s">
        <v>146</v>
      </c>
      <c r="B96" s="42">
        <v>103220284.91</v>
      </c>
      <c r="C96" s="37">
        <v>410</v>
      </c>
      <c r="D96" s="42">
        <v>27622807.879999999</v>
      </c>
      <c r="E96" s="37">
        <v>401</v>
      </c>
      <c r="F96" s="42">
        <v>477054.17</v>
      </c>
      <c r="G96" s="37">
        <v>110</v>
      </c>
      <c r="H96" s="42">
        <v>105266471.94</v>
      </c>
      <c r="I96" s="37">
        <v>420</v>
      </c>
      <c r="J96" s="42">
        <v>25674289.379999999</v>
      </c>
      <c r="K96" s="37">
        <v>413</v>
      </c>
      <c r="L96" s="42">
        <v>504877.67</v>
      </c>
      <c r="M96" s="37">
        <v>105</v>
      </c>
      <c r="N96" s="37"/>
      <c r="O96" s="37"/>
      <c r="P96" s="37"/>
      <c r="Q96" s="37"/>
    </row>
    <row r="97" spans="1:17" x14ac:dyDescent="0.25">
      <c r="A97" s="37" t="s">
        <v>147</v>
      </c>
      <c r="B97" s="42">
        <v>1361799.71</v>
      </c>
      <c r="C97" s="37">
        <v>40</v>
      </c>
      <c r="D97" s="42">
        <v>373645.77</v>
      </c>
      <c r="E97" s="37">
        <v>37</v>
      </c>
      <c r="F97" s="37">
        <v>0</v>
      </c>
      <c r="G97" s="37">
        <v>6</v>
      </c>
      <c r="H97" s="42">
        <v>1338794.55</v>
      </c>
      <c r="I97" s="37">
        <v>34</v>
      </c>
      <c r="J97" s="42">
        <v>388764.5</v>
      </c>
      <c r="K97" s="37">
        <v>33</v>
      </c>
      <c r="L97" s="37">
        <v>0</v>
      </c>
      <c r="M97" s="37">
        <v>5</v>
      </c>
      <c r="N97" s="37"/>
      <c r="O97" s="37"/>
      <c r="P97" s="37"/>
      <c r="Q97" s="37"/>
    </row>
    <row r="98" spans="1:17" x14ac:dyDescent="0.25">
      <c r="A98" s="37" t="s">
        <v>148</v>
      </c>
      <c r="B98" s="42">
        <v>511617</v>
      </c>
      <c r="C98" s="37">
        <v>15</v>
      </c>
      <c r="D98" s="42">
        <v>128580</v>
      </c>
      <c r="E98" s="37">
        <v>13</v>
      </c>
      <c r="F98" s="42">
        <v>0</v>
      </c>
      <c r="G98" s="37">
        <v>2</v>
      </c>
      <c r="H98" s="42">
        <v>551582</v>
      </c>
      <c r="I98" s="37">
        <v>12</v>
      </c>
      <c r="J98" s="42">
        <v>0</v>
      </c>
      <c r="K98" s="37">
        <v>9</v>
      </c>
      <c r="L98" s="42">
        <v>0</v>
      </c>
      <c r="M98" s="37">
        <v>2</v>
      </c>
      <c r="N98" s="37"/>
      <c r="O98" s="37"/>
      <c r="P98" s="37"/>
      <c r="Q98" s="37"/>
    </row>
    <row r="99" spans="1:17" x14ac:dyDescent="0.25">
      <c r="A99" s="37" t="s">
        <v>149</v>
      </c>
      <c r="B99" s="42">
        <v>71674075.459999993</v>
      </c>
      <c r="C99" s="37">
        <v>241</v>
      </c>
      <c r="D99" s="42">
        <v>10976486.66</v>
      </c>
      <c r="E99" s="37">
        <v>224</v>
      </c>
      <c r="F99" s="42">
        <v>327283.33</v>
      </c>
      <c r="G99" s="37">
        <v>59</v>
      </c>
      <c r="H99" s="42">
        <v>69367541.019999996</v>
      </c>
      <c r="I99" s="37">
        <v>246</v>
      </c>
      <c r="J99" s="42">
        <v>10504862.9</v>
      </c>
      <c r="K99" s="37">
        <v>230</v>
      </c>
      <c r="L99" s="42">
        <v>112913.67</v>
      </c>
      <c r="M99" s="37">
        <v>50</v>
      </c>
      <c r="N99" s="37"/>
      <c r="O99" s="37"/>
      <c r="P99" s="37"/>
      <c r="Q99" s="37"/>
    </row>
    <row r="100" spans="1:17" x14ac:dyDescent="0.25">
      <c r="A100" s="37" t="s">
        <v>150</v>
      </c>
      <c r="B100" s="42">
        <v>1951065.72</v>
      </c>
      <c r="C100" s="37">
        <v>18</v>
      </c>
      <c r="D100" s="42">
        <v>100599.94</v>
      </c>
      <c r="E100" s="37">
        <v>16</v>
      </c>
      <c r="F100" s="37">
        <v>0</v>
      </c>
      <c r="G100" s="37">
        <v>3</v>
      </c>
      <c r="H100" s="42">
        <v>1556268.41</v>
      </c>
      <c r="I100" s="37">
        <v>18</v>
      </c>
      <c r="J100" s="42">
        <v>119212.25</v>
      </c>
      <c r="K100" s="37">
        <v>17</v>
      </c>
      <c r="L100" s="37">
        <v>0</v>
      </c>
      <c r="M100" s="37">
        <v>3</v>
      </c>
      <c r="N100" s="37"/>
      <c r="O100" s="37"/>
      <c r="P100" s="37"/>
      <c r="Q100" s="37"/>
    </row>
    <row r="101" spans="1:17" x14ac:dyDescent="0.25">
      <c r="A101" s="37" t="s">
        <v>151</v>
      </c>
      <c r="B101" s="42">
        <v>2476888.0099999998</v>
      </c>
      <c r="C101" s="37">
        <v>23</v>
      </c>
      <c r="D101" s="42">
        <v>485909.05</v>
      </c>
      <c r="E101" s="37">
        <v>23</v>
      </c>
      <c r="F101" s="37">
        <v>0</v>
      </c>
      <c r="G101" s="37">
        <v>1</v>
      </c>
      <c r="H101" s="42">
        <v>2349345.37</v>
      </c>
      <c r="I101" s="37">
        <v>23</v>
      </c>
      <c r="J101" s="42">
        <v>511788.64</v>
      </c>
      <c r="K101" s="37">
        <v>21</v>
      </c>
      <c r="L101" s="37">
        <v>0</v>
      </c>
      <c r="M101" s="37">
        <v>0</v>
      </c>
      <c r="N101" s="37"/>
      <c r="O101" s="37"/>
      <c r="P101" s="37"/>
      <c r="Q101" s="37"/>
    </row>
    <row r="102" spans="1:17" x14ac:dyDescent="0.25">
      <c r="A102" s="37" t="s">
        <v>152</v>
      </c>
      <c r="B102" s="42">
        <v>52120336.189999998</v>
      </c>
      <c r="C102" s="37">
        <v>408</v>
      </c>
      <c r="D102" s="42">
        <v>17711995.66</v>
      </c>
      <c r="E102" s="37">
        <v>389</v>
      </c>
      <c r="F102" s="42">
        <v>2521691.17</v>
      </c>
      <c r="G102" s="37">
        <v>93</v>
      </c>
      <c r="H102" s="42">
        <v>54022652.149999999</v>
      </c>
      <c r="I102" s="37">
        <v>389</v>
      </c>
      <c r="J102" s="42">
        <v>17696568.879999999</v>
      </c>
      <c r="K102" s="37">
        <v>370</v>
      </c>
      <c r="L102" s="42">
        <v>2507857</v>
      </c>
      <c r="M102" s="37">
        <v>89</v>
      </c>
      <c r="N102" s="37"/>
      <c r="O102" s="37"/>
      <c r="P102" s="37"/>
      <c r="Q102" s="37"/>
    </row>
    <row r="103" spans="1:17" x14ac:dyDescent="0.25">
      <c r="A103" s="37" t="s">
        <v>153</v>
      </c>
      <c r="B103" s="42">
        <v>1549309.37</v>
      </c>
      <c r="C103" s="37">
        <v>35</v>
      </c>
      <c r="D103" s="42">
        <v>463073</v>
      </c>
      <c r="E103" s="37">
        <v>30</v>
      </c>
      <c r="F103" s="37">
        <v>0</v>
      </c>
      <c r="G103" s="37">
        <v>7</v>
      </c>
      <c r="H103" s="42">
        <v>1397762.73</v>
      </c>
      <c r="I103" s="37">
        <v>37</v>
      </c>
      <c r="J103" s="42">
        <v>462123.31</v>
      </c>
      <c r="K103" s="37">
        <v>32</v>
      </c>
      <c r="L103" s="37">
        <v>0</v>
      </c>
      <c r="M103" s="37">
        <v>5</v>
      </c>
      <c r="N103" s="37"/>
      <c r="O103" s="37"/>
      <c r="P103" s="37"/>
      <c r="Q103" s="37"/>
    </row>
    <row r="104" spans="1:17" x14ac:dyDescent="0.25">
      <c r="A104" s="37" t="s">
        <v>154</v>
      </c>
      <c r="B104" s="42">
        <v>78995393.530000001</v>
      </c>
      <c r="C104" s="37">
        <v>324</v>
      </c>
      <c r="D104" s="42">
        <v>19580817.620000001</v>
      </c>
      <c r="E104" s="37">
        <v>314</v>
      </c>
      <c r="F104" s="42">
        <v>1049716.67</v>
      </c>
      <c r="G104" s="37">
        <v>114</v>
      </c>
      <c r="H104" s="42">
        <v>76495607.569999993</v>
      </c>
      <c r="I104" s="37">
        <v>323</v>
      </c>
      <c r="J104" s="42">
        <v>19373241.52</v>
      </c>
      <c r="K104" s="37">
        <v>311</v>
      </c>
      <c r="L104" s="42">
        <v>815822.5</v>
      </c>
      <c r="M104" s="37">
        <v>112</v>
      </c>
      <c r="N104" s="37"/>
      <c r="O104" s="37"/>
      <c r="P104" s="37"/>
      <c r="Q104" s="37"/>
    </row>
    <row r="105" spans="1:17" x14ac:dyDescent="0.25">
      <c r="A105" s="37" t="s">
        <v>155</v>
      </c>
      <c r="B105" s="42">
        <v>786687</v>
      </c>
      <c r="C105" s="37">
        <v>23</v>
      </c>
      <c r="D105" s="42">
        <v>260258</v>
      </c>
      <c r="E105" s="37">
        <v>23</v>
      </c>
      <c r="F105" s="37">
        <v>0</v>
      </c>
      <c r="G105" s="37">
        <v>4</v>
      </c>
      <c r="H105" s="42">
        <v>655357.43000000005</v>
      </c>
      <c r="I105" s="37">
        <v>17</v>
      </c>
      <c r="J105" s="42">
        <v>213801</v>
      </c>
      <c r="K105" s="37">
        <v>17</v>
      </c>
      <c r="L105" s="37">
        <v>0</v>
      </c>
      <c r="M105" s="37">
        <v>4</v>
      </c>
      <c r="N105" s="37"/>
      <c r="O105" s="37"/>
      <c r="P105" s="37"/>
      <c r="Q105" s="37"/>
    </row>
    <row r="106" spans="1:17" x14ac:dyDescent="0.25">
      <c r="A106" s="37" t="s">
        <v>156</v>
      </c>
      <c r="B106" s="42">
        <v>31563854.969999999</v>
      </c>
      <c r="C106" s="37">
        <v>92</v>
      </c>
      <c r="D106" s="42">
        <v>2050750.9</v>
      </c>
      <c r="E106" s="37">
        <v>84</v>
      </c>
      <c r="F106" s="37">
        <v>0</v>
      </c>
      <c r="G106" s="37">
        <v>8</v>
      </c>
      <c r="H106" s="42">
        <v>34506149.780000001</v>
      </c>
      <c r="I106" s="37">
        <v>87</v>
      </c>
      <c r="J106" s="42">
        <v>2230584.4500000002</v>
      </c>
      <c r="K106" s="37">
        <v>82</v>
      </c>
      <c r="L106" s="37">
        <v>0</v>
      </c>
      <c r="M106" s="37">
        <v>4</v>
      </c>
      <c r="N106" s="37"/>
      <c r="O106" s="37"/>
      <c r="P106" s="37"/>
      <c r="Q106" s="37"/>
    </row>
    <row r="107" spans="1:17" x14ac:dyDescent="0.25">
      <c r="A107" s="37" t="s">
        <v>157</v>
      </c>
      <c r="B107" s="42">
        <v>9832731.9900000002</v>
      </c>
      <c r="C107" s="37">
        <v>41</v>
      </c>
      <c r="D107" s="42">
        <v>656684.11</v>
      </c>
      <c r="E107" s="37">
        <v>41</v>
      </c>
      <c r="F107" s="42">
        <v>48048</v>
      </c>
      <c r="G107" s="37">
        <v>23</v>
      </c>
      <c r="H107" s="42">
        <v>9381502.3800000008</v>
      </c>
      <c r="I107" s="37">
        <v>44</v>
      </c>
      <c r="J107" s="42">
        <v>560215.75</v>
      </c>
      <c r="K107" s="37">
        <v>42</v>
      </c>
      <c r="L107" s="42">
        <v>63224.83</v>
      </c>
      <c r="M107" s="37">
        <v>22</v>
      </c>
      <c r="N107" s="37"/>
      <c r="O107" s="37"/>
      <c r="P107" s="37"/>
      <c r="Q107" s="37"/>
    </row>
    <row r="108" spans="1:17" x14ac:dyDescent="0.25">
      <c r="A108" s="37" t="s">
        <v>158</v>
      </c>
      <c r="B108" s="42">
        <v>2298369.25</v>
      </c>
      <c r="C108" s="37">
        <v>29</v>
      </c>
      <c r="D108" s="42">
        <v>1574355.25</v>
      </c>
      <c r="E108" s="37">
        <v>28</v>
      </c>
      <c r="F108" s="37">
        <v>0</v>
      </c>
      <c r="G108" s="37">
        <v>2</v>
      </c>
      <c r="H108" s="42">
        <v>2340277.64</v>
      </c>
      <c r="I108" s="37">
        <v>34</v>
      </c>
      <c r="J108" s="42">
        <v>1687767.41</v>
      </c>
      <c r="K108" s="37">
        <v>32</v>
      </c>
      <c r="L108" s="37">
        <v>0</v>
      </c>
      <c r="M108" s="37">
        <v>2</v>
      </c>
      <c r="N108" s="37"/>
      <c r="O108" s="37"/>
      <c r="P108" s="37"/>
      <c r="Q108" s="37"/>
    </row>
    <row r="109" spans="1:17" x14ac:dyDescent="0.25">
      <c r="A109" s="37" t="s">
        <v>159</v>
      </c>
      <c r="B109" s="42">
        <v>57260833.060000002</v>
      </c>
      <c r="C109" s="37">
        <v>335</v>
      </c>
      <c r="D109" s="42">
        <v>11720758.689999999</v>
      </c>
      <c r="E109" s="37">
        <v>307</v>
      </c>
      <c r="F109" s="42">
        <v>294843.5</v>
      </c>
      <c r="G109" s="37">
        <v>114</v>
      </c>
      <c r="H109" s="42">
        <v>49205032.740000002</v>
      </c>
      <c r="I109" s="37">
        <v>334</v>
      </c>
      <c r="J109" s="42">
        <v>11214626.41</v>
      </c>
      <c r="K109" s="37">
        <v>314</v>
      </c>
      <c r="L109" s="42">
        <v>276126.67</v>
      </c>
      <c r="M109" s="37">
        <v>109</v>
      </c>
      <c r="N109" s="37"/>
      <c r="O109" s="37"/>
      <c r="P109" s="37"/>
      <c r="Q109" s="37"/>
    </row>
    <row r="110" spans="1:17" x14ac:dyDescent="0.25">
      <c r="A110" s="37" t="s">
        <v>160</v>
      </c>
      <c r="B110" s="42">
        <v>1058702.92</v>
      </c>
      <c r="C110" s="37">
        <v>25</v>
      </c>
      <c r="D110" s="42">
        <v>361647.07</v>
      </c>
      <c r="E110" s="37">
        <v>24</v>
      </c>
      <c r="F110" s="37">
        <v>0</v>
      </c>
      <c r="G110" s="37">
        <v>1</v>
      </c>
      <c r="H110" s="42">
        <v>1286558.81</v>
      </c>
      <c r="I110" s="37">
        <v>29</v>
      </c>
      <c r="J110" s="42">
        <v>308320.99</v>
      </c>
      <c r="K110" s="37">
        <v>26</v>
      </c>
      <c r="L110" s="37">
        <v>0</v>
      </c>
      <c r="M110" s="37">
        <v>4</v>
      </c>
      <c r="N110" s="37"/>
      <c r="O110" s="37"/>
      <c r="P110" s="37"/>
      <c r="Q110" s="37"/>
    </row>
    <row r="111" spans="1:17" x14ac:dyDescent="0.25">
      <c r="A111" s="37" t="s">
        <v>161</v>
      </c>
      <c r="B111" s="42">
        <v>2087913.22</v>
      </c>
      <c r="C111" s="37">
        <v>27</v>
      </c>
      <c r="D111" s="42">
        <v>874695.67</v>
      </c>
      <c r="E111" s="37">
        <v>23</v>
      </c>
      <c r="F111" s="37">
        <v>0</v>
      </c>
      <c r="G111" s="37">
        <v>1</v>
      </c>
      <c r="H111" s="42">
        <v>1858038.96</v>
      </c>
      <c r="I111" s="37">
        <v>30</v>
      </c>
      <c r="J111" s="42">
        <v>555823.31000000006</v>
      </c>
      <c r="K111" s="37">
        <v>22</v>
      </c>
      <c r="L111" s="37">
        <v>0</v>
      </c>
      <c r="M111" s="37">
        <v>1</v>
      </c>
      <c r="N111" s="37"/>
      <c r="O111" s="37"/>
      <c r="P111" s="37"/>
      <c r="Q111" s="37"/>
    </row>
    <row r="112" spans="1:17" x14ac:dyDescent="0.25">
      <c r="A112" s="37" t="s">
        <v>162</v>
      </c>
      <c r="B112" s="42">
        <v>13648210.77</v>
      </c>
      <c r="C112" s="37">
        <v>123</v>
      </c>
      <c r="D112" s="42">
        <v>3407628.32</v>
      </c>
      <c r="E112" s="37">
        <v>116</v>
      </c>
      <c r="F112" s="42">
        <v>351516.67</v>
      </c>
      <c r="G112" s="37">
        <v>28</v>
      </c>
      <c r="H112" s="42">
        <v>15002869.48</v>
      </c>
      <c r="I112" s="37">
        <v>119</v>
      </c>
      <c r="J112" s="42">
        <v>3593829.15</v>
      </c>
      <c r="K112" s="37">
        <v>116</v>
      </c>
      <c r="L112" s="42">
        <v>167771.32999999999</v>
      </c>
      <c r="M112" s="37">
        <v>26</v>
      </c>
      <c r="N112" s="37"/>
      <c r="O112" s="37"/>
      <c r="P112" s="37"/>
      <c r="Q112" s="37"/>
    </row>
    <row r="113" spans="1:17" x14ac:dyDescent="0.25">
      <c r="A113" s="37" t="s">
        <v>163</v>
      </c>
      <c r="B113" s="42">
        <v>27702639.579999998</v>
      </c>
      <c r="C113" s="37">
        <v>72</v>
      </c>
      <c r="D113" s="42">
        <v>2803428.69</v>
      </c>
      <c r="E113" s="37">
        <v>67</v>
      </c>
      <c r="F113" s="42">
        <v>228179.17</v>
      </c>
      <c r="G113" s="37">
        <v>27</v>
      </c>
      <c r="H113" s="42">
        <v>27178547.050000001</v>
      </c>
      <c r="I113" s="37">
        <v>73</v>
      </c>
      <c r="J113" s="42">
        <v>2695437.93</v>
      </c>
      <c r="K113" s="37">
        <v>71</v>
      </c>
      <c r="L113" s="42">
        <v>263070.5</v>
      </c>
      <c r="M113" s="37">
        <v>24</v>
      </c>
      <c r="N113" s="37"/>
      <c r="O113" s="37"/>
      <c r="P113" s="37"/>
      <c r="Q113" s="37"/>
    </row>
    <row r="114" spans="1:17" x14ac:dyDescent="0.25">
      <c r="A114" s="37" t="s">
        <v>164</v>
      </c>
      <c r="B114" s="42">
        <v>3374333.35</v>
      </c>
      <c r="C114" s="37">
        <v>33</v>
      </c>
      <c r="D114" s="42">
        <v>650275.44999999995</v>
      </c>
      <c r="E114" s="37">
        <v>32</v>
      </c>
      <c r="F114" s="37">
        <v>0</v>
      </c>
      <c r="G114" s="37">
        <v>4</v>
      </c>
      <c r="H114" s="42">
        <v>3317683.9</v>
      </c>
      <c r="I114" s="37">
        <v>34</v>
      </c>
      <c r="J114" s="42">
        <v>616630.77</v>
      </c>
      <c r="K114" s="37">
        <v>33</v>
      </c>
      <c r="L114" s="37">
        <v>0</v>
      </c>
      <c r="M114" s="37">
        <v>4</v>
      </c>
      <c r="N114" s="37"/>
      <c r="O114" s="37"/>
      <c r="P114" s="37"/>
      <c r="Q114" s="37"/>
    </row>
    <row r="115" spans="1:17" x14ac:dyDescent="0.25">
      <c r="A115" s="37" t="s">
        <v>165</v>
      </c>
      <c r="B115" s="42">
        <v>2679416</v>
      </c>
      <c r="C115" s="37">
        <v>35</v>
      </c>
      <c r="D115" s="42">
        <v>971966.5</v>
      </c>
      <c r="E115" s="37">
        <v>29</v>
      </c>
      <c r="F115" s="37">
        <v>0</v>
      </c>
      <c r="G115" s="37">
        <v>2</v>
      </c>
      <c r="H115" s="42">
        <v>3010989.16</v>
      </c>
      <c r="I115" s="37">
        <v>30</v>
      </c>
      <c r="J115" s="42">
        <v>940449.16</v>
      </c>
      <c r="K115" s="37">
        <v>30</v>
      </c>
      <c r="L115" s="37">
        <v>0</v>
      </c>
      <c r="M115" s="37">
        <v>2</v>
      </c>
      <c r="N115" s="37"/>
      <c r="O115" s="37"/>
      <c r="P115" s="37"/>
      <c r="Q115" s="37"/>
    </row>
    <row r="116" spans="1:17" x14ac:dyDescent="0.25">
      <c r="A116" s="37" t="s">
        <v>166</v>
      </c>
      <c r="B116" s="42">
        <v>960482</v>
      </c>
      <c r="C116" s="37">
        <v>17</v>
      </c>
      <c r="D116" s="42">
        <v>656726</v>
      </c>
      <c r="E116" s="37">
        <v>17</v>
      </c>
      <c r="F116" s="37">
        <v>0</v>
      </c>
      <c r="G116" s="37">
        <v>3</v>
      </c>
      <c r="H116" s="42">
        <v>856221</v>
      </c>
      <c r="I116" s="37">
        <v>13</v>
      </c>
      <c r="J116" s="42">
        <v>578388</v>
      </c>
      <c r="K116" s="37">
        <v>13</v>
      </c>
      <c r="L116" s="37">
        <v>0</v>
      </c>
      <c r="M116" s="37">
        <v>5</v>
      </c>
      <c r="N116" s="37"/>
      <c r="O116" s="37"/>
      <c r="P116" s="37"/>
      <c r="Q116" s="37"/>
    </row>
    <row r="117" spans="1:17" x14ac:dyDescent="0.25">
      <c r="A117" s="37" t="s">
        <v>167</v>
      </c>
      <c r="B117" s="42">
        <v>2568007</v>
      </c>
      <c r="C117" s="37">
        <v>17</v>
      </c>
      <c r="D117" s="42">
        <v>780135</v>
      </c>
      <c r="E117" s="37">
        <v>17</v>
      </c>
      <c r="F117" s="37">
        <v>0</v>
      </c>
      <c r="G117" s="37">
        <v>3</v>
      </c>
      <c r="H117" s="42">
        <v>2742650.17</v>
      </c>
      <c r="I117" s="37">
        <v>18</v>
      </c>
      <c r="J117" s="42">
        <v>605364.17000000004</v>
      </c>
      <c r="K117" s="37">
        <v>18</v>
      </c>
      <c r="L117" s="37">
        <v>0</v>
      </c>
      <c r="M117" s="37">
        <v>4</v>
      </c>
      <c r="N117" s="37"/>
      <c r="O117" s="37"/>
      <c r="P117" s="37"/>
      <c r="Q117" s="37"/>
    </row>
    <row r="118" spans="1:17" x14ac:dyDescent="0.25">
      <c r="A118" s="37" t="s">
        <v>168</v>
      </c>
      <c r="B118" s="42">
        <v>7863934.6699999999</v>
      </c>
      <c r="C118" s="37">
        <v>76</v>
      </c>
      <c r="D118" s="42">
        <v>2606184.77</v>
      </c>
      <c r="E118" s="37">
        <v>73</v>
      </c>
      <c r="F118" s="37">
        <v>0</v>
      </c>
      <c r="G118" s="37">
        <v>7</v>
      </c>
      <c r="H118" s="42">
        <v>7847814.4299999997</v>
      </c>
      <c r="I118" s="37">
        <v>82</v>
      </c>
      <c r="J118" s="42">
        <v>2366872.77</v>
      </c>
      <c r="K118" s="37">
        <v>80</v>
      </c>
      <c r="L118" s="42">
        <v>20550</v>
      </c>
      <c r="M118" s="37">
        <v>10</v>
      </c>
      <c r="N118" s="37"/>
      <c r="O118" s="37"/>
      <c r="P118" s="37"/>
      <c r="Q118" s="37"/>
    </row>
    <row r="119" spans="1:17" x14ac:dyDescent="0.25">
      <c r="A119" s="37" t="s">
        <v>169</v>
      </c>
      <c r="B119" s="42">
        <v>1693022.75</v>
      </c>
      <c r="C119" s="37">
        <v>34</v>
      </c>
      <c r="D119" s="42">
        <v>408109.83</v>
      </c>
      <c r="E119" s="37">
        <v>28</v>
      </c>
      <c r="F119" s="37">
        <v>0</v>
      </c>
      <c r="G119" s="37">
        <v>6</v>
      </c>
      <c r="H119" s="42">
        <v>1126440.69</v>
      </c>
      <c r="I119" s="37">
        <v>29</v>
      </c>
      <c r="J119" s="42">
        <v>399832.12</v>
      </c>
      <c r="K119" s="37">
        <v>28</v>
      </c>
      <c r="L119" s="37">
        <v>0</v>
      </c>
      <c r="M119" s="37">
        <v>2</v>
      </c>
      <c r="N119" s="37"/>
      <c r="O119" s="37"/>
      <c r="P119" s="37"/>
      <c r="Q119" s="37"/>
    </row>
    <row r="120" spans="1:17" x14ac:dyDescent="0.25">
      <c r="A120" s="37" t="s">
        <v>170</v>
      </c>
      <c r="B120" s="42">
        <v>195064.35</v>
      </c>
      <c r="C120" s="37">
        <v>16</v>
      </c>
      <c r="D120" s="42">
        <v>85739.85</v>
      </c>
      <c r="E120" s="37">
        <v>13</v>
      </c>
      <c r="F120" s="37">
        <v>0</v>
      </c>
      <c r="G120" s="37">
        <v>4</v>
      </c>
      <c r="H120" s="42">
        <v>216328.15</v>
      </c>
      <c r="I120" s="37">
        <v>18</v>
      </c>
      <c r="J120" s="42">
        <v>79805.929999999993</v>
      </c>
      <c r="K120" s="37">
        <v>18</v>
      </c>
      <c r="L120" s="37">
        <v>0</v>
      </c>
      <c r="M120" s="37">
        <v>1</v>
      </c>
      <c r="N120" s="37"/>
      <c r="O120" s="37"/>
      <c r="P120" s="37"/>
      <c r="Q120" s="37"/>
    </row>
    <row r="121" spans="1:17" x14ac:dyDescent="0.25">
      <c r="A121" s="37" t="s">
        <v>171</v>
      </c>
      <c r="B121" s="42">
        <v>11758702.029999999</v>
      </c>
      <c r="C121" s="37">
        <v>110</v>
      </c>
      <c r="D121" s="42">
        <v>2047155.49</v>
      </c>
      <c r="E121" s="37">
        <v>103</v>
      </c>
      <c r="F121" s="37">
        <v>0</v>
      </c>
      <c r="G121" s="37">
        <v>9</v>
      </c>
      <c r="H121" s="42">
        <v>11024677.359999999</v>
      </c>
      <c r="I121" s="37">
        <v>107</v>
      </c>
      <c r="J121" s="42">
        <v>1982254.27</v>
      </c>
      <c r="K121" s="37">
        <v>99</v>
      </c>
      <c r="L121" s="42">
        <v>31544.5</v>
      </c>
      <c r="M121" s="37">
        <v>10</v>
      </c>
      <c r="N121" s="37"/>
      <c r="O121" s="37"/>
      <c r="P121" s="37"/>
      <c r="Q121" s="37"/>
    </row>
    <row r="122" spans="1:17" x14ac:dyDescent="0.25">
      <c r="A122" s="37" t="s">
        <v>172</v>
      </c>
      <c r="B122" s="42">
        <v>2413271.35</v>
      </c>
      <c r="C122" s="37">
        <v>34</v>
      </c>
      <c r="D122" s="42">
        <v>1105678.96</v>
      </c>
      <c r="E122" s="37">
        <v>34</v>
      </c>
      <c r="F122" s="37">
        <v>0</v>
      </c>
      <c r="G122" s="37">
        <v>8</v>
      </c>
      <c r="H122" s="42">
        <v>2325688.7000000002</v>
      </c>
      <c r="I122" s="37">
        <v>42</v>
      </c>
      <c r="J122" s="42">
        <v>1184324.48</v>
      </c>
      <c r="K122" s="37">
        <v>36</v>
      </c>
      <c r="L122" s="37">
        <v>0</v>
      </c>
      <c r="M122" s="37">
        <v>7</v>
      </c>
      <c r="N122" s="37"/>
      <c r="O122" s="37"/>
      <c r="P122" s="37"/>
      <c r="Q122" s="37"/>
    </row>
    <row r="123" spans="1:17" x14ac:dyDescent="0.25">
      <c r="A123" s="37" t="s">
        <v>173</v>
      </c>
      <c r="B123" s="42">
        <v>2253779</v>
      </c>
      <c r="C123" s="37">
        <v>30</v>
      </c>
      <c r="D123" s="42">
        <v>367992</v>
      </c>
      <c r="E123" s="37">
        <v>27</v>
      </c>
      <c r="F123" s="37">
        <v>0</v>
      </c>
      <c r="G123" s="37">
        <v>7</v>
      </c>
      <c r="H123" s="42">
        <v>2384549.59</v>
      </c>
      <c r="I123" s="37">
        <v>27</v>
      </c>
      <c r="J123" s="42">
        <v>443290.74</v>
      </c>
      <c r="K123" s="37">
        <v>25</v>
      </c>
      <c r="L123" s="37">
        <v>0</v>
      </c>
      <c r="M123" s="37">
        <v>6</v>
      </c>
      <c r="N123" s="37"/>
      <c r="O123" s="37"/>
      <c r="P123" s="37"/>
      <c r="Q123" s="37"/>
    </row>
    <row r="124" spans="1:17" x14ac:dyDescent="0.25">
      <c r="A124" s="37" t="s">
        <v>174</v>
      </c>
      <c r="B124" s="42">
        <v>14716266.449999999</v>
      </c>
      <c r="C124" s="37">
        <v>81</v>
      </c>
      <c r="D124" s="42">
        <v>999024.26</v>
      </c>
      <c r="E124" s="37">
        <v>68</v>
      </c>
      <c r="F124" s="42">
        <v>43646.17</v>
      </c>
      <c r="G124" s="37">
        <v>14</v>
      </c>
      <c r="H124" s="42">
        <v>14452449.949999999</v>
      </c>
      <c r="I124" s="37">
        <v>78</v>
      </c>
      <c r="J124" s="42">
        <v>1042457.59</v>
      </c>
      <c r="K124" s="37">
        <v>62</v>
      </c>
      <c r="L124" s="42">
        <v>67197</v>
      </c>
      <c r="M124" s="37">
        <v>12</v>
      </c>
      <c r="N124" s="37"/>
      <c r="O124" s="37"/>
      <c r="P124" s="37"/>
      <c r="Q124" s="37"/>
    </row>
    <row r="125" spans="1:17" x14ac:dyDescent="0.25">
      <c r="A125" s="37" t="s">
        <v>175</v>
      </c>
      <c r="B125" s="42">
        <v>45447630.710000001</v>
      </c>
      <c r="C125" s="37">
        <v>214</v>
      </c>
      <c r="D125" s="42">
        <v>6248015.9000000004</v>
      </c>
      <c r="E125" s="37">
        <v>187</v>
      </c>
      <c r="F125" s="42">
        <v>226062.83</v>
      </c>
      <c r="G125" s="37">
        <v>50</v>
      </c>
      <c r="H125" s="42">
        <v>38872980.729999997</v>
      </c>
      <c r="I125" s="37">
        <v>209</v>
      </c>
      <c r="J125" s="42">
        <v>6568979.6799999997</v>
      </c>
      <c r="K125" s="37">
        <v>187</v>
      </c>
      <c r="L125" s="42">
        <v>143546</v>
      </c>
      <c r="M125" s="37">
        <v>46</v>
      </c>
      <c r="N125" s="37"/>
      <c r="O125" s="37"/>
      <c r="P125" s="37"/>
      <c r="Q125" s="37"/>
    </row>
    <row r="126" spans="1:17" x14ac:dyDescent="0.25">
      <c r="A126" s="37" t="s">
        <v>176</v>
      </c>
      <c r="B126" s="42">
        <v>306180</v>
      </c>
      <c r="C126" s="37">
        <v>14</v>
      </c>
      <c r="D126" s="42">
        <v>174473</v>
      </c>
      <c r="E126" s="37">
        <v>13</v>
      </c>
      <c r="F126" s="37">
        <v>0</v>
      </c>
      <c r="G126" s="37">
        <v>1</v>
      </c>
      <c r="H126" s="42">
        <v>375406.5</v>
      </c>
      <c r="I126" s="37">
        <v>10</v>
      </c>
      <c r="J126" s="37">
        <v>0</v>
      </c>
      <c r="K126" s="37">
        <v>9</v>
      </c>
      <c r="L126" s="37">
        <v>0</v>
      </c>
      <c r="M126" s="37">
        <v>1</v>
      </c>
      <c r="N126" s="37"/>
      <c r="O126" s="37"/>
      <c r="P126" s="37"/>
      <c r="Q126" s="37"/>
    </row>
    <row r="127" spans="1:17" x14ac:dyDescent="0.25">
      <c r="A127" s="37" t="s">
        <v>177</v>
      </c>
      <c r="B127" s="42">
        <v>337678</v>
      </c>
      <c r="C127" s="37">
        <v>14</v>
      </c>
      <c r="D127" s="42">
        <v>77110</v>
      </c>
      <c r="E127" s="37">
        <v>12</v>
      </c>
      <c r="F127" s="37">
        <v>0</v>
      </c>
      <c r="G127" s="37">
        <v>6</v>
      </c>
      <c r="H127" s="42">
        <v>412576</v>
      </c>
      <c r="I127" s="37">
        <v>12</v>
      </c>
      <c r="J127" s="42">
        <v>114563</v>
      </c>
      <c r="K127" s="37">
        <v>10</v>
      </c>
      <c r="L127" s="37">
        <v>0</v>
      </c>
      <c r="M127" s="37">
        <v>5</v>
      </c>
      <c r="N127" s="37"/>
      <c r="O127" s="37"/>
      <c r="P127" s="37"/>
      <c r="Q127" s="37"/>
    </row>
    <row r="128" spans="1:17" x14ac:dyDescent="0.25">
      <c r="A128" s="37" t="s">
        <v>178</v>
      </c>
      <c r="B128" s="42">
        <v>16458940.279999999</v>
      </c>
      <c r="C128" s="37">
        <v>54</v>
      </c>
      <c r="D128" s="42">
        <v>747773.55</v>
      </c>
      <c r="E128" s="37">
        <v>43</v>
      </c>
      <c r="F128" s="42">
        <v>10750</v>
      </c>
      <c r="G128" s="37">
        <v>15</v>
      </c>
      <c r="H128" s="42">
        <v>18399477.16</v>
      </c>
      <c r="I128" s="37">
        <v>53</v>
      </c>
      <c r="J128" s="42">
        <v>784249.79</v>
      </c>
      <c r="K128" s="37">
        <v>45</v>
      </c>
      <c r="L128" s="42">
        <v>10533.33</v>
      </c>
      <c r="M128" s="37">
        <v>14</v>
      </c>
      <c r="N128" s="37"/>
      <c r="O128" s="37"/>
      <c r="P128" s="37"/>
      <c r="Q128" s="37"/>
    </row>
    <row r="129" spans="1:17" x14ac:dyDescent="0.25">
      <c r="A129" s="37" t="s">
        <v>179</v>
      </c>
      <c r="B129" s="42">
        <v>21500923.960000001</v>
      </c>
      <c r="C129" s="37">
        <v>73</v>
      </c>
      <c r="D129" s="42">
        <v>5682851.0199999996</v>
      </c>
      <c r="E129" s="37">
        <v>69</v>
      </c>
      <c r="F129" s="42">
        <v>246991.67</v>
      </c>
      <c r="G129" s="37">
        <v>28</v>
      </c>
      <c r="H129" s="42">
        <v>50179813.659999996</v>
      </c>
      <c r="I129" s="37">
        <v>76</v>
      </c>
      <c r="J129" s="42">
        <v>6361736.71</v>
      </c>
      <c r="K129" s="37">
        <v>71</v>
      </c>
      <c r="L129" s="42">
        <v>85648.67</v>
      </c>
      <c r="M129" s="37">
        <v>29</v>
      </c>
      <c r="N129" s="37"/>
      <c r="O129" s="37"/>
      <c r="P129" s="37"/>
      <c r="Q129" s="37"/>
    </row>
    <row r="130" spans="1:17" x14ac:dyDescent="0.25">
      <c r="A130" s="37" t="s">
        <v>180</v>
      </c>
      <c r="B130" s="42">
        <v>4493296.5999999996</v>
      </c>
      <c r="C130" s="37">
        <v>49</v>
      </c>
      <c r="D130" s="42">
        <v>709401.42</v>
      </c>
      <c r="E130" s="37">
        <v>46</v>
      </c>
      <c r="F130" s="37">
        <v>0</v>
      </c>
      <c r="G130" s="37">
        <v>6</v>
      </c>
      <c r="H130" s="42">
        <v>4921592.55</v>
      </c>
      <c r="I130" s="37">
        <v>43</v>
      </c>
      <c r="J130" s="42">
        <v>688299.21</v>
      </c>
      <c r="K130" s="37">
        <v>40</v>
      </c>
      <c r="L130" s="37">
        <v>0</v>
      </c>
      <c r="M130" s="37">
        <v>4</v>
      </c>
      <c r="N130" s="37"/>
      <c r="O130" s="37"/>
      <c r="P130" s="37"/>
      <c r="Q130" s="37"/>
    </row>
    <row r="131" spans="1:17" x14ac:dyDescent="0.25">
      <c r="A131" s="37" t="s">
        <v>181</v>
      </c>
      <c r="B131" s="42">
        <v>23120743.039999999</v>
      </c>
      <c r="C131" s="37">
        <v>176</v>
      </c>
      <c r="D131" s="42">
        <v>3605784.07</v>
      </c>
      <c r="E131" s="37">
        <v>163</v>
      </c>
      <c r="F131" s="42">
        <v>253520.33</v>
      </c>
      <c r="G131" s="37">
        <v>36</v>
      </c>
      <c r="H131" s="42">
        <v>23365743.739999998</v>
      </c>
      <c r="I131" s="37">
        <v>170</v>
      </c>
      <c r="J131" s="42">
        <v>3602281.98</v>
      </c>
      <c r="K131" s="37">
        <v>157</v>
      </c>
      <c r="L131" s="42">
        <v>333220.5</v>
      </c>
      <c r="M131" s="37">
        <v>32</v>
      </c>
      <c r="N131" s="37"/>
      <c r="O131" s="37"/>
      <c r="P131" s="37"/>
      <c r="Q131" s="37"/>
    </row>
    <row r="132" spans="1:17" x14ac:dyDescent="0.25">
      <c r="A132" s="37" t="s">
        <v>182</v>
      </c>
      <c r="B132" s="42">
        <v>12686022.91</v>
      </c>
      <c r="C132" s="37">
        <v>76</v>
      </c>
      <c r="D132" s="42">
        <v>3058504.18</v>
      </c>
      <c r="E132" s="37">
        <v>68</v>
      </c>
      <c r="F132" s="42">
        <v>9200</v>
      </c>
      <c r="G132" s="37">
        <v>12</v>
      </c>
      <c r="H132" s="42">
        <v>12705279.58</v>
      </c>
      <c r="I132" s="37">
        <v>77</v>
      </c>
      <c r="J132" s="42">
        <v>2804274.88</v>
      </c>
      <c r="K132" s="37">
        <v>73</v>
      </c>
      <c r="L132" s="42">
        <v>-12998.17</v>
      </c>
      <c r="M132" s="37">
        <v>14</v>
      </c>
      <c r="N132" s="37"/>
      <c r="O132" s="37"/>
      <c r="P132" s="37"/>
      <c r="Q132" s="37"/>
    </row>
    <row r="133" spans="1:17" x14ac:dyDescent="0.25">
      <c r="A133" s="37" t="s">
        <v>183</v>
      </c>
      <c r="B133" s="42">
        <v>401270.03</v>
      </c>
      <c r="C133" s="37">
        <v>16</v>
      </c>
      <c r="D133" s="42">
        <v>57314.49</v>
      </c>
      <c r="E133" s="37">
        <v>14</v>
      </c>
      <c r="F133" s="37">
        <v>0</v>
      </c>
      <c r="G133" s="37">
        <v>1</v>
      </c>
      <c r="H133" s="42">
        <v>400532</v>
      </c>
      <c r="I133" s="37">
        <v>12</v>
      </c>
      <c r="J133" s="42">
        <v>131812</v>
      </c>
      <c r="K133" s="37">
        <v>11</v>
      </c>
      <c r="L133" s="37">
        <v>0</v>
      </c>
      <c r="M133" s="37">
        <v>0</v>
      </c>
      <c r="N133" s="37"/>
      <c r="O133" s="37"/>
      <c r="P133" s="37"/>
      <c r="Q133" s="37"/>
    </row>
    <row r="134" spans="1:17" x14ac:dyDescent="0.25">
      <c r="A134" s="37" t="s">
        <v>184</v>
      </c>
      <c r="B134" s="42">
        <v>123608792.61</v>
      </c>
      <c r="C134" s="37">
        <v>783</v>
      </c>
      <c r="D134" s="42">
        <v>42117167.740000002</v>
      </c>
      <c r="E134" s="37">
        <v>757</v>
      </c>
      <c r="F134" s="42">
        <v>1398029.17</v>
      </c>
      <c r="G134" s="37">
        <v>227</v>
      </c>
      <c r="H134" s="42">
        <v>130574932.75</v>
      </c>
      <c r="I134" s="37">
        <v>805</v>
      </c>
      <c r="J134" s="42">
        <v>42134777</v>
      </c>
      <c r="K134" s="37">
        <v>778</v>
      </c>
      <c r="L134" s="42">
        <v>1239485.83</v>
      </c>
      <c r="M134" s="37">
        <v>229</v>
      </c>
      <c r="N134" s="37"/>
      <c r="O134" s="37"/>
      <c r="P134" s="37"/>
      <c r="Q134" s="37"/>
    </row>
    <row r="135" spans="1:17" x14ac:dyDescent="0.25">
      <c r="A135" s="37" t="s">
        <v>185</v>
      </c>
      <c r="B135" s="42">
        <v>68783334.140000001</v>
      </c>
      <c r="C135" s="37">
        <v>242</v>
      </c>
      <c r="D135" s="42">
        <v>25600427.329999998</v>
      </c>
      <c r="E135" s="37">
        <v>234</v>
      </c>
      <c r="F135" s="42">
        <v>2216407.83</v>
      </c>
      <c r="G135" s="37">
        <v>97</v>
      </c>
      <c r="H135" s="42">
        <v>67740597.689999998</v>
      </c>
      <c r="I135" s="37">
        <v>253</v>
      </c>
      <c r="J135" s="42">
        <v>25717527.609999999</v>
      </c>
      <c r="K135" s="37">
        <v>250</v>
      </c>
      <c r="L135" s="42">
        <v>5826783.3300000001</v>
      </c>
      <c r="M135" s="37">
        <v>109</v>
      </c>
      <c r="N135" s="37"/>
      <c r="O135" s="37"/>
      <c r="P135" s="37"/>
      <c r="Q135" s="37"/>
    </row>
    <row r="136" spans="1:17" x14ac:dyDescent="0.25">
      <c r="A136" s="37" t="s">
        <v>186</v>
      </c>
      <c r="B136" s="42">
        <v>4696816.42</v>
      </c>
      <c r="C136" s="37">
        <v>18</v>
      </c>
      <c r="D136" s="42">
        <v>254309.95</v>
      </c>
      <c r="E136" s="37">
        <v>14</v>
      </c>
      <c r="F136" s="37">
        <v>0</v>
      </c>
      <c r="G136" s="37">
        <v>5</v>
      </c>
      <c r="H136" s="42">
        <v>4937693.24</v>
      </c>
      <c r="I136" s="37">
        <v>16</v>
      </c>
      <c r="J136" s="42">
        <v>241101.96</v>
      </c>
      <c r="K136" s="37">
        <v>12</v>
      </c>
      <c r="L136" s="37">
        <v>0</v>
      </c>
      <c r="M136" s="37">
        <v>5</v>
      </c>
      <c r="N136" s="37"/>
      <c r="O136" s="37"/>
      <c r="P136" s="37"/>
      <c r="Q136" s="37"/>
    </row>
    <row r="137" spans="1:17" x14ac:dyDescent="0.25">
      <c r="A137" s="37" t="s">
        <v>187</v>
      </c>
      <c r="B137" s="42">
        <v>409921.12</v>
      </c>
      <c r="C137" s="37">
        <v>26</v>
      </c>
      <c r="D137" s="42">
        <v>305085.59000000003</v>
      </c>
      <c r="E137" s="37">
        <v>25</v>
      </c>
      <c r="F137" s="37">
        <v>0</v>
      </c>
      <c r="G137" s="37">
        <v>0</v>
      </c>
      <c r="H137" s="42">
        <v>484367.68</v>
      </c>
      <c r="I137" s="37">
        <v>25</v>
      </c>
      <c r="J137" s="42">
        <v>303467.52000000002</v>
      </c>
      <c r="K137" s="37">
        <v>25</v>
      </c>
      <c r="L137" s="37">
        <v>0</v>
      </c>
      <c r="M137" s="37">
        <v>0</v>
      </c>
      <c r="N137" s="37"/>
      <c r="O137" s="37"/>
      <c r="P137" s="37"/>
      <c r="Q137" s="37"/>
    </row>
    <row r="138" spans="1:17" x14ac:dyDescent="0.25">
      <c r="A138" s="37" t="s">
        <v>188</v>
      </c>
      <c r="B138" s="42">
        <v>17620868.120000001</v>
      </c>
      <c r="C138" s="37">
        <v>44</v>
      </c>
      <c r="D138" s="42">
        <v>1689684.75</v>
      </c>
      <c r="E138" s="37">
        <v>33</v>
      </c>
      <c r="F138" s="37">
        <v>0</v>
      </c>
      <c r="G138" s="37">
        <v>5</v>
      </c>
      <c r="H138" s="42">
        <v>22053904.84</v>
      </c>
      <c r="I138" s="37">
        <v>40</v>
      </c>
      <c r="J138" s="42">
        <v>1652261.34</v>
      </c>
      <c r="K138" s="37">
        <v>32</v>
      </c>
      <c r="L138" s="37">
        <v>0</v>
      </c>
      <c r="M138" s="37">
        <v>5</v>
      </c>
      <c r="N138" s="37"/>
      <c r="O138" s="37"/>
      <c r="P138" s="37"/>
      <c r="Q138" s="37"/>
    </row>
    <row r="139" spans="1:17" x14ac:dyDescent="0.25">
      <c r="A139" s="37" t="s">
        <v>189</v>
      </c>
      <c r="B139" s="42">
        <v>1504417.1</v>
      </c>
      <c r="C139" s="37">
        <v>23</v>
      </c>
      <c r="D139" s="42">
        <v>340930.58</v>
      </c>
      <c r="E139" s="37">
        <v>17</v>
      </c>
      <c r="F139" s="42">
        <v>163277.67000000001</v>
      </c>
      <c r="G139" s="37">
        <v>11</v>
      </c>
      <c r="H139" s="42">
        <v>1385298.1</v>
      </c>
      <c r="I139" s="37">
        <v>22</v>
      </c>
      <c r="J139" s="42">
        <v>300815.32</v>
      </c>
      <c r="K139" s="37">
        <v>15</v>
      </c>
      <c r="L139" s="37">
        <v>0</v>
      </c>
      <c r="M139" s="37">
        <v>7</v>
      </c>
      <c r="N139" s="37"/>
      <c r="O139" s="37"/>
      <c r="P139" s="37"/>
      <c r="Q139" s="37"/>
    </row>
    <row r="140" spans="1:17" x14ac:dyDescent="0.25">
      <c r="A140" s="37" t="s">
        <v>190</v>
      </c>
      <c r="B140" s="42">
        <v>46011982.969999999</v>
      </c>
      <c r="C140" s="37">
        <v>295</v>
      </c>
      <c r="D140" s="42">
        <v>15963959.84</v>
      </c>
      <c r="E140" s="37">
        <v>271</v>
      </c>
      <c r="F140" s="42">
        <v>181005.33</v>
      </c>
      <c r="G140" s="37">
        <v>49</v>
      </c>
      <c r="H140" s="42">
        <v>46555490.729999997</v>
      </c>
      <c r="I140" s="37">
        <v>296</v>
      </c>
      <c r="J140" s="42">
        <v>16622011.25</v>
      </c>
      <c r="K140" s="37">
        <v>277</v>
      </c>
      <c r="L140" s="42">
        <v>97569</v>
      </c>
      <c r="M140" s="37">
        <v>45</v>
      </c>
      <c r="N140" s="37"/>
      <c r="O140" s="37"/>
      <c r="P140" s="37"/>
      <c r="Q140" s="37"/>
    </row>
    <row r="141" spans="1:17" x14ac:dyDescent="0.25">
      <c r="A141" s="37" t="s">
        <v>191</v>
      </c>
      <c r="B141" s="42">
        <v>8686010.2300000004</v>
      </c>
      <c r="C141" s="37">
        <v>24</v>
      </c>
      <c r="D141" s="42">
        <v>400670.62</v>
      </c>
      <c r="E141" s="37">
        <v>18</v>
      </c>
      <c r="F141" s="37">
        <v>0</v>
      </c>
      <c r="G141" s="37">
        <v>8</v>
      </c>
      <c r="H141" s="42">
        <v>10330310.220000001</v>
      </c>
      <c r="I141" s="37">
        <v>18</v>
      </c>
      <c r="J141" s="42">
        <v>366061.08</v>
      </c>
      <c r="K141" s="37">
        <v>17</v>
      </c>
      <c r="L141" s="37">
        <v>0</v>
      </c>
      <c r="M141" s="37">
        <v>3</v>
      </c>
      <c r="N141" s="37"/>
      <c r="O141" s="37"/>
      <c r="P141" s="37"/>
      <c r="Q141" s="37"/>
    </row>
    <row r="142" spans="1:17" x14ac:dyDescent="0.25">
      <c r="A142" s="37" t="s">
        <v>192</v>
      </c>
      <c r="B142" s="42">
        <v>5684797.5999999996</v>
      </c>
      <c r="C142" s="37">
        <v>28</v>
      </c>
      <c r="D142" s="42">
        <v>384199</v>
      </c>
      <c r="E142" s="37">
        <v>27</v>
      </c>
      <c r="F142" s="37">
        <v>0</v>
      </c>
      <c r="G142" s="37">
        <v>4</v>
      </c>
      <c r="H142" s="42">
        <v>4427873.21</v>
      </c>
      <c r="I142" s="37">
        <v>34</v>
      </c>
      <c r="J142" s="42">
        <v>445405.24</v>
      </c>
      <c r="K142" s="37">
        <v>33</v>
      </c>
      <c r="L142" s="37">
        <v>0</v>
      </c>
      <c r="M142" s="37">
        <v>3</v>
      </c>
      <c r="N142" s="37"/>
      <c r="O142" s="37"/>
      <c r="P142" s="37"/>
      <c r="Q142" s="37"/>
    </row>
    <row r="143" spans="1:17" x14ac:dyDescent="0.25">
      <c r="A143" s="37" t="s">
        <v>193</v>
      </c>
      <c r="B143" s="42">
        <v>335688</v>
      </c>
      <c r="C143" s="37">
        <v>21</v>
      </c>
      <c r="D143" s="42">
        <v>243732</v>
      </c>
      <c r="E143" s="37">
        <v>21</v>
      </c>
      <c r="F143" s="37">
        <v>0</v>
      </c>
      <c r="G143" s="37">
        <v>0</v>
      </c>
      <c r="H143" s="42">
        <v>356084.39</v>
      </c>
      <c r="I143" s="37">
        <v>20</v>
      </c>
      <c r="J143" s="42">
        <v>243725</v>
      </c>
      <c r="K143" s="37">
        <v>18</v>
      </c>
      <c r="L143" s="37">
        <v>0</v>
      </c>
      <c r="M143" s="37">
        <v>0</v>
      </c>
      <c r="N143" s="37"/>
      <c r="O143" s="37"/>
      <c r="P143" s="37"/>
      <c r="Q143" s="37"/>
    </row>
    <row r="144" spans="1:17" x14ac:dyDescent="0.25">
      <c r="A144" s="37" t="s">
        <v>194</v>
      </c>
      <c r="B144" s="42">
        <v>447112357.38999999</v>
      </c>
      <c r="C144" s="81">
        <v>1108</v>
      </c>
      <c r="D144" s="42">
        <v>83737995.769999996</v>
      </c>
      <c r="E144" s="81">
        <v>1015</v>
      </c>
      <c r="F144" s="42">
        <v>4698343.33</v>
      </c>
      <c r="G144" s="37">
        <v>455</v>
      </c>
      <c r="H144" s="42">
        <v>468465784.5</v>
      </c>
      <c r="I144" s="81">
        <v>1116</v>
      </c>
      <c r="J144" s="42">
        <v>80339134.409999996</v>
      </c>
      <c r="K144" s="81">
        <v>1036</v>
      </c>
      <c r="L144" s="42">
        <v>7140024.3300000001</v>
      </c>
      <c r="M144" s="37">
        <v>458</v>
      </c>
      <c r="N144" s="37"/>
      <c r="O144" s="37"/>
      <c r="P144" s="37"/>
      <c r="Q144" s="37"/>
    </row>
    <row r="145" spans="1:17" x14ac:dyDescent="0.25">
      <c r="A145" s="37" t="s">
        <v>195</v>
      </c>
      <c r="B145" s="42">
        <v>5053860.17</v>
      </c>
      <c r="C145" s="37">
        <v>66</v>
      </c>
      <c r="D145" s="42">
        <v>1485404.67</v>
      </c>
      <c r="E145" s="37">
        <v>62</v>
      </c>
      <c r="F145" s="37">
        <v>0</v>
      </c>
      <c r="G145" s="37">
        <v>4</v>
      </c>
      <c r="H145" s="42">
        <v>6058566.5199999996</v>
      </c>
      <c r="I145" s="37">
        <v>63</v>
      </c>
      <c r="J145" s="42">
        <v>1630767.76</v>
      </c>
      <c r="K145" s="37">
        <v>60</v>
      </c>
      <c r="L145" s="37">
        <v>0</v>
      </c>
      <c r="M145" s="37">
        <v>3</v>
      </c>
      <c r="N145" s="37"/>
      <c r="O145" s="37"/>
      <c r="P145" s="37"/>
      <c r="Q145" s="37"/>
    </row>
    <row r="146" spans="1:17" x14ac:dyDescent="0.25">
      <c r="A146" s="37" t="s">
        <v>196</v>
      </c>
      <c r="B146" s="42">
        <v>52314894.350000001</v>
      </c>
      <c r="C146" s="37">
        <v>253</v>
      </c>
      <c r="D146" s="42">
        <v>12543832.43</v>
      </c>
      <c r="E146" s="37">
        <v>243</v>
      </c>
      <c r="F146" s="42">
        <v>4379715</v>
      </c>
      <c r="G146" s="37">
        <v>87</v>
      </c>
      <c r="H146" s="42">
        <v>49110553.259999998</v>
      </c>
      <c r="I146" s="37">
        <v>246</v>
      </c>
      <c r="J146" s="42">
        <v>11422155.359999999</v>
      </c>
      <c r="K146" s="37">
        <v>242</v>
      </c>
      <c r="L146" s="42">
        <v>1480689.33</v>
      </c>
      <c r="M146" s="37">
        <v>75</v>
      </c>
      <c r="N146" s="37"/>
      <c r="O146" s="37"/>
      <c r="P146" s="37"/>
      <c r="Q146" s="37"/>
    </row>
    <row r="147" spans="1:17" x14ac:dyDescent="0.25">
      <c r="A147" s="37" t="s">
        <v>197</v>
      </c>
      <c r="B147" s="42">
        <v>177766178.78999999</v>
      </c>
      <c r="C147" s="37">
        <v>357</v>
      </c>
      <c r="D147" s="42">
        <v>19752651.809999999</v>
      </c>
      <c r="E147" s="37">
        <v>346</v>
      </c>
      <c r="F147" s="42">
        <v>451119</v>
      </c>
      <c r="G147" s="37">
        <v>75</v>
      </c>
      <c r="H147" s="42">
        <v>219358075.28</v>
      </c>
      <c r="I147" s="37">
        <v>341</v>
      </c>
      <c r="J147" s="42">
        <v>19311203.010000002</v>
      </c>
      <c r="K147" s="37">
        <v>330</v>
      </c>
      <c r="L147" s="42">
        <v>397026.5</v>
      </c>
      <c r="M147" s="37">
        <v>58</v>
      </c>
      <c r="N147" s="37"/>
      <c r="O147" s="37"/>
      <c r="P147" s="37"/>
      <c r="Q147" s="37"/>
    </row>
    <row r="148" spans="1:17" x14ac:dyDescent="0.25">
      <c r="A148" s="37" t="s">
        <v>198</v>
      </c>
      <c r="B148" s="42">
        <v>69881105.959999993</v>
      </c>
      <c r="C148" s="37">
        <v>146</v>
      </c>
      <c r="D148" s="42">
        <v>16041071.130000001</v>
      </c>
      <c r="E148" s="37">
        <v>135</v>
      </c>
      <c r="F148" s="42">
        <v>243007.17</v>
      </c>
      <c r="G148" s="37">
        <v>50</v>
      </c>
      <c r="H148" s="42">
        <v>73384052.180000007</v>
      </c>
      <c r="I148" s="37">
        <v>161</v>
      </c>
      <c r="J148" s="42">
        <v>15936773.92</v>
      </c>
      <c r="K148" s="37">
        <v>149</v>
      </c>
      <c r="L148" s="42">
        <v>264356.17</v>
      </c>
      <c r="M148" s="37">
        <v>58</v>
      </c>
      <c r="N148" s="37"/>
      <c r="O148" s="37"/>
      <c r="P148" s="37"/>
      <c r="Q148" s="37"/>
    </row>
    <row r="149" spans="1:17" x14ac:dyDescent="0.25">
      <c r="A149" s="37" t="s">
        <v>199</v>
      </c>
      <c r="B149" s="42">
        <v>382757</v>
      </c>
      <c r="C149" s="37">
        <v>10</v>
      </c>
      <c r="D149" s="37">
        <v>0</v>
      </c>
      <c r="E149" s="37">
        <v>8</v>
      </c>
      <c r="F149" s="37">
        <v>0</v>
      </c>
      <c r="G149" s="37">
        <v>0</v>
      </c>
      <c r="H149" s="42">
        <v>553694</v>
      </c>
      <c r="I149" s="37">
        <v>13</v>
      </c>
      <c r="J149" s="42">
        <v>315477</v>
      </c>
      <c r="K149" s="37">
        <v>12</v>
      </c>
      <c r="L149" s="37">
        <v>0</v>
      </c>
      <c r="M149" s="37">
        <v>0</v>
      </c>
      <c r="N149" s="37"/>
      <c r="O149" s="37"/>
      <c r="P149" s="37"/>
      <c r="Q149" s="37"/>
    </row>
    <row r="150" spans="1:17" x14ac:dyDescent="0.25">
      <c r="A150" s="37" t="s">
        <v>200</v>
      </c>
      <c r="B150" s="42">
        <v>71259740.609999999</v>
      </c>
      <c r="C150" s="37">
        <v>423</v>
      </c>
      <c r="D150" s="42">
        <v>18888762.300000001</v>
      </c>
      <c r="E150" s="37">
        <v>405</v>
      </c>
      <c r="F150" s="42">
        <v>770011.67</v>
      </c>
      <c r="G150" s="37">
        <v>130</v>
      </c>
      <c r="H150" s="42">
        <v>69117165.560000002</v>
      </c>
      <c r="I150" s="37">
        <v>425</v>
      </c>
      <c r="J150" s="42">
        <v>18316271.800000001</v>
      </c>
      <c r="K150" s="37">
        <v>415</v>
      </c>
      <c r="L150" s="42">
        <v>422872</v>
      </c>
      <c r="M150" s="37">
        <v>117</v>
      </c>
      <c r="N150" s="37"/>
      <c r="O150" s="37"/>
      <c r="P150" s="37"/>
      <c r="Q150" s="37"/>
    </row>
    <row r="151" spans="1:17" x14ac:dyDescent="0.25">
      <c r="A151" s="37" t="s">
        <v>201</v>
      </c>
      <c r="B151" s="42">
        <v>587130.19999999995</v>
      </c>
      <c r="C151" s="37">
        <v>13</v>
      </c>
      <c r="D151" s="42">
        <v>486529.8</v>
      </c>
      <c r="E151" s="37">
        <v>13</v>
      </c>
      <c r="F151" s="37">
        <v>0</v>
      </c>
      <c r="G151" s="37">
        <v>1</v>
      </c>
      <c r="H151" s="42">
        <v>588003.83999999997</v>
      </c>
      <c r="I151" s="37">
        <v>12</v>
      </c>
      <c r="J151" s="42">
        <v>492302</v>
      </c>
      <c r="K151" s="37">
        <v>11</v>
      </c>
      <c r="L151" s="37">
        <v>0</v>
      </c>
      <c r="M151" s="37">
        <v>0</v>
      </c>
      <c r="N151" s="37"/>
      <c r="O151" s="37"/>
      <c r="P151" s="37"/>
      <c r="Q151" s="37"/>
    </row>
    <row r="152" spans="1:17" x14ac:dyDescent="0.25">
      <c r="A152" s="37" t="s">
        <v>202</v>
      </c>
      <c r="B152" s="42">
        <v>583686.75</v>
      </c>
      <c r="C152" s="37">
        <v>15</v>
      </c>
      <c r="D152" s="42">
        <v>266831</v>
      </c>
      <c r="E152" s="37">
        <v>12</v>
      </c>
      <c r="F152" s="37">
        <v>0</v>
      </c>
      <c r="G152" s="37">
        <v>3</v>
      </c>
      <c r="H152" s="42">
        <v>482857</v>
      </c>
      <c r="I152" s="37">
        <v>16</v>
      </c>
      <c r="J152" s="42">
        <v>177379</v>
      </c>
      <c r="K152" s="37">
        <v>15</v>
      </c>
      <c r="L152" s="37">
        <v>0</v>
      </c>
      <c r="M152" s="37">
        <v>5</v>
      </c>
      <c r="N152" s="37"/>
      <c r="O152" s="37"/>
      <c r="P152" s="37"/>
      <c r="Q152" s="37"/>
    </row>
    <row r="153" spans="1:17" x14ac:dyDescent="0.25">
      <c r="A153" s="37" t="s">
        <v>203</v>
      </c>
      <c r="B153" s="42">
        <v>1682588.79</v>
      </c>
      <c r="C153" s="37">
        <v>16</v>
      </c>
      <c r="D153" s="42">
        <v>127036.79</v>
      </c>
      <c r="E153" s="37">
        <v>12</v>
      </c>
      <c r="F153" s="37">
        <v>0</v>
      </c>
      <c r="G153" s="37">
        <v>3</v>
      </c>
      <c r="H153" s="42">
        <v>1787199.25</v>
      </c>
      <c r="I153" s="37">
        <v>15</v>
      </c>
      <c r="J153" s="42">
        <v>189565.25</v>
      </c>
      <c r="K153" s="37">
        <v>11</v>
      </c>
      <c r="L153" s="37">
        <v>0</v>
      </c>
      <c r="M153" s="37">
        <v>3</v>
      </c>
      <c r="N153" s="37"/>
      <c r="O153" s="37"/>
      <c r="P153" s="37"/>
      <c r="Q153" s="37"/>
    </row>
    <row r="154" spans="1:17" x14ac:dyDescent="0.25">
      <c r="A154" s="37" t="s">
        <v>204</v>
      </c>
      <c r="B154" s="42">
        <v>36118838.240000002</v>
      </c>
      <c r="C154" s="37">
        <v>335</v>
      </c>
      <c r="D154" s="42">
        <v>11160386.15</v>
      </c>
      <c r="E154" s="37">
        <v>327</v>
      </c>
      <c r="F154" s="42">
        <v>2151834.83</v>
      </c>
      <c r="G154" s="37">
        <v>76</v>
      </c>
      <c r="H154" s="42">
        <v>33069923.84</v>
      </c>
      <c r="I154" s="37">
        <v>345</v>
      </c>
      <c r="J154" s="42">
        <v>10196009.630000001</v>
      </c>
      <c r="K154" s="37">
        <v>334</v>
      </c>
      <c r="L154" s="42">
        <v>1053024.33</v>
      </c>
      <c r="M154" s="37">
        <v>79</v>
      </c>
      <c r="N154" s="37"/>
      <c r="O154" s="37"/>
      <c r="P154" s="37"/>
      <c r="Q154" s="37"/>
    </row>
    <row r="155" spans="1:17" x14ac:dyDescent="0.25">
      <c r="A155" s="37" t="s">
        <v>205</v>
      </c>
      <c r="B155" s="42">
        <v>640282</v>
      </c>
      <c r="C155" s="37">
        <v>19</v>
      </c>
      <c r="D155" s="42">
        <v>228919</v>
      </c>
      <c r="E155" s="37">
        <v>16</v>
      </c>
      <c r="F155" s="37">
        <v>0</v>
      </c>
      <c r="G155" s="37">
        <v>5</v>
      </c>
      <c r="H155" s="42">
        <v>635175.9</v>
      </c>
      <c r="I155" s="37">
        <v>18</v>
      </c>
      <c r="J155" s="42">
        <v>224124.9</v>
      </c>
      <c r="K155" s="37">
        <v>16</v>
      </c>
      <c r="L155" s="37">
        <v>0</v>
      </c>
      <c r="M155" s="37">
        <v>6</v>
      </c>
      <c r="N155" s="37"/>
      <c r="O155" s="37"/>
      <c r="P155" s="37"/>
      <c r="Q155" s="37"/>
    </row>
    <row r="156" spans="1:17" x14ac:dyDescent="0.25">
      <c r="A156" s="37" t="s">
        <v>206</v>
      </c>
      <c r="B156" s="42">
        <v>7481465</v>
      </c>
      <c r="C156" s="37">
        <v>27</v>
      </c>
      <c r="D156" s="42">
        <v>4274216</v>
      </c>
      <c r="E156" s="37">
        <v>20</v>
      </c>
      <c r="F156" s="37">
        <v>0</v>
      </c>
      <c r="G156" s="37">
        <v>3</v>
      </c>
      <c r="H156" s="42">
        <v>5316561</v>
      </c>
      <c r="I156" s="37">
        <v>28</v>
      </c>
      <c r="J156" s="42">
        <v>3300302</v>
      </c>
      <c r="K156" s="37">
        <v>24</v>
      </c>
      <c r="L156" s="37">
        <v>0</v>
      </c>
      <c r="M156" s="37">
        <v>3</v>
      </c>
      <c r="N156" s="37"/>
      <c r="O156" s="37"/>
      <c r="P156" s="37"/>
      <c r="Q156" s="37"/>
    </row>
    <row r="157" spans="1:17" x14ac:dyDescent="0.25">
      <c r="A157" s="37" t="s">
        <v>207</v>
      </c>
      <c r="B157" s="42">
        <v>251791</v>
      </c>
      <c r="C157" s="37">
        <v>10</v>
      </c>
      <c r="D157" s="37">
        <v>0</v>
      </c>
      <c r="E157" s="37">
        <v>9</v>
      </c>
      <c r="F157" s="37">
        <v>0</v>
      </c>
      <c r="G157" s="37">
        <v>1</v>
      </c>
      <c r="H157" s="42">
        <v>318648</v>
      </c>
      <c r="I157" s="37">
        <v>10</v>
      </c>
      <c r="J157" s="37">
        <v>0</v>
      </c>
      <c r="K157" s="37">
        <v>8</v>
      </c>
      <c r="L157" s="37">
        <v>0</v>
      </c>
      <c r="M157" s="37">
        <v>0</v>
      </c>
      <c r="N157" s="37"/>
      <c r="O157" s="37"/>
      <c r="P157" s="37"/>
      <c r="Q157" s="37"/>
    </row>
    <row r="158" spans="1:17" x14ac:dyDescent="0.25">
      <c r="A158" s="37" t="s">
        <v>208</v>
      </c>
      <c r="B158" s="42">
        <v>85929</v>
      </c>
      <c r="C158" s="37">
        <v>12</v>
      </c>
      <c r="D158" s="42">
        <v>57188</v>
      </c>
      <c r="E158" s="37">
        <v>12</v>
      </c>
      <c r="F158" s="37">
        <v>0</v>
      </c>
      <c r="G158" s="37">
        <v>1</v>
      </c>
      <c r="H158" s="42">
        <v>85522.559999999998</v>
      </c>
      <c r="I158" s="37">
        <v>16</v>
      </c>
      <c r="J158" s="42">
        <v>54747.46</v>
      </c>
      <c r="K158" s="37">
        <v>15</v>
      </c>
      <c r="L158" s="37">
        <v>0</v>
      </c>
      <c r="M158" s="37">
        <v>2</v>
      </c>
      <c r="N158" s="37"/>
      <c r="O158" s="37"/>
      <c r="P158" s="37"/>
      <c r="Q158" s="37"/>
    </row>
    <row r="159" spans="1:17" x14ac:dyDescent="0.25">
      <c r="A159" s="37" t="s">
        <v>209</v>
      </c>
      <c r="B159" s="42">
        <v>39781479.07</v>
      </c>
      <c r="C159" s="37">
        <v>168</v>
      </c>
      <c r="D159" s="42">
        <v>9173469.0199999996</v>
      </c>
      <c r="E159" s="37">
        <v>158</v>
      </c>
      <c r="F159" s="42">
        <v>185922.5</v>
      </c>
      <c r="G159" s="37">
        <v>41</v>
      </c>
      <c r="H159" s="42">
        <v>55196262</v>
      </c>
      <c r="I159" s="37">
        <v>165</v>
      </c>
      <c r="J159" s="42">
        <v>9377935.6099999994</v>
      </c>
      <c r="K159" s="37">
        <v>159</v>
      </c>
      <c r="L159" s="42">
        <v>154422.17000000001</v>
      </c>
      <c r="M159" s="37">
        <v>37</v>
      </c>
      <c r="N159" s="37"/>
      <c r="O159" s="37"/>
      <c r="P159" s="37"/>
      <c r="Q159" s="37"/>
    </row>
    <row r="160" spans="1:17" x14ac:dyDescent="0.25">
      <c r="A160" s="37" t="s">
        <v>210</v>
      </c>
      <c r="B160" s="42">
        <v>4657478.0199999996</v>
      </c>
      <c r="C160" s="37">
        <v>73</v>
      </c>
      <c r="D160" s="42">
        <v>1786082.14</v>
      </c>
      <c r="E160" s="37">
        <v>69</v>
      </c>
      <c r="F160" s="42">
        <v>54183.33</v>
      </c>
      <c r="G160" s="37">
        <v>19</v>
      </c>
      <c r="H160" s="42">
        <v>13830106.560000001</v>
      </c>
      <c r="I160" s="37">
        <v>68</v>
      </c>
      <c r="J160" s="42">
        <v>2115040.17</v>
      </c>
      <c r="K160" s="37">
        <v>61</v>
      </c>
      <c r="L160" s="42">
        <v>51502.33</v>
      </c>
      <c r="M160" s="37">
        <v>14</v>
      </c>
      <c r="N160" s="37"/>
      <c r="O160" s="37"/>
      <c r="P160" s="37"/>
      <c r="Q160" s="37"/>
    </row>
    <row r="161" spans="1:17" x14ac:dyDescent="0.25">
      <c r="A161" s="37" t="s">
        <v>211</v>
      </c>
      <c r="B161" s="42">
        <v>3884240.94</v>
      </c>
      <c r="C161" s="37">
        <v>41</v>
      </c>
      <c r="D161" s="42">
        <v>718160.05</v>
      </c>
      <c r="E161" s="37">
        <v>37</v>
      </c>
      <c r="F161" s="37">
        <v>0</v>
      </c>
      <c r="G161" s="37">
        <v>4</v>
      </c>
      <c r="H161" s="42">
        <v>3643082.46</v>
      </c>
      <c r="I161" s="37">
        <v>41</v>
      </c>
      <c r="J161" s="42">
        <v>629107.39</v>
      </c>
      <c r="K161" s="37">
        <v>35</v>
      </c>
      <c r="L161" s="37">
        <v>0</v>
      </c>
      <c r="M161" s="37">
        <v>0</v>
      </c>
      <c r="N161" s="37"/>
      <c r="O161" s="37"/>
      <c r="P161" s="37"/>
      <c r="Q161" s="37"/>
    </row>
    <row r="162" spans="1:17" x14ac:dyDescent="0.25">
      <c r="A162" s="37" t="s">
        <v>212</v>
      </c>
      <c r="B162" s="42">
        <v>3938122.34</v>
      </c>
      <c r="C162" s="37">
        <v>37</v>
      </c>
      <c r="D162" s="42">
        <v>764226.34</v>
      </c>
      <c r="E162" s="37">
        <v>36</v>
      </c>
      <c r="F162" s="42">
        <v>42009.17</v>
      </c>
      <c r="G162" s="37">
        <v>15</v>
      </c>
      <c r="H162" s="42">
        <v>4582152.1500000004</v>
      </c>
      <c r="I162" s="37">
        <v>41</v>
      </c>
      <c r="J162" s="42">
        <v>748712.56</v>
      </c>
      <c r="K162" s="37">
        <v>38</v>
      </c>
      <c r="L162" s="42">
        <v>29697.33</v>
      </c>
      <c r="M162" s="37">
        <v>14</v>
      </c>
      <c r="N162" s="37"/>
      <c r="O162" s="37"/>
      <c r="P162" s="37"/>
      <c r="Q162" s="37"/>
    </row>
    <row r="163" spans="1:17" x14ac:dyDescent="0.25">
      <c r="A163" s="37" t="s">
        <v>213</v>
      </c>
      <c r="B163" s="42">
        <v>559474</v>
      </c>
      <c r="C163" s="37">
        <v>21</v>
      </c>
      <c r="D163" s="42">
        <v>277996</v>
      </c>
      <c r="E163" s="37">
        <v>21</v>
      </c>
      <c r="F163" s="42">
        <v>126333.33</v>
      </c>
      <c r="G163" s="37">
        <v>10</v>
      </c>
      <c r="H163" s="42">
        <v>665589.03</v>
      </c>
      <c r="I163" s="37">
        <v>25</v>
      </c>
      <c r="J163" s="42">
        <v>333324.84999999998</v>
      </c>
      <c r="K163" s="37">
        <v>25</v>
      </c>
      <c r="L163" s="42">
        <v>88600</v>
      </c>
      <c r="M163" s="37">
        <v>10</v>
      </c>
      <c r="N163" s="37"/>
      <c r="O163" s="37"/>
      <c r="P163" s="37"/>
      <c r="Q163" s="37"/>
    </row>
    <row r="164" spans="1:17" x14ac:dyDescent="0.25">
      <c r="A164" s="37" t="s">
        <v>214</v>
      </c>
      <c r="B164" s="42">
        <v>8121205.7599999998</v>
      </c>
      <c r="C164" s="37">
        <v>40</v>
      </c>
      <c r="D164" s="42">
        <v>845256.68</v>
      </c>
      <c r="E164" s="37">
        <v>39</v>
      </c>
      <c r="F164" s="37">
        <v>0</v>
      </c>
      <c r="G164" s="37">
        <v>4</v>
      </c>
      <c r="H164" s="42">
        <v>5374869.3799999999</v>
      </c>
      <c r="I164" s="37">
        <v>33</v>
      </c>
      <c r="J164" s="42">
        <v>834652.72</v>
      </c>
      <c r="K164" s="37">
        <v>31</v>
      </c>
      <c r="L164" s="37">
        <v>0</v>
      </c>
      <c r="M164" s="37">
        <v>4</v>
      </c>
      <c r="N164" s="37"/>
      <c r="O164" s="37"/>
      <c r="P164" s="37"/>
      <c r="Q164" s="37"/>
    </row>
    <row r="165" spans="1:17" x14ac:dyDescent="0.25">
      <c r="A165" s="37" t="s">
        <v>215</v>
      </c>
      <c r="B165" s="42">
        <v>51771081.68</v>
      </c>
      <c r="C165" s="37">
        <v>127</v>
      </c>
      <c r="D165" s="42">
        <v>4689289.33</v>
      </c>
      <c r="E165" s="37">
        <v>121</v>
      </c>
      <c r="F165" s="42">
        <v>801132.67</v>
      </c>
      <c r="G165" s="37">
        <v>44</v>
      </c>
      <c r="H165" s="42">
        <v>57122894.25</v>
      </c>
      <c r="I165" s="37">
        <v>129</v>
      </c>
      <c r="J165" s="42">
        <v>5156109.7300000004</v>
      </c>
      <c r="K165" s="37">
        <v>123</v>
      </c>
      <c r="L165" s="42">
        <v>675566.67</v>
      </c>
      <c r="M165" s="37">
        <v>28</v>
      </c>
      <c r="N165" s="37"/>
      <c r="O165" s="37"/>
      <c r="P165" s="37"/>
      <c r="Q165" s="37"/>
    </row>
    <row r="166" spans="1:17" x14ac:dyDescent="0.25">
      <c r="A166" s="37" t="s">
        <v>216</v>
      </c>
      <c r="B166" s="42">
        <v>3819857</v>
      </c>
      <c r="C166" s="37">
        <v>31</v>
      </c>
      <c r="D166" s="42">
        <v>930908</v>
      </c>
      <c r="E166" s="37">
        <v>27</v>
      </c>
      <c r="F166" s="42">
        <v>141933.32999999999</v>
      </c>
      <c r="G166" s="37">
        <v>12</v>
      </c>
      <c r="H166" s="42">
        <v>4701678</v>
      </c>
      <c r="I166" s="37">
        <v>30</v>
      </c>
      <c r="J166" s="42">
        <v>662801</v>
      </c>
      <c r="K166" s="37">
        <v>26</v>
      </c>
      <c r="L166" s="42">
        <v>140683.32999999999</v>
      </c>
      <c r="M166" s="37">
        <v>12</v>
      </c>
      <c r="N166" s="37"/>
      <c r="O166" s="37"/>
      <c r="P166" s="37"/>
      <c r="Q166" s="37"/>
    </row>
    <row r="167" spans="1:17" x14ac:dyDescent="0.25">
      <c r="A167" s="37" t="s">
        <v>217</v>
      </c>
      <c r="B167" s="42">
        <v>28505169.23</v>
      </c>
      <c r="C167" s="37">
        <v>206</v>
      </c>
      <c r="D167" s="42">
        <v>11045171.5</v>
      </c>
      <c r="E167" s="37">
        <v>193</v>
      </c>
      <c r="F167" s="42">
        <v>251666.67</v>
      </c>
      <c r="G167" s="37">
        <v>27</v>
      </c>
      <c r="H167" s="42">
        <v>27900175.289999999</v>
      </c>
      <c r="I167" s="37">
        <v>216</v>
      </c>
      <c r="J167" s="42">
        <v>11238066.27</v>
      </c>
      <c r="K167" s="37">
        <v>202</v>
      </c>
      <c r="L167" s="42">
        <v>372000</v>
      </c>
      <c r="M167" s="37">
        <v>29</v>
      </c>
      <c r="N167" s="37"/>
      <c r="O167" s="37"/>
      <c r="P167" s="37"/>
      <c r="Q167" s="37"/>
    </row>
    <row r="168" spans="1:17" x14ac:dyDescent="0.25">
      <c r="A168" s="37" t="s">
        <v>218</v>
      </c>
      <c r="B168" s="42">
        <v>2014542.44</v>
      </c>
      <c r="C168" s="37">
        <v>31</v>
      </c>
      <c r="D168" s="42">
        <v>496620.72</v>
      </c>
      <c r="E168" s="37">
        <v>29</v>
      </c>
      <c r="F168" s="37">
        <v>0</v>
      </c>
      <c r="G168" s="37">
        <v>4</v>
      </c>
      <c r="H168" s="42">
        <v>3306816.88</v>
      </c>
      <c r="I168" s="37">
        <v>35</v>
      </c>
      <c r="J168" s="42">
        <v>645862.38</v>
      </c>
      <c r="K168" s="37">
        <v>34</v>
      </c>
      <c r="L168" s="37">
        <v>0</v>
      </c>
      <c r="M168" s="37">
        <v>7</v>
      </c>
      <c r="N168" s="37"/>
      <c r="O168" s="37"/>
      <c r="P168" s="37"/>
      <c r="Q168" s="37"/>
    </row>
    <row r="169" spans="1:17" x14ac:dyDescent="0.25">
      <c r="A169" s="37" t="s">
        <v>219</v>
      </c>
      <c r="B169" s="42">
        <v>776735.94</v>
      </c>
      <c r="C169" s="37">
        <v>20</v>
      </c>
      <c r="D169" s="42">
        <v>273622.94</v>
      </c>
      <c r="E169" s="37">
        <v>19</v>
      </c>
      <c r="F169" s="37">
        <v>0</v>
      </c>
      <c r="G169" s="37">
        <v>2</v>
      </c>
      <c r="H169" s="42">
        <v>748846.6</v>
      </c>
      <c r="I169" s="37">
        <v>18</v>
      </c>
      <c r="J169" s="42">
        <v>204547.6</v>
      </c>
      <c r="K169" s="37">
        <v>17</v>
      </c>
      <c r="L169" s="37">
        <v>0</v>
      </c>
      <c r="M169" s="37">
        <v>3</v>
      </c>
      <c r="N169" s="37"/>
      <c r="O169" s="37"/>
      <c r="P169" s="37"/>
      <c r="Q169" s="37"/>
    </row>
    <row r="170" spans="1:17" x14ac:dyDescent="0.25">
      <c r="A170" s="37" t="s">
        <v>220</v>
      </c>
      <c r="B170" s="42">
        <v>6093159.4000000004</v>
      </c>
      <c r="C170" s="37">
        <v>65</v>
      </c>
      <c r="D170" s="42">
        <v>4181050.23</v>
      </c>
      <c r="E170" s="37">
        <v>60</v>
      </c>
      <c r="F170" s="42">
        <v>130683.33</v>
      </c>
      <c r="G170" s="37">
        <v>15</v>
      </c>
      <c r="H170" s="42">
        <v>5236177.3600000003</v>
      </c>
      <c r="I170" s="37">
        <v>67</v>
      </c>
      <c r="J170" s="42">
        <v>3579978.06</v>
      </c>
      <c r="K170" s="37">
        <v>58</v>
      </c>
      <c r="L170" s="42">
        <v>183050</v>
      </c>
      <c r="M170" s="37">
        <v>16</v>
      </c>
      <c r="N170" s="37"/>
      <c r="O170" s="37"/>
      <c r="P170" s="37"/>
      <c r="Q170" s="37"/>
    </row>
    <row r="171" spans="1:17" x14ac:dyDescent="0.25">
      <c r="A171" s="37" t="s">
        <v>221</v>
      </c>
      <c r="B171" s="42">
        <v>386172.85</v>
      </c>
      <c r="C171" s="37">
        <v>13</v>
      </c>
      <c r="D171" s="42">
        <v>165210.85</v>
      </c>
      <c r="E171" s="37">
        <v>13</v>
      </c>
      <c r="F171" s="37">
        <v>0</v>
      </c>
      <c r="G171" s="37">
        <v>0</v>
      </c>
      <c r="H171" s="42">
        <v>457195</v>
      </c>
      <c r="I171" s="37">
        <v>12</v>
      </c>
      <c r="J171" s="42">
        <v>172839</v>
      </c>
      <c r="K171" s="37">
        <v>12</v>
      </c>
      <c r="L171" s="37">
        <v>0</v>
      </c>
      <c r="M171" s="37">
        <v>0</v>
      </c>
      <c r="N171" s="37"/>
      <c r="O171" s="37"/>
      <c r="P171" s="37"/>
      <c r="Q171" s="37"/>
    </row>
    <row r="172" spans="1:17" x14ac:dyDescent="0.25">
      <c r="A172" s="37" t="s">
        <v>222</v>
      </c>
      <c r="B172" s="42">
        <v>30879252.120000001</v>
      </c>
      <c r="C172" s="37">
        <v>239</v>
      </c>
      <c r="D172" s="42">
        <v>8699758.6400000006</v>
      </c>
      <c r="E172" s="37">
        <v>226</v>
      </c>
      <c r="F172" s="42">
        <v>1655783.33</v>
      </c>
      <c r="G172" s="37">
        <v>47</v>
      </c>
      <c r="H172" s="42">
        <v>29982404.530000001</v>
      </c>
      <c r="I172" s="37">
        <v>233</v>
      </c>
      <c r="J172" s="42">
        <v>8011334.1200000001</v>
      </c>
      <c r="K172" s="37">
        <v>223</v>
      </c>
      <c r="L172" s="42">
        <v>1060778.17</v>
      </c>
      <c r="M172" s="37">
        <v>48</v>
      </c>
      <c r="N172" s="37"/>
      <c r="O172" s="37"/>
      <c r="P172" s="37"/>
      <c r="Q172" s="37"/>
    </row>
    <row r="173" spans="1:17" x14ac:dyDescent="0.25">
      <c r="A173" s="37" t="s">
        <v>223</v>
      </c>
      <c r="B173" s="42">
        <v>1540795.4</v>
      </c>
      <c r="C173" s="37">
        <v>38</v>
      </c>
      <c r="D173" s="42">
        <v>735027.9</v>
      </c>
      <c r="E173" s="37">
        <v>34</v>
      </c>
      <c r="F173" s="42">
        <v>16333.33</v>
      </c>
      <c r="G173" s="37">
        <v>15</v>
      </c>
      <c r="H173" s="42">
        <v>3369698.35</v>
      </c>
      <c r="I173" s="37">
        <v>37</v>
      </c>
      <c r="J173" s="42">
        <v>492780.95</v>
      </c>
      <c r="K173" s="37">
        <v>34</v>
      </c>
      <c r="L173" s="42">
        <v>9316.67</v>
      </c>
      <c r="M173" s="37">
        <v>11</v>
      </c>
      <c r="N173" s="37"/>
      <c r="O173" s="37"/>
      <c r="P173" s="37"/>
      <c r="Q173" s="37"/>
    </row>
    <row r="174" spans="1:17" x14ac:dyDescent="0.25">
      <c r="A174" s="37" t="s">
        <v>224</v>
      </c>
      <c r="B174" s="42">
        <v>4555110.62</v>
      </c>
      <c r="C174" s="37">
        <v>59</v>
      </c>
      <c r="D174" s="42">
        <v>1051930.32</v>
      </c>
      <c r="E174" s="37">
        <v>53</v>
      </c>
      <c r="F174" s="42">
        <v>141982.32999999999</v>
      </c>
      <c r="G174" s="37">
        <v>14</v>
      </c>
      <c r="H174" s="42">
        <v>5105472</v>
      </c>
      <c r="I174" s="37">
        <v>59</v>
      </c>
      <c r="J174" s="42">
        <v>956814.25</v>
      </c>
      <c r="K174" s="37">
        <v>53</v>
      </c>
      <c r="L174" s="42">
        <v>103015.83</v>
      </c>
      <c r="M174" s="37">
        <v>16</v>
      </c>
      <c r="N174" s="37"/>
      <c r="O174" s="37"/>
      <c r="P174" s="37"/>
      <c r="Q174" s="37"/>
    </row>
    <row r="175" spans="1:17" x14ac:dyDescent="0.25">
      <c r="A175" s="37" t="s">
        <v>225</v>
      </c>
      <c r="B175" s="42">
        <v>1770461.69</v>
      </c>
      <c r="C175" s="37">
        <v>22</v>
      </c>
      <c r="D175" s="42">
        <v>880759.18</v>
      </c>
      <c r="E175" s="37">
        <v>18</v>
      </c>
      <c r="F175" s="37">
        <v>0</v>
      </c>
      <c r="G175" s="37">
        <v>3</v>
      </c>
      <c r="H175" s="42">
        <v>1939272.86</v>
      </c>
      <c r="I175" s="37">
        <v>18</v>
      </c>
      <c r="J175" s="42">
        <v>770678.06</v>
      </c>
      <c r="K175" s="37">
        <v>16</v>
      </c>
      <c r="L175" s="37">
        <v>0</v>
      </c>
      <c r="M175" s="37">
        <v>3</v>
      </c>
      <c r="N175" s="37"/>
      <c r="O175" s="37"/>
      <c r="P175" s="37"/>
      <c r="Q175" s="37"/>
    </row>
    <row r="176" spans="1:17" x14ac:dyDescent="0.25">
      <c r="A176" s="37" t="s">
        <v>226</v>
      </c>
      <c r="B176" s="42">
        <v>263566</v>
      </c>
      <c r="C176" s="37">
        <v>10</v>
      </c>
      <c r="D176" s="42">
        <v>107558</v>
      </c>
      <c r="E176" s="37">
        <v>10</v>
      </c>
      <c r="F176" s="37">
        <v>0</v>
      </c>
      <c r="G176" s="37">
        <v>4</v>
      </c>
      <c r="H176" s="42">
        <v>233777.18</v>
      </c>
      <c r="I176" s="37">
        <v>10</v>
      </c>
      <c r="J176" s="42">
        <v>94926.26</v>
      </c>
      <c r="K176" s="37">
        <v>10</v>
      </c>
      <c r="L176" s="37">
        <v>0</v>
      </c>
      <c r="M176" s="37">
        <v>3</v>
      </c>
      <c r="N176" s="37"/>
      <c r="O176" s="37"/>
      <c r="P176" s="37"/>
      <c r="Q176" s="37"/>
    </row>
    <row r="177" spans="1:17" x14ac:dyDescent="0.25">
      <c r="A177" s="37" t="s">
        <v>227</v>
      </c>
      <c r="B177" s="42">
        <v>262415</v>
      </c>
      <c r="C177" s="37">
        <v>11</v>
      </c>
      <c r="D177" s="42">
        <v>98968</v>
      </c>
      <c r="E177" s="37">
        <v>10</v>
      </c>
      <c r="F177" s="37">
        <v>0</v>
      </c>
      <c r="G177" s="37">
        <v>0</v>
      </c>
      <c r="H177" s="37">
        <v>0</v>
      </c>
      <c r="I177" s="37">
        <v>9</v>
      </c>
      <c r="J177" s="37">
        <v>0</v>
      </c>
      <c r="K177" s="37">
        <v>7</v>
      </c>
      <c r="L177" s="37">
        <v>0</v>
      </c>
      <c r="M177" s="37">
        <v>1</v>
      </c>
      <c r="N177" s="37"/>
      <c r="O177" s="37"/>
      <c r="P177" s="37"/>
      <c r="Q177" s="37"/>
    </row>
    <row r="178" spans="1:17" x14ac:dyDescent="0.25">
      <c r="A178" s="37" t="s">
        <v>228</v>
      </c>
      <c r="B178" s="42">
        <v>15310359.9</v>
      </c>
      <c r="C178" s="37">
        <v>77</v>
      </c>
      <c r="D178" s="42">
        <v>2443300.65</v>
      </c>
      <c r="E178" s="37">
        <v>71</v>
      </c>
      <c r="F178" s="42">
        <v>117472.5</v>
      </c>
      <c r="G178" s="37">
        <v>22</v>
      </c>
      <c r="H178" s="42">
        <v>14384138.32</v>
      </c>
      <c r="I178" s="37">
        <v>78</v>
      </c>
      <c r="J178" s="42">
        <v>2458845.4</v>
      </c>
      <c r="K178" s="37">
        <v>73</v>
      </c>
      <c r="L178" s="42">
        <v>44494.17</v>
      </c>
      <c r="M178" s="37">
        <v>19</v>
      </c>
      <c r="N178" s="37"/>
      <c r="O178" s="37"/>
      <c r="P178" s="37"/>
      <c r="Q178" s="37"/>
    </row>
    <row r="179" spans="1:17" x14ac:dyDescent="0.25">
      <c r="A179" s="37" t="s">
        <v>229</v>
      </c>
      <c r="B179" s="42">
        <v>488405</v>
      </c>
      <c r="C179" s="37">
        <v>16</v>
      </c>
      <c r="D179" s="42">
        <v>86205</v>
      </c>
      <c r="E179" s="37">
        <v>12</v>
      </c>
      <c r="F179" s="37">
        <v>0</v>
      </c>
      <c r="G179" s="37">
        <v>6</v>
      </c>
      <c r="H179" s="42">
        <v>543340</v>
      </c>
      <c r="I179" s="37">
        <v>16</v>
      </c>
      <c r="J179" s="42">
        <v>95216</v>
      </c>
      <c r="K179" s="37">
        <v>12</v>
      </c>
      <c r="L179" s="37">
        <v>0</v>
      </c>
      <c r="M179" s="37">
        <v>7</v>
      </c>
      <c r="N179" s="37"/>
      <c r="O179" s="37"/>
      <c r="P179" s="37"/>
      <c r="Q179" s="37"/>
    </row>
    <row r="180" spans="1:17" x14ac:dyDescent="0.25">
      <c r="A180" s="37" t="s">
        <v>230</v>
      </c>
      <c r="B180" s="42">
        <v>640620.55000000005</v>
      </c>
      <c r="C180" s="37">
        <v>20</v>
      </c>
      <c r="D180" s="42">
        <v>241311.15</v>
      </c>
      <c r="E180" s="37">
        <v>19</v>
      </c>
      <c r="F180" s="37">
        <v>0</v>
      </c>
      <c r="G180" s="37">
        <v>0</v>
      </c>
      <c r="H180" s="42">
        <v>801900.72</v>
      </c>
      <c r="I180" s="37">
        <v>22</v>
      </c>
      <c r="J180" s="42">
        <v>272277.21999999997</v>
      </c>
      <c r="K180" s="37">
        <v>19</v>
      </c>
      <c r="L180" s="37">
        <v>0</v>
      </c>
      <c r="M180" s="37">
        <v>0</v>
      </c>
      <c r="N180" s="37"/>
      <c r="O180" s="37"/>
      <c r="P180" s="37"/>
      <c r="Q180" s="37"/>
    </row>
    <row r="181" spans="1:17" x14ac:dyDescent="0.25">
      <c r="A181" s="37" t="s">
        <v>231</v>
      </c>
      <c r="B181" s="42">
        <v>2999102.71</v>
      </c>
      <c r="C181" s="37">
        <v>21</v>
      </c>
      <c r="D181" s="42">
        <v>170258.25</v>
      </c>
      <c r="E181" s="37">
        <v>18</v>
      </c>
      <c r="F181" s="37">
        <v>0</v>
      </c>
      <c r="G181" s="37">
        <v>2</v>
      </c>
      <c r="H181" s="42">
        <v>2759670</v>
      </c>
      <c r="I181" s="37">
        <v>22</v>
      </c>
      <c r="J181" s="42">
        <v>174411</v>
      </c>
      <c r="K181" s="37">
        <v>15</v>
      </c>
      <c r="L181" s="37">
        <v>0</v>
      </c>
      <c r="M181" s="37">
        <v>2</v>
      </c>
      <c r="N181" s="37"/>
      <c r="O181" s="37"/>
      <c r="P181" s="37"/>
      <c r="Q181" s="37"/>
    </row>
    <row r="182" spans="1:17" x14ac:dyDescent="0.25">
      <c r="A182" s="37" t="s">
        <v>232</v>
      </c>
      <c r="B182" s="42">
        <v>6760667.8600000003</v>
      </c>
      <c r="C182" s="37">
        <v>64</v>
      </c>
      <c r="D182" s="42">
        <v>1638661.01</v>
      </c>
      <c r="E182" s="37">
        <v>62</v>
      </c>
      <c r="F182" s="42">
        <v>104083.33</v>
      </c>
      <c r="G182" s="37">
        <v>20</v>
      </c>
      <c r="H182" s="42">
        <v>6264140.4299999997</v>
      </c>
      <c r="I182" s="37">
        <v>67</v>
      </c>
      <c r="J182" s="42">
        <v>1428035.47</v>
      </c>
      <c r="K182" s="37">
        <v>64</v>
      </c>
      <c r="L182" s="42">
        <v>128913.83</v>
      </c>
      <c r="M182" s="37">
        <v>19</v>
      </c>
      <c r="N182" s="37"/>
      <c r="O182" s="37"/>
      <c r="P182" s="37"/>
      <c r="Q182" s="37"/>
    </row>
    <row r="183" spans="1:17" x14ac:dyDescent="0.25">
      <c r="A183" s="37" t="s">
        <v>233</v>
      </c>
      <c r="B183" s="42">
        <v>1316630.3600000001</v>
      </c>
      <c r="C183" s="37">
        <v>21</v>
      </c>
      <c r="D183" s="42">
        <v>792685.14</v>
      </c>
      <c r="E183" s="37">
        <v>20</v>
      </c>
      <c r="F183" s="37">
        <v>0</v>
      </c>
      <c r="G183" s="37">
        <v>0</v>
      </c>
      <c r="H183" s="42">
        <v>1288338.9099999999</v>
      </c>
      <c r="I183" s="37">
        <v>20</v>
      </c>
      <c r="J183" s="42">
        <v>790064.55</v>
      </c>
      <c r="K183" s="37">
        <v>19</v>
      </c>
      <c r="L183" s="37">
        <v>0</v>
      </c>
      <c r="M183" s="37">
        <v>0</v>
      </c>
      <c r="N183" s="37"/>
      <c r="O183" s="37"/>
      <c r="P183" s="37"/>
      <c r="Q183" s="37"/>
    </row>
    <row r="184" spans="1:17" x14ac:dyDescent="0.25">
      <c r="A184" s="37" t="s">
        <v>234</v>
      </c>
      <c r="B184" s="42">
        <v>399103</v>
      </c>
      <c r="C184" s="37">
        <v>14</v>
      </c>
      <c r="D184" s="42">
        <v>79412</v>
      </c>
      <c r="E184" s="37">
        <v>12</v>
      </c>
      <c r="F184" s="37">
        <v>0</v>
      </c>
      <c r="G184" s="37">
        <v>1</v>
      </c>
      <c r="H184" s="42">
        <v>626674</v>
      </c>
      <c r="I184" s="37">
        <v>13</v>
      </c>
      <c r="J184" s="42">
        <v>67753</v>
      </c>
      <c r="K184" s="37">
        <v>10</v>
      </c>
      <c r="L184" s="37">
        <v>0</v>
      </c>
      <c r="M184" s="37">
        <v>0</v>
      </c>
      <c r="N184" s="37"/>
      <c r="O184" s="37"/>
      <c r="P184" s="37"/>
      <c r="Q184" s="37"/>
    </row>
    <row r="185" spans="1:17" x14ac:dyDescent="0.25">
      <c r="A185" s="37" t="s">
        <v>235</v>
      </c>
      <c r="B185" s="42">
        <v>3193409</v>
      </c>
      <c r="C185" s="37">
        <v>11</v>
      </c>
      <c r="D185" s="37">
        <v>0</v>
      </c>
      <c r="E185" s="37">
        <v>8</v>
      </c>
      <c r="F185" s="37">
        <v>0</v>
      </c>
      <c r="G185" s="37">
        <v>1</v>
      </c>
      <c r="H185" s="42">
        <v>2042267</v>
      </c>
      <c r="I185" s="37">
        <v>11</v>
      </c>
      <c r="J185" s="37">
        <v>0</v>
      </c>
      <c r="K185" s="37">
        <v>8</v>
      </c>
      <c r="L185" s="37">
        <v>0</v>
      </c>
      <c r="M185" s="37">
        <v>1</v>
      </c>
      <c r="N185" s="37"/>
      <c r="O185" s="37"/>
      <c r="P185" s="37"/>
      <c r="Q185" s="37"/>
    </row>
    <row r="186" spans="1:17" x14ac:dyDescent="0.25">
      <c r="A186" s="37" t="s">
        <v>236</v>
      </c>
      <c r="B186" s="42">
        <v>2604966.06</v>
      </c>
      <c r="C186" s="37">
        <v>43</v>
      </c>
      <c r="D186" s="42">
        <v>490912.83</v>
      </c>
      <c r="E186" s="37">
        <v>38</v>
      </c>
      <c r="F186" s="42">
        <v>11202.33</v>
      </c>
      <c r="G186" s="37">
        <v>11</v>
      </c>
      <c r="H186" s="42">
        <v>1872568.92</v>
      </c>
      <c r="I186" s="37">
        <v>43</v>
      </c>
      <c r="J186" s="42">
        <v>467277.42</v>
      </c>
      <c r="K186" s="37">
        <v>40</v>
      </c>
      <c r="L186" s="42">
        <v>45050</v>
      </c>
      <c r="M186" s="37">
        <v>10</v>
      </c>
      <c r="N186" s="37"/>
      <c r="O186" s="37"/>
      <c r="P186" s="37"/>
      <c r="Q186" s="37"/>
    </row>
    <row r="187" spans="1:17" x14ac:dyDescent="0.25">
      <c r="A187" s="37" t="s">
        <v>237</v>
      </c>
      <c r="B187" s="42">
        <v>3661223.37</v>
      </c>
      <c r="C187" s="37">
        <v>53</v>
      </c>
      <c r="D187" s="42">
        <v>1124588.32</v>
      </c>
      <c r="E187" s="37">
        <v>50</v>
      </c>
      <c r="F187" s="37">
        <v>0</v>
      </c>
      <c r="G187" s="37">
        <v>7</v>
      </c>
      <c r="H187" s="42">
        <v>3731697.69</v>
      </c>
      <c r="I187" s="37">
        <v>50</v>
      </c>
      <c r="J187" s="42">
        <v>1000167.83</v>
      </c>
      <c r="K187" s="37">
        <v>48</v>
      </c>
      <c r="L187" s="37">
        <v>0</v>
      </c>
      <c r="M187" s="37">
        <v>7</v>
      </c>
      <c r="N187" s="37"/>
      <c r="O187" s="37"/>
      <c r="P187" s="37"/>
      <c r="Q187" s="37"/>
    </row>
    <row r="188" spans="1:17" x14ac:dyDescent="0.25">
      <c r="A188" s="37" t="s">
        <v>238</v>
      </c>
      <c r="B188" s="42">
        <v>334622997.55000001</v>
      </c>
      <c r="C188" s="37">
        <v>774</v>
      </c>
      <c r="D188" s="42">
        <v>99921880.299999997</v>
      </c>
      <c r="E188" s="37">
        <v>719</v>
      </c>
      <c r="F188" s="42">
        <v>5102097.33</v>
      </c>
      <c r="G188" s="37">
        <v>299</v>
      </c>
      <c r="H188" s="42">
        <v>649690636.22000003</v>
      </c>
      <c r="I188" s="37">
        <v>781</v>
      </c>
      <c r="J188" s="42">
        <v>96819177.480000004</v>
      </c>
      <c r="K188" s="37">
        <v>720</v>
      </c>
      <c r="L188" s="42">
        <v>4625591.67</v>
      </c>
      <c r="M188" s="37">
        <v>299</v>
      </c>
      <c r="N188" s="37"/>
      <c r="O188" s="37"/>
      <c r="P188" s="37"/>
      <c r="Q188" s="37"/>
    </row>
    <row r="189" spans="1:17" x14ac:dyDescent="0.25">
      <c r="A189" s="37" t="s">
        <v>239</v>
      </c>
      <c r="B189" s="42">
        <v>14030299.58</v>
      </c>
      <c r="C189" s="37">
        <v>122</v>
      </c>
      <c r="D189" s="42">
        <v>6798696.3899999997</v>
      </c>
      <c r="E189" s="37">
        <v>111</v>
      </c>
      <c r="F189" s="42">
        <v>14483.33</v>
      </c>
      <c r="G189" s="37">
        <v>13</v>
      </c>
      <c r="H189" s="42">
        <v>13194282.59</v>
      </c>
      <c r="I189" s="37">
        <v>130</v>
      </c>
      <c r="J189" s="42">
        <v>5378413.8799999999</v>
      </c>
      <c r="K189" s="37">
        <v>122</v>
      </c>
      <c r="L189" s="42">
        <v>78400</v>
      </c>
      <c r="M189" s="37">
        <v>16</v>
      </c>
      <c r="N189" s="37"/>
      <c r="O189" s="37"/>
      <c r="P189" s="37"/>
      <c r="Q189" s="37"/>
    </row>
    <row r="190" spans="1:17" x14ac:dyDescent="0.25">
      <c r="A190" s="37" t="s">
        <v>240</v>
      </c>
      <c r="B190" s="42">
        <v>8247905.6399999997</v>
      </c>
      <c r="C190" s="37">
        <v>102</v>
      </c>
      <c r="D190" s="42">
        <v>2277810.84</v>
      </c>
      <c r="E190" s="37">
        <v>94</v>
      </c>
      <c r="F190" s="42">
        <v>93423.5</v>
      </c>
      <c r="G190" s="37">
        <v>34</v>
      </c>
      <c r="H190" s="42">
        <v>7791905.3300000001</v>
      </c>
      <c r="I190" s="37">
        <v>101</v>
      </c>
      <c r="J190" s="42">
        <v>2218574.19</v>
      </c>
      <c r="K190" s="37">
        <v>93</v>
      </c>
      <c r="L190" s="42">
        <v>85873.33</v>
      </c>
      <c r="M190" s="37">
        <v>26</v>
      </c>
      <c r="N190" s="37"/>
      <c r="O190" s="37"/>
      <c r="P190" s="37"/>
      <c r="Q190" s="37"/>
    </row>
    <row r="191" spans="1:17" x14ac:dyDescent="0.25">
      <c r="A191" s="37" t="s">
        <v>241</v>
      </c>
      <c r="B191" s="42">
        <v>1786250.68</v>
      </c>
      <c r="C191" s="37">
        <v>33</v>
      </c>
      <c r="D191" s="42">
        <v>1006262.98</v>
      </c>
      <c r="E191" s="37">
        <v>32</v>
      </c>
      <c r="F191" s="37">
        <v>0</v>
      </c>
      <c r="G191" s="37">
        <v>7</v>
      </c>
      <c r="H191" s="42">
        <v>1945780.83</v>
      </c>
      <c r="I191" s="37">
        <v>34</v>
      </c>
      <c r="J191" s="42">
        <v>1225173.69</v>
      </c>
      <c r="K191" s="37">
        <v>33</v>
      </c>
      <c r="L191" s="37">
        <v>0</v>
      </c>
      <c r="M191" s="37">
        <v>3</v>
      </c>
      <c r="N191" s="37"/>
      <c r="O191" s="37"/>
      <c r="P191" s="37"/>
      <c r="Q191" s="37"/>
    </row>
    <row r="192" spans="1:17" x14ac:dyDescent="0.25">
      <c r="A192" s="37" t="s">
        <v>242</v>
      </c>
      <c r="B192" s="42">
        <v>45144526.740000002</v>
      </c>
      <c r="C192" s="37">
        <v>165</v>
      </c>
      <c r="D192" s="42">
        <v>4449861</v>
      </c>
      <c r="E192" s="37">
        <v>147</v>
      </c>
      <c r="F192" s="42">
        <v>5642300</v>
      </c>
      <c r="G192" s="37">
        <v>41</v>
      </c>
      <c r="H192" s="42">
        <v>31582050.399999999</v>
      </c>
      <c r="I192" s="37">
        <v>169</v>
      </c>
      <c r="J192" s="42">
        <v>4316071.8499999996</v>
      </c>
      <c r="K192" s="37">
        <v>147</v>
      </c>
      <c r="L192" s="42">
        <v>1763333.33</v>
      </c>
      <c r="M192" s="37">
        <v>39</v>
      </c>
      <c r="N192" s="37"/>
      <c r="O192" s="37"/>
      <c r="P192" s="37"/>
      <c r="Q192" s="37"/>
    </row>
    <row r="193" spans="1:17" x14ac:dyDescent="0.25">
      <c r="A193" s="37" t="s">
        <v>243</v>
      </c>
      <c r="B193" s="42">
        <v>1551158.11</v>
      </c>
      <c r="C193" s="37">
        <v>38</v>
      </c>
      <c r="D193" s="42">
        <v>533077.11</v>
      </c>
      <c r="E193" s="37">
        <v>31</v>
      </c>
      <c r="F193" s="37">
        <v>0</v>
      </c>
      <c r="G193" s="37">
        <v>8</v>
      </c>
      <c r="H193" s="42">
        <v>1325276.83</v>
      </c>
      <c r="I193" s="37">
        <v>37</v>
      </c>
      <c r="J193" s="42">
        <v>592116.32999999996</v>
      </c>
      <c r="K193" s="37">
        <v>37</v>
      </c>
      <c r="L193" s="37">
        <v>0</v>
      </c>
      <c r="M193" s="37">
        <v>6</v>
      </c>
      <c r="N193" s="37"/>
      <c r="O193" s="37"/>
      <c r="P193" s="37"/>
      <c r="Q193" s="37"/>
    </row>
    <row r="194" spans="1:17" x14ac:dyDescent="0.25">
      <c r="A194" s="37" t="s">
        <v>244</v>
      </c>
      <c r="B194" s="42">
        <v>189739</v>
      </c>
      <c r="C194" s="37">
        <v>12</v>
      </c>
      <c r="D194" s="42">
        <v>104596</v>
      </c>
      <c r="E194" s="37">
        <v>12</v>
      </c>
      <c r="F194" s="37">
        <v>0</v>
      </c>
      <c r="G194" s="37">
        <v>3</v>
      </c>
      <c r="H194" s="42">
        <v>221111</v>
      </c>
      <c r="I194" s="37">
        <v>12</v>
      </c>
      <c r="J194" s="42">
        <v>123334</v>
      </c>
      <c r="K194" s="37">
        <v>12</v>
      </c>
      <c r="L194" s="37">
        <v>0</v>
      </c>
      <c r="M194" s="37">
        <v>3</v>
      </c>
      <c r="N194" s="37"/>
      <c r="O194" s="37"/>
      <c r="P194" s="37"/>
      <c r="Q194" s="37"/>
    </row>
    <row r="195" spans="1:17" x14ac:dyDescent="0.25">
      <c r="A195" s="37" t="s">
        <v>245</v>
      </c>
      <c r="B195" s="42">
        <v>16668667.17</v>
      </c>
      <c r="C195" s="37">
        <v>207</v>
      </c>
      <c r="D195" s="42">
        <v>4301960.6100000003</v>
      </c>
      <c r="E195" s="37">
        <v>194</v>
      </c>
      <c r="F195" s="42">
        <v>251035</v>
      </c>
      <c r="G195" s="37">
        <v>49</v>
      </c>
      <c r="H195" s="42">
        <v>14972120.140000001</v>
      </c>
      <c r="I195" s="37">
        <v>200</v>
      </c>
      <c r="J195" s="42">
        <v>4127611.46</v>
      </c>
      <c r="K195" s="37">
        <v>185</v>
      </c>
      <c r="L195" s="42">
        <v>320416.5</v>
      </c>
      <c r="M195" s="37">
        <v>41</v>
      </c>
      <c r="N195" s="37"/>
      <c r="O195" s="37"/>
      <c r="P195" s="37"/>
      <c r="Q195" s="37"/>
    </row>
    <row r="196" spans="1:17" x14ac:dyDescent="0.25">
      <c r="A196" s="37" t="s">
        <v>246</v>
      </c>
      <c r="B196" s="42">
        <v>658377</v>
      </c>
      <c r="C196" s="37">
        <v>19</v>
      </c>
      <c r="D196" s="42">
        <v>287260</v>
      </c>
      <c r="E196" s="37">
        <v>17</v>
      </c>
      <c r="F196" s="37">
        <v>0</v>
      </c>
      <c r="G196" s="37">
        <v>1</v>
      </c>
      <c r="H196" s="42">
        <v>815943</v>
      </c>
      <c r="I196" s="37">
        <v>17</v>
      </c>
      <c r="J196" s="42">
        <v>294300</v>
      </c>
      <c r="K196" s="37">
        <v>15</v>
      </c>
      <c r="L196" s="37">
        <v>0</v>
      </c>
      <c r="M196" s="37">
        <v>0</v>
      </c>
      <c r="N196" s="37"/>
      <c r="O196" s="37"/>
      <c r="P196" s="37"/>
      <c r="Q196" s="37"/>
    </row>
    <row r="197" spans="1:17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7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x14ac:dyDescent="0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x14ac:dyDescent="0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workbookViewId="0">
      <selection activeCell="A2" sqref="A2:M16"/>
    </sheetView>
  </sheetViews>
  <sheetFormatPr defaultRowHeight="15" x14ac:dyDescent="0.25"/>
  <cols>
    <col min="1" max="1" width="15" style="33" customWidth="1"/>
    <col min="2" max="2" width="13.85546875" style="33" customWidth="1"/>
    <col min="3" max="3" width="15.28515625" style="35" customWidth="1"/>
    <col min="4" max="4" width="15.5703125" style="33" customWidth="1"/>
    <col min="5" max="5" width="16.28515625" style="35" customWidth="1"/>
    <col min="6" max="6" width="15.5703125" style="33" customWidth="1"/>
    <col min="7" max="7" width="16" style="35" customWidth="1"/>
    <col min="8" max="8" width="15.85546875" style="33" customWidth="1"/>
    <col min="9" max="9" width="20.7109375" style="35" customWidth="1"/>
    <col min="10" max="10" width="17.85546875" style="33" customWidth="1"/>
    <col min="11" max="11" width="18.85546875" style="35" customWidth="1"/>
    <col min="12" max="12" width="14.42578125" style="33" customWidth="1"/>
    <col min="13" max="13" width="19" style="36" bestFit="1" customWidth="1"/>
    <col min="14" max="16384" width="9.140625" style="33"/>
  </cols>
  <sheetData>
    <row r="1" spans="1:14" s="35" customFormat="1" x14ac:dyDescent="0.2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x14ac:dyDescent="0.25">
      <c r="A2" s="37" t="s">
        <v>247</v>
      </c>
      <c r="B2" s="42">
        <v>231648965.63999999</v>
      </c>
      <c r="C2" s="43">
        <v>1113</v>
      </c>
      <c r="D2" s="42">
        <v>44264183.32</v>
      </c>
      <c r="E2" s="43">
        <v>1055</v>
      </c>
      <c r="F2" s="42">
        <v>2179123.83</v>
      </c>
      <c r="G2" s="38">
        <v>230</v>
      </c>
      <c r="H2" s="42">
        <v>242733088.18000001</v>
      </c>
      <c r="I2" s="43">
        <v>1118</v>
      </c>
      <c r="J2" s="42">
        <v>43094164.390000001</v>
      </c>
      <c r="K2" s="43">
        <v>1074</v>
      </c>
      <c r="L2" s="42">
        <v>2044341</v>
      </c>
      <c r="M2" s="39">
        <v>197</v>
      </c>
      <c r="N2" s="37"/>
    </row>
    <row r="3" spans="1:14" x14ac:dyDescent="0.25">
      <c r="A3" s="37" t="s">
        <v>248</v>
      </c>
      <c r="B3" s="42">
        <v>282001210.68000001</v>
      </c>
      <c r="C3" s="43">
        <v>1502</v>
      </c>
      <c r="D3" s="42">
        <v>65783771.920000002</v>
      </c>
      <c r="E3" s="43">
        <v>1410</v>
      </c>
      <c r="F3" s="42">
        <v>2656735.5</v>
      </c>
      <c r="G3" s="38">
        <v>341</v>
      </c>
      <c r="H3" s="42">
        <v>266322574.78999999</v>
      </c>
      <c r="I3" s="43">
        <v>1509</v>
      </c>
      <c r="J3" s="42">
        <v>65276051.229999997</v>
      </c>
      <c r="K3" s="43">
        <v>1428</v>
      </c>
      <c r="L3" s="42">
        <v>2552755.17</v>
      </c>
      <c r="M3" s="39">
        <v>346</v>
      </c>
      <c r="N3" s="37"/>
    </row>
    <row r="4" spans="1:14" x14ac:dyDescent="0.25">
      <c r="A4" s="37" t="s">
        <v>249</v>
      </c>
      <c r="B4" s="42">
        <v>143266611.58000001</v>
      </c>
      <c r="C4" s="43">
        <v>1024</v>
      </c>
      <c r="D4" s="42">
        <v>36829174.549999997</v>
      </c>
      <c r="E4" s="38">
        <v>965</v>
      </c>
      <c r="F4" s="42">
        <v>1361973.5</v>
      </c>
      <c r="G4" s="38">
        <v>246</v>
      </c>
      <c r="H4" s="42">
        <v>152953146.36000001</v>
      </c>
      <c r="I4" s="43">
        <v>1029</v>
      </c>
      <c r="J4" s="42">
        <v>38188536.039999999</v>
      </c>
      <c r="K4" s="38">
        <v>984</v>
      </c>
      <c r="L4" s="42">
        <v>987258</v>
      </c>
      <c r="M4" s="39">
        <v>228</v>
      </c>
      <c r="N4" s="37"/>
    </row>
    <row r="5" spans="1:14" x14ac:dyDescent="0.25">
      <c r="A5" s="37" t="s">
        <v>250</v>
      </c>
      <c r="B5" s="42">
        <v>1755279076.8099999</v>
      </c>
      <c r="C5" s="43">
        <v>5235</v>
      </c>
      <c r="D5" s="42">
        <v>405066404.79000002</v>
      </c>
      <c r="E5" s="43">
        <v>4835</v>
      </c>
      <c r="F5" s="42">
        <v>25452565.5</v>
      </c>
      <c r="G5" s="43">
        <v>1626</v>
      </c>
      <c r="H5" s="42">
        <v>2069434247.73</v>
      </c>
      <c r="I5" s="43">
        <v>5248</v>
      </c>
      <c r="J5" s="42">
        <v>396191166.51999998</v>
      </c>
      <c r="K5" s="43">
        <v>4862</v>
      </c>
      <c r="L5" s="42">
        <v>22302685.170000002</v>
      </c>
      <c r="M5" s="82">
        <v>1573</v>
      </c>
      <c r="N5" s="37"/>
    </row>
    <row r="6" spans="1:14" x14ac:dyDescent="0.25">
      <c r="A6" s="37" t="s">
        <v>251</v>
      </c>
      <c r="B6" s="42">
        <v>4046013.91</v>
      </c>
      <c r="C6" s="38">
        <v>116</v>
      </c>
      <c r="D6" s="42">
        <v>1662006.38</v>
      </c>
      <c r="E6" s="38">
        <v>110</v>
      </c>
      <c r="F6" s="42">
        <v>54091.67</v>
      </c>
      <c r="G6" s="38">
        <v>19</v>
      </c>
      <c r="H6" s="42">
        <v>4077342.32</v>
      </c>
      <c r="I6" s="38">
        <v>114</v>
      </c>
      <c r="J6" s="42">
        <v>1375284.75</v>
      </c>
      <c r="K6" s="38">
        <v>110</v>
      </c>
      <c r="L6" s="42">
        <v>52492.33</v>
      </c>
      <c r="M6" s="39">
        <v>18</v>
      </c>
      <c r="N6" s="37"/>
    </row>
    <row r="7" spans="1:14" x14ac:dyDescent="0.25">
      <c r="A7" s="37" t="s">
        <v>252</v>
      </c>
      <c r="B7" s="42">
        <v>358034853.56</v>
      </c>
      <c r="C7" s="43">
        <v>1159</v>
      </c>
      <c r="D7" s="42">
        <v>59665389.920000002</v>
      </c>
      <c r="E7" s="43">
        <v>1085</v>
      </c>
      <c r="F7" s="42">
        <v>1659595</v>
      </c>
      <c r="G7" s="38">
        <v>264</v>
      </c>
      <c r="H7" s="42">
        <v>441001727.98000002</v>
      </c>
      <c r="I7" s="43">
        <v>1142</v>
      </c>
      <c r="J7" s="42">
        <v>59592872.109999999</v>
      </c>
      <c r="K7" s="43">
        <v>1086</v>
      </c>
      <c r="L7" s="42">
        <v>2210591.17</v>
      </c>
      <c r="M7" s="39">
        <v>239</v>
      </c>
      <c r="N7" s="37"/>
    </row>
    <row r="8" spans="1:14" x14ac:dyDescent="0.25">
      <c r="A8" s="37" t="s">
        <v>253</v>
      </c>
      <c r="B8" s="42">
        <v>12707689.210000001</v>
      </c>
      <c r="C8" s="38">
        <v>196</v>
      </c>
      <c r="D8" s="42">
        <v>4174745.64</v>
      </c>
      <c r="E8" s="38">
        <v>179</v>
      </c>
      <c r="F8" s="42">
        <v>12683.33</v>
      </c>
      <c r="G8" s="38">
        <v>18</v>
      </c>
      <c r="H8" s="42">
        <v>14012108.529999999</v>
      </c>
      <c r="I8" s="38">
        <v>190</v>
      </c>
      <c r="J8" s="42">
        <v>3771303.25</v>
      </c>
      <c r="K8" s="38">
        <v>175</v>
      </c>
      <c r="L8" s="42">
        <v>12412.17</v>
      </c>
      <c r="M8" s="39">
        <v>11</v>
      </c>
      <c r="N8" s="37"/>
    </row>
    <row r="9" spans="1:14" x14ac:dyDescent="0.25">
      <c r="A9" s="37" t="s">
        <v>254</v>
      </c>
      <c r="B9" s="42">
        <v>161946007.94</v>
      </c>
      <c r="C9" s="43">
        <v>1000</v>
      </c>
      <c r="D9" s="42">
        <v>44418148.25</v>
      </c>
      <c r="E9" s="38">
        <v>957</v>
      </c>
      <c r="F9" s="42">
        <v>3956745.33</v>
      </c>
      <c r="G9" s="38">
        <v>253</v>
      </c>
      <c r="H9" s="42">
        <v>155505161.91999999</v>
      </c>
      <c r="I9" s="43">
        <v>1005</v>
      </c>
      <c r="J9" s="42">
        <v>42310240.770000003</v>
      </c>
      <c r="K9" s="38">
        <v>968</v>
      </c>
      <c r="L9" s="42">
        <v>3267507.5</v>
      </c>
      <c r="M9" s="39">
        <v>250</v>
      </c>
      <c r="N9" s="37"/>
    </row>
    <row r="10" spans="1:14" x14ac:dyDescent="0.25">
      <c r="A10" s="37" t="s">
        <v>255</v>
      </c>
      <c r="B10" s="42">
        <v>115270253.39</v>
      </c>
      <c r="C10" s="38">
        <v>737</v>
      </c>
      <c r="D10" s="42">
        <v>18742624.760000002</v>
      </c>
      <c r="E10" s="38">
        <v>679</v>
      </c>
      <c r="F10" s="42">
        <v>717621.83</v>
      </c>
      <c r="G10" s="38">
        <v>205</v>
      </c>
      <c r="H10" s="42">
        <v>110149613.73</v>
      </c>
      <c r="I10" s="38">
        <v>717</v>
      </c>
      <c r="J10" s="42">
        <v>19220534.140000001</v>
      </c>
      <c r="K10" s="38">
        <v>666</v>
      </c>
      <c r="L10" s="42">
        <v>821371.83</v>
      </c>
      <c r="M10" s="39">
        <v>194</v>
      </c>
      <c r="N10" s="37"/>
    </row>
    <row r="11" spans="1:14" x14ac:dyDescent="0.25">
      <c r="A11" s="37" t="s">
        <v>256</v>
      </c>
      <c r="B11" s="42">
        <v>182090329.59999999</v>
      </c>
      <c r="C11" s="38">
        <v>942</v>
      </c>
      <c r="D11" s="42">
        <v>39744173.310000002</v>
      </c>
      <c r="E11" s="38">
        <v>885</v>
      </c>
      <c r="F11" s="42">
        <v>1396496.33</v>
      </c>
      <c r="G11" s="38">
        <v>305</v>
      </c>
      <c r="H11" s="42">
        <v>188817408.83000001</v>
      </c>
      <c r="I11" s="38">
        <v>941</v>
      </c>
      <c r="J11" s="42">
        <v>34962755.259999998</v>
      </c>
      <c r="K11" s="38">
        <v>881</v>
      </c>
      <c r="L11" s="42">
        <v>980925.83</v>
      </c>
      <c r="M11" s="39">
        <v>272</v>
      </c>
      <c r="N11" s="37"/>
    </row>
    <row r="12" spans="1:14" x14ac:dyDescent="0.25">
      <c r="A12" s="37" t="s">
        <v>257</v>
      </c>
      <c r="B12" s="42">
        <v>1796076100.4300001</v>
      </c>
      <c r="C12" s="43">
        <v>7811</v>
      </c>
      <c r="D12" s="42">
        <v>348514745.45999998</v>
      </c>
      <c r="E12" s="43">
        <v>6605</v>
      </c>
      <c r="F12" s="42">
        <v>15093080.17</v>
      </c>
      <c r="G12" s="38">
        <v>838</v>
      </c>
      <c r="H12" s="42">
        <v>1663410710.6099999</v>
      </c>
      <c r="I12" s="43">
        <v>7412</v>
      </c>
      <c r="J12" s="42">
        <v>338191902.35000002</v>
      </c>
      <c r="K12" s="43">
        <v>6251</v>
      </c>
      <c r="L12" s="42">
        <v>24421378.329999998</v>
      </c>
      <c r="M12" s="39">
        <v>877</v>
      </c>
      <c r="N12" s="37"/>
    </row>
    <row r="13" spans="1:14" x14ac:dyDescent="0.25">
      <c r="A13" s="37" t="s">
        <v>258</v>
      </c>
      <c r="B13" s="42">
        <v>347908910.29000002</v>
      </c>
      <c r="C13" s="43">
        <v>2190</v>
      </c>
      <c r="D13" s="42">
        <v>104935266.62</v>
      </c>
      <c r="E13" s="43">
        <v>2081</v>
      </c>
      <c r="F13" s="42">
        <v>4487270.83</v>
      </c>
      <c r="G13" s="38">
        <v>486</v>
      </c>
      <c r="H13" s="42">
        <v>352924785.19999999</v>
      </c>
      <c r="I13" s="43">
        <v>2204</v>
      </c>
      <c r="J13" s="42">
        <v>102640142.65000001</v>
      </c>
      <c r="K13" s="43">
        <v>2111</v>
      </c>
      <c r="L13" s="42">
        <v>8025734</v>
      </c>
      <c r="M13" s="39">
        <v>515</v>
      </c>
      <c r="N13" s="37"/>
    </row>
    <row r="14" spans="1:14" x14ac:dyDescent="0.25">
      <c r="A14" s="37" t="s">
        <v>259</v>
      </c>
      <c r="B14" s="42">
        <v>587524326.47000003</v>
      </c>
      <c r="C14" s="43">
        <v>2176</v>
      </c>
      <c r="D14" s="42">
        <v>100784802.51000001</v>
      </c>
      <c r="E14" s="43">
        <v>2055</v>
      </c>
      <c r="F14" s="42">
        <v>6939100.1699999999</v>
      </c>
      <c r="G14" s="38">
        <v>518</v>
      </c>
      <c r="H14" s="42">
        <v>546941675.82000005</v>
      </c>
      <c r="I14" s="43">
        <v>2153</v>
      </c>
      <c r="J14" s="42">
        <v>96973211.950000003</v>
      </c>
      <c r="K14" s="43">
        <v>2042</v>
      </c>
      <c r="L14" s="42">
        <v>6771169.6699999999</v>
      </c>
      <c r="M14" s="39">
        <v>510</v>
      </c>
      <c r="N14" s="37"/>
    </row>
    <row r="15" spans="1:14" x14ac:dyDescent="0.25">
      <c r="A15" s="37" t="s">
        <v>260</v>
      </c>
      <c r="B15" s="42">
        <v>274178706.22000003</v>
      </c>
      <c r="C15" s="43">
        <v>1639</v>
      </c>
      <c r="D15" s="42">
        <v>56183567.219999999</v>
      </c>
      <c r="E15" s="43">
        <v>1508</v>
      </c>
      <c r="F15" s="42">
        <v>4079569.83</v>
      </c>
      <c r="G15" s="38">
        <v>374</v>
      </c>
      <c r="H15" s="42">
        <v>308529822.25</v>
      </c>
      <c r="I15" s="43">
        <v>1636</v>
      </c>
      <c r="J15" s="42">
        <v>51730315.5</v>
      </c>
      <c r="K15" s="43">
        <v>1516</v>
      </c>
      <c r="L15" s="42">
        <v>4654502</v>
      </c>
      <c r="M15" s="39">
        <v>360</v>
      </c>
      <c r="N15" s="37"/>
    </row>
    <row r="16" spans="1:14" x14ac:dyDescent="0.25">
      <c r="A16" s="37" t="s">
        <v>261</v>
      </c>
      <c r="B16" s="42">
        <v>236638743.78</v>
      </c>
      <c r="C16" s="43">
        <v>1794</v>
      </c>
      <c r="D16" s="42">
        <v>64693881.049999997</v>
      </c>
      <c r="E16" s="43">
        <v>1661</v>
      </c>
      <c r="F16" s="42">
        <v>7122744.6699999999</v>
      </c>
      <c r="G16" s="38">
        <v>529</v>
      </c>
      <c r="H16" s="42">
        <v>246361094.13</v>
      </c>
      <c r="I16" s="43">
        <v>1784</v>
      </c>
      <c r="J16" s="42">
        <v>59507519.340000004</v>
      </c>
      <c r="K16" s="43">
        <v>1678</v>
      </c>
      <c r="L16" s="42">
        <v>3840940.5</v>
      </c>
      <c r="M16" s="39">
        <v>493</v>
      </c>
      <c r="N16" s="37"/>
    </row>
    <row r="17" spans="1:14" x14ac:dyDescent="0.2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x14ac:dyDescent="0.2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x14ac:dyDescent="0.2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x14ac:dyDescent="0.2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x14ac:dyDescent="0.2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x14ac:dyDescent="0.2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x14ac:dyDescent="0.2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x14ac:dyDescent="0.2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x14ac:dyDescent="0.2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x14ac:dyDescent="0.2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x14ac:dyDescent="0.2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x14ac:dyDescent="0.2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x14ac:dyDescent="0.2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x14ac:dyDescent="0.2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x14ac:dyDescent="0.2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x14ac:dyDescent="0.2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x14ac:dyDescent="0.2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x14ac:dyDescent="0.2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x14ac:dyDescent="0.2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x14ac:dyDescent="0.2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x14ac:dyDescent="0.2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x14ac:dyDescent="0.2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x14ac:dyDescent="0.2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x14ac:dyDescent="0.2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x14ac:dyDescent="0.2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x14ac:dyDescent="0.2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x14ac:dyDescent="0.2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x14ac:dyDescent="0.2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x14ac:dyDescent="0.2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x14ac:dyDescent="0.2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x14ac:dyDescent="0.2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x14ac:dyDescent="0.2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x14ac:dyDescent="0.2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x14ac:dyDescent="0.2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x14ac:dyDescent="0.2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x14ac:dyDescent="0.2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x14ac:dyDescent="0.2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x14ac:dyDescent="0.2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x14ac:dyDescent="0.2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x14ac:dyDescent="0.2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x14ac:dyDescent="0.2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x14ac:dyDescent="0.2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x14ac:dyDescent="0.2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x14ac:dyDescent="0.2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x14ac:dyDescent="0.2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x14ac:dyDescent="0.2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x14ac:dyDescent="0.2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x14ac:dyDescent="0.2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x14ac:dyDescent="0.2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x14ac:dyDescent="0.2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x14ac:dyDescent="0.2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x14ac:dyDescent="0.2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x14ac:dyDescent="0.2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x14ac:dyDescent="0.2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x14ac:dyDescent="0.2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x14ac:dyDescent="0.2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x14ac:dyDescent="0.2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x14ac:dyDescent="0.2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x14ac:dyDescent="0.2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x14ac:dyDescent="0.2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x14ac:dyDescent="0.2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x14ac:dyDescent="0.2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x14ac:dyDescent="0.2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x14ac:dyDescent="0.2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x14ac:dyDescent="0.2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x14ac:dyDescent="0.2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x14ac:dyDescent="0.2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x14ac:dyDescent="0.2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x14ac:dyDescent="0.2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x14ac:dyDescent="0.2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x14ac:dyDescent="0.2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x14ac:dyDescent="0.2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x14ac:dyDescent="0.2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x14ac:dyDescent="0.2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x14ac:dyDescent="0.2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x14ac:dyDescent="0.2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x14ac:dyDescent="0.2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x14ac:dyDescent="0.2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x14ac:dyDescent="0.2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x14ac:dyDescent="0.2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x14ac:dyDescent="0.2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x14ac:dyDescent="0.2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x14ac:dyDescent="0.2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x14ac:dyDescent="0.2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x14ac:dyDescent="0.2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x14ac:dyDescent="0.2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x14ac:dyDescent="0.2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x14ac:dyDescent="0.2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x14ac:dyDescent="0.2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x14ac:dyDescent="0.2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x14ac:dyDescent="0.2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x14ac:dyDescent="0.2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x14ac:dyDescent="0.2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x14ac:dyDescent="0.2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x14ac:dyDescent="0.2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x14ac:dyDescent="0.2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x14ac:dyDescent="0.2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x14ac:dyDescent="0.2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x14ac:dyDescent="0.2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x14ac:dyDescent="0.2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x14ac:dyDescent="0.2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x14ac:dyDescent="0.2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x14ac:dyDescent="0.2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x14ac:dyDescent="0.2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x14ac:dyDescent="0.2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x14ac:dyDescent="0.2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x14ac:dyDescent="0.2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x14ac:dyDescent="0.2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x14ac:dyDescent="0.2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x14ac:dyDescent="0.2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x14ac:dyDescent="0.2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x14ac:dyDescent="0.2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x14ac:dyDescent="0.2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x14ac:dyDescent="0.2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x14ac:dyDescent="0.2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x14ac:dyDescent="0.2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x14ac:dyDescent="0.2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x14ac:dyDescent="0.2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x14ac:dyDescent="0.2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x14ac:dyDescent="0.2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x14ac:dyDescent="0.2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x14ac:dyDescent="0.2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x14ac:dyDescent="0.2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x14ac:dyDescent="0.2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x14ac:dyDescent="0.2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x14ac:dyDescent="0.2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x14ac:dyDescent="0.2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x14ac:dyDescent="0.2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x14ac:dyDescent="0.2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x14ac:dyDescent="0.2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x14ac:dyDescent="0.2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x14ac:dyDescent="0.2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x14ac:dyDescent="0.2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x14ac:dyDescent="0.2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x14ac:dyDescent="0.2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x14ac:dyDescent="0.2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x14ac:dyDescent="0.2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x14ac:dyDescent="0.2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x14ac:dyDescent="0.2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x14ac:dyDescent="0.2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x14ac:dyDescent="0.2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x14ac:dyDescent="0.2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x14ac:dyDescent="0.2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x14ac:dyDescent="0.2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x14ac:dyDescent="0.2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x14ac:dyDescent="0.2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x14ac:dyDescent="0.2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x14ac:dyDescent="0.2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x14ac:dyDescent="0.2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x14ac:dyDescent="0.2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x14ac:dyDescent="0.2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x14ac:dyDescent="0.2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x14ac:dyDescent="0.2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x14ac:dyDescent="0.2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x14ac:dyDescent="0.2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x14ac:dyDescent="0.2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x14ac:dyDescent="0.2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x14ac:dyDescent="0.2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x14ac:dyDescent="0.2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x14ac:dyDescent="0.2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x14ac:dyDescent="0.2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x14ac:dyDescent="0.2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x14ac:dyDescent="0.2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x14ac:dyDescent="0.2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x14ac:dyDescent="0.2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x14ac:dyDescent="0.2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x14ac:dyDescent="0.2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x14ac:dyDescent="0.2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x14ac:dyDescent="0.2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x14ac:dyDescent="0.2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x14ac:dyDescent="0.2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x14ac:dyDescent="0.2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x14ac:dyDescent="0.2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x14ac:dyDescent="0.2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x14ac:dyDescent="0.2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x14ac:dyDescent="0.2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x14ac:dyDescent="0.2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x14ac:dyDescent="0.2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x14ac:dyDescent="0.2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x14ac:dyDescent="0.2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x14ac:dyDescent="0.2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x14ac:dyDescent="0.2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x14ac:dyDescent="0.2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x14ac:dyDescent="0.2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x14ac:dyDescent="0.2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x14ac:dyDescent="0.2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x14ac:dyDescent="0.2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x14ac:dyDescent="0.2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x14ac:dyDescent="0.2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x14ac:dyDescent="0.2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x14ac:dyDescent="0.2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x14ac:dyDescent="0.2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x14ac:dyDescent="0.2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x14ac:dyDescent="0.2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x14ac:dyDescent="0.2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x14ac:dyDescent="0.2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x14ac:dyDescent="0.2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x14ac:dyDescent="0.2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x14ac:dyDescent="0.2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x14ac:dyDescent="0.2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x14ac:dyDescent="0.2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x14ac:dyDescent="0.2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x14ac:dyDescent="0.2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x14ac:dyDescent="0.2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x14ac:dyDescent="0.2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x14ac:dyDescent="0.2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x14ac:dyDescent="0.2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x14ac:dyDescent="0.2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x14ac:dyDescent="0.2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x14ac:dyDescent="0.2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x14ac:dyDescent="0.2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x14ac:dyDescent="0.2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x14ac:dyDescent="0.2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x14ac:dyDescent="0.2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x14ac:dyDescent="0.2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x14ac:dyDescent="0.2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x14ac:dyDescent="0.2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x14ac:dyDescent="0.2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x14ac:dyDescent="0.2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x14ac:dyDescent="0.2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x14ac:dyDescent="0.2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x14ac:dyDescent="0.2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x14ac:dyDescent="0.2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x14ac:dyDescent="0.2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x14ac:dyDescent="0.2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x14ac:dyDescent="0.2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x14ac:dyDescent="0.2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x14ac:dyDescent="0.2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x14ac:dyDescent="0.2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x14ac:dyDescent="0.2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x14ac:dyDescent="0.2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x14ac:dyDescent="0.2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x14ac:dyDescent="0.2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x14ac:dyDescent="0.2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x14ac:dyDescent="0.2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x14ac:dyDescent="0.2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x14ac:dyDescent="0.2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x14ac:dyDescent="0.2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x14ac:dyDescent="0.2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x14ac:dyDescent="0.2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x14ac:dyDescent="0.2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x14ac:dyDescent="0.2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x14ac:dyDescent="0.2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x14ac:dyDescent="0.2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x14ac:dyDescent="0.2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x14ac:dyDescent="0.2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x14ac:dyDescent="0.2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x14ac:dyDescent="0.2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x14ac:dyDescent="0.2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x14ac:dyDescent="0.2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x14ac:dyDescent="0.2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x14ac:dyDescent="0.2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x14ac:dyDescent="0.2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x14ac:dyDescent="0.2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x14ac:dyDescent="0.2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x14ac:dyDescent="0.2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x14ac:dyDescent="0.2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x14ac:dyDescent="0.2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x14ac:dyDescent="0.2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x14ac:dyDescent="0.2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x14ac:dyDescent="0.2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x14ac:dyDescent="0.2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x14ac:dyDescent="0.2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x14ac:dyDescent="0.2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x14ac:dyDescent="0.2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x14ac:dyDescent="0.2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x14ac:dyDescent="0.2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x14ac:dyDescent="0.2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x14ac:dyDescent="0.2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x14ac:dyDescent="0.2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x14ac:dyDescent="0.2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x14ac:dyDescent="0.2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x14ac:dyDescent="0.2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x14ac:dyDescent="0.2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x14ac:dyDescent="0.2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x14ac:dyDescent="0.2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x14ac:dyDescent="0.2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x14ac:dyDescent="0.2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x14ac:dyDescent="0.2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x14ac:dyDescent="0.2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x14ac:dyDescent="0.2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x14ac:dyDescent="0.2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x14ac:dyDescent="0.2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x14ac:dyDescent="0.2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x14ac:dyDescent="0.2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x14ac:dyDescent="0.2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x14ac:dyDescent="0.2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x14ac:dyDescent="0.2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x14ac:dyDescent="0.2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x14ac:dyDescent="0.2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x14ac:dyDescent="0.2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x14ac:dyDescent="0.2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x14ac:dyDescent="0.2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x14ac:dyDescent="0.2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x14ac:dyDescent="0.2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x14ac:dyDescent="0.2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x14ac:dyDescent="0.2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x14ac:dyDescent="0.2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x14ac:dyDescent="0.2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x14ac:dyDescent="0.2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x14ac:dyDescent="0.2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x14ac:dyDescent="0.2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x14ac:dyDescent="0.2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x14ac:dyDescent="0.2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x14ac:dyDescent="0.2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x14ac:dyDescent="0.2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x14ac:dyDescent="0.2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x14ac:dyDescent="0.2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x14ac:dyDescent="0.2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x14ac:dyDescent="0.2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x14ac:dyDescent="0.2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x14ac:dyDescent="0.2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x14ac:dyDescent="0.2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x14ac:dyDescent="0.2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x14ac:dyDescent="0.2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x14ac:dyDescent="0.2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x14ac:dyDescent="0.2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x14ac:dyDescent="0.2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x14ac:dyDescent="0.2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x14ac:dyDescent="0.2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x14ac:dyDescent="0.2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x14ac:dyDescent="0.2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x14ac:dyDescent="0.2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x14ac:dyDescent="0.2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x14ac:dyDescent="0.2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x14ac:dyDescent="0.2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x14ac:dyDescent="0.2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x14ac:dyDescent="0.2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x14ac:dyDescent="0.2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x14ac:dyDescent="0.2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x14ac:dyDescent="0.2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x14ac:dyDescent="0.2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x14ac:dyDescent="0.2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x14ac:dyDescent="0.2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x14ac:dyDescent="0.2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x14ac:dyDescent="0.2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x14ac:dyDescent="0.2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x14ac:dyDescent="0.2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x14ac:dyDescent="0.2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x14ac:dyDescent="0.2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x14ac:dyDescent="0.2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x14ac:dyDescent="0.2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x14ac:dyDescent="0.2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x14ac:dyDescent="0.2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x14ac:dyDescent="0.2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x14ac:dyDescent="0.2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x14ac:dyDescent="0.2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x14ac:dyDescent="0.2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x14ac:dyDescent="0.2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x14ac:dyDescent="0.2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x14ac:dyDescent="0.2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x14ac:dyDescent="0.2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x14ac:dyDescent="0.2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x14ac:dyDescent="0.2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x14ac:dyDescent="0.2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x14ac:dyDescent="0.2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x14ac:dyDescent="0.2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x14ac:dyDescent="0.2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x14ac:dyDescent="0.2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x14ac:dyDescent="0.2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x14ac:dyDescent="0.2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x14ac:dyDescent="0.2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x14ac:dyDescent="0.2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x14ac:dyDescent="0.2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x14ac:dyDescent="0.2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x14ac:dyDescent="0.2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x14ac:dyDescent="0.2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x14ac:dyDescent="0.2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x14ac:dyDescent="0.2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x14ac:dyDescent="0.2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x14ac:dyDescent="0.2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x14ac:dyDescent="0.2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x14ac:dyDescent="0.2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x14ac:dyDescent="0.2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x14ac:dyDescent="0.2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x14ac:dyDescent="0.2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x14ac:dyDescent="0.2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x14ac:dyDescent="0.2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x14ac:dyDescent="0.2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x14ac:dyDescent="0.2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x14ac:dyDescent="0.2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x14ac:dyDescent="0.2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x14ac:dyDescent="0.2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x14ac:dyDescent="0.2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x14ac:dyDescent="0.2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x14ac:dyDescent="0.2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x14ac:dyDescent="0.2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x14ac:dyDescent="0.2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x14ac:dyDescent="0.2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x14ac:dyDescent="0.2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x14ac:dyDescent="0.2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x14ac:dyDescent="0.2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x14ac:dyDescent="0.2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x14ac:dyDescent="0.2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RSameroff</dc:creator>
  <cp:lastModifiedBy>RSameroff</cp:lastModifiedBy>
  <dcterms:created xsi:type="dcterms:W3CDTF">2015-10-21T13:45:14Z</dcterms:created>
  <dcterms:modified xsi:type="dcterms:W3CDTF">2016-01-06T02:57:42Z</dcterms:modified>
</cp:coreProperties>
</file>