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ublic\Policy\Web Statistics\Trust Taxes\2015\"/>
    </mc:Choice>
  </mc:AlternateContent>
  <bookViews>
    <workbookView xWindow="0" yWindow="1200" windowWidth="28800" windowHeight="11835" activeTab="1"/>
  </bookViews>
  <sheets>
    <sheet name="Cover" sheetId="1" r:id="rId1"/>
    <sheet name="County" sheetId="2" r:id="rId2"/>
    <sheet name="Town" sheetId="3" r:id="rId3"/>
    <sheet name="Town Data" sheetId="4" r:id="rId4"/>
    <sheet name="County Data" sheetId="5" r:id="rId5"/>
  </sheets>
  <definedNames>
    <definedName name="Processing">Cover!$R$5:$R$6</definedName>
    <definedName name="ReportType">Cover!$O$5:$O$8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1" i="3" l="1"/>
  <c r="C101" i="3"/>
  <c r="I101" i="3" s="1"/>
  <c r="D101" i="3"/>
  <c r="E101" i="3"/>
  <c r="F101" i="3"/>
  <c r="G101" i="3"/>
  <c r="H101" i="3"/>
  <c r="B102" i="3"/>
  <c r="C102" i="3"/>
  <c r="D102" i="3"/>
  <c r="J102" i="3" s="1"/>
  <c r="E102" i="3"/>
  <c r="F102" i="3"/>
  <c r="G102" i="3"/>
  <c r="H102" i="3"/>
  <c r="B103" i="3"/>
  <c r="C103" i="3"/>
  <c r="I103" i="3" s="1"/>
  <c r="D103" i="3"/>
  <c r="J103" i="3" s="1"/>
  <c r="E103" i="3"/>
  <c r="F103" i="3"/>
  <c r="G103" i="3"/>
  <c r="H103" i="3"/>
  <c r="B104" i="3"/>
  <c r="C104" i="3"/>
  <c r="D104" i="3"/>
  <c r="E104" i="3"/>
  <c r="F104" i="3"/>
  <c r="I104" i="3" s="1"/>
  <c r="G104" i="3"/>
  <c r="H104" i="3"/>
  <c r="J104" i="3"/>
  <c r="B105" i="3"/>
  <c r="C105" i="3"/>
  <c r="D105" i="3"/>
  <c r="E105" i="3"/>
  <c r="F105" i="3"/>
  <c r="I105" i="3" s="1"/>
  <c r="G105" i="3"/>
  <c r="H105" i="3"/>
  <c r="B106" i="3"/>
  <c r="C106" i="3"/>
  <c r="D106" i="3"/>
  <c r="J106" i="3" s="1"/>
  <c r="E106" i="3"/>
  <c r="F106" i="3"/>
  <c r="I106" i="3" s="1"/>
  <c r="G106" i="3"/>
  <c r="H106" i="3"/>
  <c r="B107" i="3"/>
  <c r="C107" i="3"/>
  <c r="I107" i="3" s="1"/>
  <c r="D107" i="3"/>
  <c r="E107" i="3"/>
  <c r="F107" i="3"/>
  <c r="G107" i="3"/>
  <c r="J107" i="3" s="1"/>
  <c r="H107" i="3"/>
  <c r="B108" i="3"/>
  <c r="C108" i="3"/>
  <c r="D108" i="3"/>
  <c r="J108" i="3" s="1"/>
  <c r="E108" i="3"/>
  <c r="F108" i="3"/>
  <c r="G108" i="3"/>
  <c r="H108" i="3"/>
  <c r="B109" i="3"/>
  <c r="C109" i="3"/>
  <c r="I109" i="3" s="1"/>
  <c r="D109" i="3"/>
  <c r="E109" i="3"/>
  <c r="F109" i="3"/>
  <c r="G109" i="3"/>
  <c r="H109" i="3"/>
  <c r="B110" i="3"/>
  <c r="C110" i="3"/>
  <c r="D110" i="3"/>
  <c r="J110" i="3" s="1"/>
  <c r="E110" i="3"/>
  <c r="F110" i="3"/>
  <c r="G110" i="3"/>
  <c r="H110" i="3"/>
  <c r="B111" i="3"/>
  <c r="C111" i="3"/>
  <c r="I111" i="3" s="1"/>
  <c r="D111" i="3"/>
  <c r="E111" i="3"/>
  <c r="F111" i="3"/>
  <c r="G111" i="3"/>
  <c r="H111" i="3"/>
  <c r="B112" i="3"/>
  <c r="C112" i="3"/>
  <c r="D112" i="3"/>
  <c r="E112" i="3"/>
  <c r="F112" i="3"/>
  <c r="I112" i="3" s="1"/>
  <c r="G112" i="3"/>
  <c r="H112" i="3"/>
  <c r="J112" i="3"/>
  <c r="B113" i="3"/>
  <c r="C113" i="3"/>
  <c r="D113" i="3"/>
  <c r="E113" i="3"/>
  <c r="F113" i="3"/>
  <c r="I113" i="3" s="1"/>
  <c r="G113" i="3"/>
  <c r="H113" i="3"/>
  <c r="B114" i="3"/>
  <c r="C114" i="3"/>
  <c r="D114" i="3"/>
  <c r="J114" i="3" s="1"/>
  <c r="E114" i="3"/>
  <c r="F114" i="3"/>
  <c r="I114" i="3" s="1"/>
  <c r="G114" i="3"/>
  <c r="H114" i="3"/>
  <c r="B115" i="3"/>
  <c r="C115" i="3"/>
  <c r="I115" i="3" s="1"/>
  <c r="D115" i="3"/>
  <c r="E115" i="3"/>
  <c r="F115" i="3"/>
  <c r="G115" i="3"/>
  <c r="J115" i="3" s="1"/>
  <c r="H115" i="3"/>
  <c r="B116" i="3"/>
  <c r="C116" i="3"/>
  <c r="D116" i="3"/>
  <c r="J116" i="3" s="1"/>
  <c r="E116" i="3"/>
  <c r="F116" i="3"/>
  <c r="G116" i="3"/>
  <c r="H116" i="3"/>
  <c r="B117" i="3"/>
  <c r="C117" i="3"/>
  <c r="I117" i="3" s="1"/>
  <c r="D117" i="3"/>
  <c r="E117" i="3"/>
  <c r="F117" i="3"/>
  <c r="G117" i="3"/>
  <c r="H117" i="3"/>
  <c r="B118" i="3"/>
  <c r="C118" i="3"/>
  <c r="D118" i="3"/>
  <c r="J118" i="3" s="1"/>
  <c r="E118" i="3"/>
  <c r="F118" i="3"/>
  <c r="G118" i="3"/>
  <c r="H118" i="3"/>
  <c r="B119" i="3"/>
  <c r="C119" i="3"/>
  <c r="I119" i="3" s="1"/>
  <c r="D119" i="3"/>
  <c r="E119" i="3"/>
  <c r="F119" i="3"/>
  <c r="G119" i="3"/>
  <c r="H119" i="3"/>
  <c r="B120" i="3"/>
  <c r="C120" i="3"/>
  <c r="D120" i="3"/>
  <c r="E120" i="3"/>
  <c r="F120" i="3"/>
  <c r="I120" i="3" s="1"/>
  <c r="G120" i="3"/>
  <c r="H120" i="3"/>
  <c r="J120" i="3"/>
  <c r="B121" i="3"/>
  <c r="C121" i="3"/>
  <c r="D121" i="3"/>
  <c r="E121" i="3"/>
  <c r="F121" i="3"/>
  <c r="I121" i="3" s="1"/>
  <c r="G121" i="3"/>
  <c r="H121" i="3"/>
  <c r="B122" i="3"/>
  <c r="C122" i="3"/>
  <c r="D122" i="3"/>
  <c r="J122" i="3" s="1"/>
  <c r="E122" i="3"/>
  <c r="F122" i="3"/>
  <c r="G122" i="3"/>
  <c r="H122" i="3"/>
  <c r="B123" i="3"/>
  <c r="C123" i="3"/>
  <c r="I123" i="3" s="1"/>
  <c r="D123" i="3"/>
  <c r="E123" i="3"/>
  <c r="F123" i="3"/>
  <c r="G123" i="3"/>
  <c r="J123" i="3" s="1"/>
  <c r="H123" i="3"/>
  <c r="B124" i="3"/>
  <c r="C124" i="3"/>
  <c r="D124" i="3"/>
  <c r="J124" i="3" s="1"/>
  <c r="E124" i="3"/>
  <c r="F124" i="3"/>
  <c r="G124" i="3"/>
  <c r="H124" i="3"/>
  <c r="B125" i="3"/>
  <c r="C125" i="3"/>
  <c r="I125" i="3" s="1"/>
  <c r="D125" i="3"/>
  <c r="J125" i="3" s="1"/>
  <c r="E125" i="3"/>
  <c r="F125" i="3"/>
  <c r="G125" i="3"/>
  <c r="H125" i="3"/>
  <c r="B126" i="3"/>
  <c r="C126" i="3"/>
  <c r="I126" i="3" s="1"/>
  <c r="D126" i="3"/>
  <c r="J126" i="3" s="1"/>
  <c r="E126" i="3"/>
  <c r="F126" i="3"/>
  <c r="G126" i="3"/>
  <c r="H126" i="3"/>
  <c r="B127" i="3"/>
  <c r="C127" i="3"/>
  <c r="I127" i="3" s="1"/>
  <c r="D127" i="3"/>
  <c r="E127" i="3"/>
  <c r="F127" i="3"/>
  <c r="G127" i="3"/>
  <c r="H127" i="3"/>
  <c r="B128" i="3"/>
  <c r="C128" i="3"/>
  <c r="D128" i="3"/>
  <c r="E128" i="3"/>
  <c r="F128" i="3"/>
  <c r="I128" i="3" s="1"/>
  <c r="G128" i="3"/>
  <c r="H128" i="3"/>
  <c r="J128" i="3"/>
  <c r="B129" i="3"/>
  <c r="C129" i="3"/>
  <c r="D129" i="3"/>
  <c r="J129" i="3" s="1"/>
  <c r="E129" i="3"/>
  <c r="F129" i="3"/>
  <c r="I129" i="3" s="1"/>
  <c r="G129" i="3"/>
  <c r="H129" i="3"/>
  <c r="B130" i="3"/>
  <c r="C130" i="3"/>
  <c r="D130" i="3"/>
  <c r="J130" i="3" s="1"/>
  <c r="E130" i="3"/>
  <c r="F130" i="3"/>
  <c r="G130" i="3"/>
  <c r="H130" i="3"/>
  <c r="B131" i="3"/>
  <c r="C131" i="3"/>
  <c r="I131" i="3" s="1"/>
  <c r="D131" i="3"/>
  <c r="E131" i="3"/>
  <c r="F131" i="3"/>
  <c r="G131" i="3"/>
  <c r="J131" i="3" s="1"/>
  <c r="H131" i="3"/>
  <c r="B132" i="3"/>
  <c r="C132" i="3"/>
  <c r="D132" i="3"/>
  <c r="J132" i="3" s="1"/>
  <c r="E132" i="3"/>
  <c r="F132" i="3"/>
  <c r="G132" i="3"/>
  <c r="H132" i="3"/>
  <c r="B133" i="3"/>
  <c r="C133" i="3"/>
  <c r="I133" i="3" s="1"/>
  <c r="D133" i="3"/>
  <c r="J133" i="3" s="1"/>
  <c r="E133" i="3"/>
  <c r="F133" i="3"/>
  <c r="G133" i="3"/>
  <c r="H133" i="3"/>
  <c r="B134" i="3"/>
  <c r="C134" i="3"/>
  <c r="I134" i="3" s="1"/>
  <c r="D134" i="3"/>
  <c r="E134" i="3"/>
  <c r="F134" i="3"/>
  <c r="G134" i="3"/>
  <c r="H134" i="3"/>
  <c r="B135" i="3"/>
  <c r="C135" i="3"/>
  <c r="I135" i="3" s="1"/>
  <c r="D135" i="3"/>
  <c r="E135" i="3"/>
  <c r="F135" i="3"/>
  <c r="G135" i="3"/>
  <c r="H135" i="3"/>
  <c r="B136" i="3"/>
  <c r="C136" i="3"/>
  <c r="I136" i="3" s="1"/>
  <c r="D136" i="3"/>
  <c r="J136" i="3" s="1"/>
  <c r="E136" i="3"/>
  <c r="F136" i="3"/>
  <c r="G136" i="3"/>
  <c r="H136" i="3"/>
  <c r="B137" i="3"/>
  <c r="C137" i="3"/>
  <c r="I137" i="3" s="1"/>
  <c r="D137" i="3"/>
  <c r="J137" i="3" s="1"/>
  <c r="E137" i="3"/>
  <c r="F137" i="3"/>
  <c r="G137" i="3"/>
  <c r="H137" i="3"/>
  <c r="B138" i="3"/>
  <c r="C138" i="3"/>
  <c r="I138" i="3" s="1"/>
  <c r="D138" i="3"/>
  <c r="E138" i="3"/>
  <c r="F138" i="3"/>
  <c r="G138" i="3"/>
  <c r="H138" i="3"/>
  <c r="B139" i="3"/>
  <c r="C139" i="3"/>
  <c r="I139" i="3" s="1"/>
  <c r="D139" i="3"/>
  <c r="E139" i="3"/>
  <c r="F139" i="3"/>
  <c r="G139" i="3"/>
  <c r="J139" i="3" s="1"/>
  <c r="H139" i="3"/>
  <c r="B140" i="3"/>
  <c r="C140" i="3"/>
  <c r="D140" i="3"/>
  <c r="J140" i="3" s="1"/>
  <c r="E140" i="3"/>
  <c r="F140" i="3"/>
  <c r="G140" i="3"/>
  <c r="H140" i="3"/>
  <c r="B141" i="3"/>
  <c r="C141" i="3"/>
  <c r="I141" i="3" s="1"/>
  <c r="D141" i="3"/>
  <c r="J141" i="3" s="1"/>
  <c r="E141" i="3"/>
  <c r="F141" i="3"/>
  <c r="G141" i="3"/>
  <c r="H141" i="3"/>
  <c r="B142" i="3"/>
  <c r="C142" i="3"/>
  <c r="I142" i="3" s="1"/>
  <c r="D142" i="3"/>
  <c r="E142" i="3"/>
  <c r="F142" i="3"/>
  <c r="G142" i="3"/>
  <c r="H142" i="3"/>
  <c r="B143" i="3"/>
  <c r="C143" i="3"/>
  <c r="I143" i="3" s="1"/>
  <c r="D143" i="3"/>
  <c r="E143" i="3"/>
  <c r="F143" i="3"/>
  <c r="G143" i="3"/>
  <c r="J143" i="3" s="1"/>
  <c r="H143" i="3"/>
  <c r="B144" i="3"/>
  <c r="C144" i="3"/>
  <c r="D144" i="3"/>
  <c r="J144" i="3" s="1"/>
  <c r="E144" i="3"/>
  <c r="F144" i="3"/>
  <c r="G144" i="3"/>
  <c r="H144" i="3"/>
  <c r="B145" i="3"/>
  <c r="C145" i="3"/>
  <c r="I145" i="3" s="1"/>
  <c r="D145" i="3"/>
  <c r="J145" i="3" s="1"/>
  <c r="E145" i="3"/>
  <c r="F145" i="3"/>
  <c r="G145" i="3"/>
  <c r="H145" i="3"/>
  <c r="B146" i="3"/>
  <c r="C146" i="3"/>
  <c r="I146" i="3" s="1"/>
  <c r="D146" i="3"/>
  <c r="E146" i="3"/>
  <c r="F146" i="3"/>
  <c r="G146" i="3"/>
  <c r="H146" i="3"/>
  <c r="B147" i="3"/>
  <c r="C147" i="3"/>
  <c r="I147" i="3" s="1"/>
  <c r="D147" i="3"/>
  <c r="E147" i="3"/>
  <c r="F147" i="3"/>
  <c r="G147" i="3"/>
  <c r="J147" i="3" s="1"/>
  <c r="H147" i="3"/>
  <c r="B148" i="3"/>
  <c r="C148" i="3"/>
  <c r="D148" i="3"/>
  <c r="J148" i="3" s="1"/>
  <c r="E148" i="3"/>
  <c r="F148" i="3"/>
  <c r="G148" i="3"/>
  <c r="H148" i="3"/>
  <c r="B149" i="3"/>
  <c r="C149" i="3"/>
  <c r="I149" i="3" s="1"/>
  <c r="D149" i="3"/>
  <c r="J149" i="3" s="1"/>
  <c r="E149" i="3"/>
  <c r="F149" i="3"/>
  <c r="G149" i="3"/>
  <c r="H149" i="3"/>
  <c r="B150" i="3"/>
  <c r="C150" i="3"/>
  <c r="I150" i="3" s="1"/>
  <c r="D150" i="3"/>
  <c r="E150" i="3"/>
  <c r="F150" i="3"/>
  <c r="G150" i="3"/>
  <c r="H150" i="3"/>
  <c r="B151" i="3"/>
  <c r="C151" i="3"/>
  <c r="I151" i="3" s="1"/>
  <c r="D151" i="3"/>
  <c r="E151" i="3"/>
  <c r="F151" i="3"/>
  <c r="G151" i="3"/>
  <c r="J151" i="3" s="1"/>
  <c r="H151" i="3"/>
  <c r="B152" i="3"/>
  <c r="C152" i="3"/>
  <c r="D152" i="3"/>
  <c r="J152" i="3" s="1"/>
  <c r="E152" i="3"/>
  <c r="F152" i="3"/>
  <c r="G152" i="3"/>
  <c r="H152" i="3"/>
  <c r="B153" i="3"/>
  <c r="C153" i="3"/>
  <c r="I153" i="3" s="1"/>
  <c r="D153" i="3"/>
  <c r="J153" i="3" s="1"/>
  <c r="E153" i="3"/>
  <c r="F153" i="3"/>
  <c r="G153" i="3"/>
  <c r="H153" i="3"/>
  <c r="B154" i="3"/>
  <c r="C154" i="3"/>
  <c r="I154" i="3" s="1"/>
  <c r="D154" i="3"/>
  <c r="E154" i="3"/>
  <c r="F154" i="3"/>
  <c r="G154" i="3"/>
  <c r="H154" i="3"/>
  <c r="B155" i="3"/>
  <c r="C155" i="3"/>
  <c r="I155" i="3" s="1"/>
  <c r="D155" i="3"/>
  <c r="E155" i="3"/>
  <c r="F155" i="3"/>
  <c r="G155" i="3"/>
  <c r="J155" i="3" s="1"/>
  <c r="H155" i="3"/>
  <c r="B156" i="3"/>
  <c r="C156" i="3"/>
  <c r="D156" i="3"/>
  <c r="J156" i="3" s="1"/>
  <c r="E156" i="3"/>
  <c r="F156" i="3"/>
  <c r="G156" i="3"/>
  <c r="H156" i="3"/>
  <c r="B157" i="3"/>
  <c r="C157" i="3"/>
  <c r="I157" i="3" s="1"/>
  <c r="D157" i="3"/>
  <c r="J157" i="3" s="1"/>
  <c r="E157" i="3"/>
  <c r="F157" i="3"/>
  <c r="G157" i="3"/>
  <c r="H157" i="3"/>
  <c r="B158" i="3"/>
  <c r="C158" i="3"/>
  <c r="I158" i="3" s="1"/>
  <c r="D158" i="3"/>
  <c r="E158" i="3"/>
  <c r="F158" i="3"/>
  <c r="G158" i="3"/>
  <c r="H158" i="3"/>
  <c r="B159" i="3"/>
  <c r="C159" i="3"/>
  <c r="I159" i="3" s="1"/>
  <c r="D159" i="3"/>
  <c r="E159" i="3"/>
  <c r="F159" i="3"/>
  <c r="G159" i="3"/>
  <c r="J159" i="3" s="1"/>
  <c r="H159" i="3"/>
  <c r="B160" i="3"/>
  <c r="C160" i="3"/>
  <c r="D160" i="3"/>
  <c r="J160" i="3" s="1"/>
  <c r="E160" i="3"/>
  <c r="F160" i="3"/>
  <c r="G160" i="3"/>
  <c r="H160" i="3"/>
  <c r="B161" i="3"/>
  <c r="C161" i="3"/>
  <c r="I161" i="3" s="1"/>
  <c r="D161" i="3"/>
  <c r="J161" i="3" s="1"/>
  <c r="E161" i="3"/>
  <c r="F161" i="3"/>
  <c r="G161" i="3"/>
  <c r="H161" i="3"/>
  <c r="B162" i="3"/>
  <c r="C162" i="3"/>
  <c r="I162" i="3" s="1"/>
  <c r="D162" i="3"/>
  <c r="E162" i="3"/>
  <c r="F162" i="3"/>
  <c r="G162" i="3"/>
  <c r="H162" i="3"/>
  <c r="B163" i="3"/>
  <c r="C163" i="3"/>
  <c r="I163" i="3" s="1"/>
  <c r="D163" i="3"/>
  <c r="E163" i="3"/>
  <c r="F163" i="3"/>
  <c r="G163" i="3"/>
  <c r="J163" i="3" s="1"/>
  <c r="H163" i="3"/>
  <c r="B164" i="3"/>
  <c r="C164" i="3"/>
  <c r="D164" i="3"/>
  <c r="J164" i="3" s="1"/>
  <c r="E164" i="3"/>
  <c r="F164" i="3"/>
  <c r="G164" i="3"/>
  <c r="H164" i="3"/>
  <c r="B165" i="3"/>
  <c r="C165" i="3"/>
  <c r="I165" i="3" s="1"/>
  <c r="D165" i="3"/>
  <c r="J165" i="3" s="1"/>
  <c r="E165" i="3"/>
  <c r="F165" i="3"/>
  <c r="G165" i="3"/>
  <c r="H165" i="3"/>
  <c r="B166" i="3"/>
  <c r="C166" i="3"/>
  <c r="I166" i="3" s="1"/>
  <c r="D166" i="3"/>
  <c r="E166" i="3"/>
  <c r="F166" i="3"/>
  <c r="G166" i="3"/>
  <c r="H166" i="3"/>
  <c r="B167" i="3"/>
  <c r="C167" i="3"/>
  <c r="I167" i="3" s="1"/>
  <c r="D167" i="3"/>
  <c r="E167" i="3"/>
  <c r="F167" i="3"/>
  <c r="G167" i="3"/>
  <c r="J167" i="3" s="1"/>
  <c r="H167" i="3"/>
  <c r="B168" i="3"/>
  <c r="C168" i="3"/>
  <c r="D168" i="3"/>
  <c r="J168" i="3" s="1"/>
  <c r="E168" i="3"/>
  <c r="F168" i="3"/>
  <c r="G168" i="3"/>
  <c r="H168" i="3"/>
  <c r="B169" i="3"/>
  <c r="C169" i="3"/>
  <c r="I169" i="3" s="1"/>
  <c r="D169" i="3"/>
  <c r="J169" i="3" s="1"/>
  <c r="E169" i="3"/>
  <c r="F169" i="3"/>
  <c r="G169" i="3"/>
  <c r="H169" i="3"/>
  <c r="B170" i="3"/>
  <c r="C170" i="3"/>
  <c r="I170" i="3" s="1"/>
  <c r="D170" i="3"/>
  <c r="E170" i="3"/>
  <c r="F170" i="3"/>
  <c r="G170" i="3"/>
  <c r="H170" i="3"/>
  <c r="B171" i="3"/>
  <c r="C171" i="3"/>
  <c r="I171" i="3" s="1"/>
  <c r="D171" i="3"/>
  <c r="E171" i="3"/>
  <c r="F171" i="3"/>
  <c r="G171" i="3"/>
  <c r="J171" i="3" s="1"/>
  <c r="H171" i="3"/>
  <c r="B172" i="3"/>
  <c r="C172" i="3"/>
  <c r="D172" i="3"/>
  <c r="J172" i="3" s="1"/>
  <c r="E172" i="3"/>
  <c r="F172" i="3"/>
  <c r="G172" i="3"/>
  <c r="H172" i="3"/>
  <c r="B173" i="3"/>
  <c r="C173" i="3"/>
  <c r="I173" i="3" s="1"/>
  <c r="D173" i="3"/>
  <c r="E173" i="3"/>
  <c r="F173" i="3"/>
  <c r="G173" i="3"/>
  <c r="H173" i="3"/>
  <c r="B174" i="3"/>
  <c r="C174" i="3"/>
  <c r="D174" i="3"/>
  <c r="J174" i="3" s="1"/>
  <c r="E174" i="3"/>
  <c r="F174" i="3"/>
  <c r="G174" i="3"/>
  <c r="H174" i="3"/>
  <c r="B175" i="3"/>
  <c r="C175" i="3"/>
  <c r="I175" i="3" s="1"/>
  <c r="D175" i="3"/>
  <c r="E175" i="3"/>
  <c r="F175" i="3"/>
  <c r="G175" i="3"/>
  <c r="H175" i="3"/>
  <c r="B176" i="3"/>
  <c r="C176" i="3"/>
  <c r="D176" i="3"/>
  <c r="E176" i="3"/>
  <c r="F176" i="3"/>
  <c r="I176" i="3" s="1"/>
  <c r="G176" i="3"/>
  <c r="H176" i="3"/>
  <c r="J176" i="3"/>
  <c r="B177" i="3"/>
  <c r="C177" i="3"/>
  <c r="D177" i="3"/>
  <c r="E177" i="3"/>
  <c r="F177" i="3"/>
  <c r="I177" i="3" s="1"/>
  <c r="G177" i="3"/>
  <c r="H177" i="3"/>
  <c r="B178" i="3"/>
  <c r="C178" i="3"/>
  <c r="D178" i="3"/>
  <c r="J178" i="3" s="1"/>
  <c r="E178" i="3"/>
  <c r="F178" i="3"/>
  <c r="G178" i="3"/>
  <c r="H178" i="3"/>
  <c r="B179" i="3"/>
  <c r="C179" i="3"/>
  <c r="I179" i="3" s="1"/>
  <c r="D179" i="3"/>
  <c r="E179" i="3"/>
  <c r="F179" i="3"/>
  <c r="G179" i="3"/>
  <c r="J179" i="3" s="1"/>
  <c r="H179" i="3"/>
  <c r="B180" i="3"/>
  <c r="C180" i="3"/>
  <c r="D180" i="3"/>
  <c r="J180" i="3" s="1"/>
  <c r="E180" i="3"/>
  <c r="F180" i="3"/>
  <c r="I180" i="3" s="1"/>
  <c r="G180" i="3"/>
  <c r="H180" i="3"/>
  <c r="B181" i="3"/>
  <c r="C181" i="3"/>
  <c r="I181" i="3" s="1"/>
  <c r="D181" i="3"/>
  <c r="J181" i="3" s="1"/>
  <c r="E181" i="3"/>
  <c r="F181" i="3"/>
  <c r="G181" i="3"/>
  <c r="H181" i="3"/>
  <c r="B182" i="3"/>
  <c r="C182" i="3"/>
  <c r="D182" i="3"/>
  <c r="E182" i="3"/>
  <c r="F182" i="3"/>
  <c r="G182" i="3"/>
  <c r="H182" i="3"/>
  <c r="B183" i="3"/>
  <c r="C183" i="3"/>
  <c r="I183" i="3" s="1"/>
  <c r="D183" i="3"/>
  <c r="E183" i="3"/>
  <c r="F183" i="3"/>
  <c r="G183" i="3"/>
  <c r="H183" i="3"/>
  <c r="B184" i="3"/>
  <c r="C184" i="3"/>
  <c r="D184" i="3"/>
  <c r="E184" i="3"/>
  <c r="F184" i="3"/>
  <c r="G184" i="3"/>
  <c r="H184" i="3"/>
  <c r="J184" i="3"/>
  <c r="B185" i="3"/>
  <c r="C185" i="3"/>
  <c r="D185" i="3"/>
  <c r="J185" i="3" s="1"/>
  <c r="E185" i="3"/>
  <c r="F185" i="3"/>
  <c r="G185" i="3"/>
  <c r="H185" i="3"/>
  <c r="I185" i="3"/>
  <c r="B186" i="3"/>
  <c r="C186" i="3"/>
  <c r="I186" i="3" s="1"/>
  <c r="D186" i="3"/>
  <c r="J186" i="3" s="1"/>
  <c r="E186" i="3"/>
  <c r="F186" i="3"/>
  <c r="G186" i="3"/>
  <c r="H186" i="3"/>
  <c r="B187" i="3"/>
  <c r="C187" i="3"/>
  <c r="I187" i="3" s="1"/>
  <c r="D187" i="3"/>
  <c r="E187" i="3"/>
  <c r="F187" i="3"/>
  <c r="G187" i="3"/>
  <c r="H187" i="3"/>
  <c r="B188" i="3"/>
  <c r="C188" i="3"/>
  <c r="D188" i="3"/>
  <c r="E188" i="3"/>
  <c r="F188" i="3"/>
  <c r="G188" i="3"/>
  <c r="H188" i="3"/>
  <c r="J188" i="3"/>
  <c r="B189" i="3"/>
  <c r="C189" i="3"/>
  <c r="D189" i="3"/>
  <c r="J189" i="3" s="1"/>
  <c r="E189" i="3"/>
  <c r="F189" i="3"/>
  <c r="G189" i="3"/>
  <c r="H189" i="3"/>
  <c r="I189" i="3"/>
  <c r="B190" i="3"/>
  <c r="C190" i="3"/>
  <c r="I190" i="3" s="1"/>
  <c r="D190" i="3"/>
  <c r="J190" i="3" s="1"/>
  <c r="E190" i="3"/>
  <c r="F190" i="3"/>
  <c r="G190" i="3"/>
  <c r="H190" i="3"/>
  <c r="B191" i="3"/>
  <c r="C191" i="3"/>
  <c r="I191" i="3" s="1"/>
  <c r="D191" i="3"/>
  <c r="E191" i="3"/>
  <c r="F191" i="3"/>
  <c r="G191" i="3"/>
  <c r="H191" i="3"/>
  <c r="B192" i="3"/>
  <c r="C192" i="3"/>
  <c r="D192" i="3"/>
  <c r="E192" i="3"/>
  <c r="F192" i="3"/>
  <c r="G192" i="3"/>
  <c r="H192" i="3"/>
  <c r="J192" i="3"/>
  <c r="B193" i="3"/>
  <c r="C193" i="3"/>
  <c r="D193" i="3"/>
  <c r="J193" i="3" s="1"/>
  <c r="E193" i="3"/>
  <c r="F193" i="3"/>
  <c r="G193" i="3"/>
  <c r="H193" i="3"/>
  <c r="I193" i="3"/>
  <c r="B194" i="3"/>
  <c r="C194" i="3"/>
  <c r="I194" i="3" s="1"/>
  <c r="D194" i="3"/>
  <c r="J194" i="3" s="1"/>
  <c r="E194" i="3"/>
  <c r="F194" i="3"/>
  <c r="G194" i="3"/>
  <c r="H194" i="3"/>
  <c r="B195" i="3"/>
  <c r="C195" i="3"/>
  <c r="I195" i="3" s="1"/>
  <c r="D195" i="3"/>
  <c r="E195" i="3"/>
  <c r="F195" i="3"/>
  <c r="G195" i="3"/>
  <c r="H195" i="3"/>
  <c r="B196" i="3"/>
  <c r="C196" i="3"/>
  <c r="D196" i="3"/>
  <c r="E196" i="3"/>
  <c r="F196" i="3"/>
  <c r="I196" i="3" s="1"/>
  <c r="G196" i="3"/>
  <c r="H196" i="3"/>
  <c r="J196" i="3"/>
  <c r="B197" i="3"/>
  <c r="C197" i="3"/>
  <c r="D197" i="3"/>
  <c r="J197" i="3" s="1"/>
  <c r="E197" i="3"/>
  <c r="F197" i="3"/>
  <c r="G197" i="3"/>
  <c r="H197" i="3"/>
  <c r="I197" i="3"/>
  <c r="B198" i="3"/>
  <c r="C198" i="3"/>
  <c r="I198" i="3" s="1"/>
  <c r="D198" i="3"/>
  <c r="J198" i="3" s="1"/>
  <c r="E198" i="3"/>
  <c r="F198" i="3"/>
  <c r="G198" i="3"/>
  <c r="H198" i="3"/>
  <c r="B199" i="3"/>
  <c r="C199" i="3"/>
  <c r="I199" i="3" s="1"/>
  <c r="D199" i="3"/>
  <c r="E199" i="3"/>
  <c r="F199" i="3"/>
  <c r="G199" i="3"/>
  <c r="H199" i="3"/>
  <c r="B200" i="3"/>
  <c r="C200" i="3"/>
  <c r="D200" i="3"/>
  <c r="E200" i="3"/>
  <c r="F200" i="3"/>
  <c r="I200" i="3" s="1"/>
  <c r="G200" i="3"/>
  <c r="H200" i="3"/>
  <c r="J200" i="3"/>
  <c r="B201" i="3"/>
  <c r="C201" i="3"/>
  <c r="D201" i="3"/>
  <c r="J201" i="3" s="1"/>
  <c r="E201" i="3"/>
  <c r="F201" i="3"/>
  <c r="G201" i="3"/>
  <c r="H201" i="3"/>
  <c r="I201" i="3"/>
  <c r="B202" i="3"/>
  <c r="C202" i="3"/>
  <c r="D202" i="3"/>
  <c r="J202" i="3" s="1"/>
  <c r="E202" i="3"/>
  <c r="F202" i="3"/>
  <c r="G202" i="3"/>
  <c r="H202" i="3"/>
  <c r="B203" i="3"/>
  <c r="C203" i="3"/>
  <c r="D203" i="3"/>
  <c r="E203" i="3"/>
  <c r="F203" i="3"/>
  <c r="G203" i="3"/>
  <c r="H203" i="3"/>
  <c r="B204" i="3"/>
  <c r="C204" i="3"/>
  <c r="D204" i="3"/>
  <c r="E204" i="3"/>
  <c r="F204" i="3"/>
  <c r="I204" i="3" s="1"/>
  <c r="G204" i="3"/>
  <c r="H204" i="3"/>
  <c r="J204" i="3"/>
  <c r="B205" i="3"/>
  <c r="C205" i="3"/>
  <c r="D205" i="3"/>
  <c r="E205" i="3"/>
  <c r="F205" i="3"/>
  <c r="I205" i="3" s="1"/>
  <c r="G205" i="3"/>
  <c r="H205" i="3"/>
  <c r="J205" i="3"/>
  <c r="B206" i="3"/>
  <c r="C206" i="3"/>
  <c r="D206" i="3"/>
  <c r="J206" i="3" s="1"/>
  <c r="E206" i="3"/>
  <c r="F206" i="3"/>
  <c r="I206" i="3" s="1"/>
  <c r="G206" i="3"/>
  <c r="H206" i="3"/>
  <c r="B207" i="3"/>
  <c r="C207" i="3"/>
  <c r="D207" i="3"/>
  <c r="E207" i="3"/>
  <c r="F207" i="3"/>
  <c r="G207" i="3"/>
  <c r="J207" i="3" s="1"/>
  <c r="H207" i="3"/>
  <c r="B208" i="3"/>
  <c r="C208" i="3"/>
  <c r="D208" i="3"/>
  <c r="J208" i="3" s="1"/>
  <c r="E208" i="3"/>
  <c r="F208" i="3"/>
  <c r="G208" i="3"/>
  <c r="H208" i="3"/>
  <c r="B209" i="3"/>
  <c r="C209" i="3"/>
  <c r="I209" i="3" s="1"/>
  <c r="D209" i="3"/>
  <c r="J209" i="3" s="1"/>
  <c r="E209" i="3"/>
  <c r="F209" i="3"/>
  <c r="G209" i="3"/>
  <c r="H209" i="3"/>
  <c r="B210" i="3"/>
  <c r="C210" i="3"/>
  <c r="D210" i="3"/>
  <c r="E210" i="3"/>
  <c r="F210" i="3"/>
  <c r="I210" i="3" s="1"/>
  <c r="G210" i="3"/>
  <c r="H210" i="3"/>
  <c r="B211" i="3"/>
  <c r="C211" i="3"/>
  <c r="I211" i="3" s="1"/>
  <c r="D211" i="3"/>
  <c r="E211" i="3"/>
  <c r="F211" i="3"/>
  <c r="G211" i="3"/>
  <c r="J211" i="3" s="1"/>
  <c r="H211" i="3"/>
  <c r="B212" i="3"/>
  <c r="C212" i="3"/>
  <c r="D212" i="3"/>
  <c r="J212" i="3" s="1"/>
  <c r="E212" i="3"/>
  <c r="F212" i="3"/>
  <c r="G212" i="3"/>
  <c r="H212" i="3"/>
  <c r="B213" i="3"/>
  <c r="C213" i="3"/>
  <c r="D213" i="3"/>
  <c r="J213" i="3" s="1"/>
  <c r="E213" i="3"/>
  <c r="F213" i="3"/>
  <c r="G213" i="3"/>
  <c r="H213" i="3"/>
  <c r="I213" i="3"/>
  <c r="B214" i="3"/>
  <c r="C214" i="3"/>
  <c r="I214" i="3" s="1"/>
  <c r="D214" i="3"/>
  <c r="E214" i="3"/>
  <c r="F214" i="3"/>
  <c r="G214" i="3"/>
  <c r="H214" i="3"/>
  <c r="B215" i="3"/>
  <c r="C215" i="3"/>
  <c r="I215" i="3" s="1"/>
  <c r="D215" i="3"/>
  <c r="E215" i="3"/>
  <c r="F215" i="3"/>
  <c r="G215" i="3"/>
  <c r="J215" i="3" s="1"/>
  <c r="H215" i="3"/>
  <c r="B216" i="3"/>
  <c r="C216" i="3"/>
  <c r="D216" i="3"/>
  <c r="J216" i="3" s="1"/>
  <c r="E216" i="3"/>
  <c r="F216" i="3"/>
  <c r="G216" i="3"/>
  <c r="H216" i="3"/>
  <c r="B217" i="3"/>
  <c r="C217" i="3"/>
  <c r="D217" i="3"/>
  <c r="J217" i="3" s="1"/>
  <c r="E217" i="3"/>
  <c r="F217" i="3"/>
  <c r="G217" i="3"/>
  <c r="H217" i="3"/>
  <c r="I217" i="3"/>
  <c r="B218" i="3"/>
  <c r="C218" i="3"/>
  <c r="I218" i="3" s="1"/>
  <c r="D218" i="3"/>
  <c r="E218" i="3"/>
  <c r="F218" i="3"/>
  <c r="G218" i="3"/>
  <c r="H218" i="3"/>
  <c r="B219" i="3"/>
  <c r="C219" i="3"/>
  <c r="I219" i="3" s="1"/>
  <c r="D219" i="3"/>
  <c r="E219" i="3"/>
  <c r="F219" i="3"/>
  <c r="G219" i="3"/>
  <c r="J219" i="3" s="1"/>
  <c r="H219" i="3"/>
  <c r="B220" i="3"/>
  <c r="C220" i="3"/>
  <c r="D220" i="3"/>
  <c r="J220" i="3" s="1"/>
  <c r="E220" i="3"/>
  <c r="F220" i="3"/>
  <c r="G220" i="3"/>
  <c r="H220" i="3"/>
  <c r="B221" i="3"/>
  <c r="C221" i="3"/>
  <c r="D221" i="3"/>
  <c r="J221" i="3" s="1"/>
  <c r="E221" i="3"/>
  <c r="F221" i="3"/>
  <c r="G221" i="3"/>
  <c r="H221" i="3"/>
  <c r="I221" i="3"/>
  <c r="B222" i="3"/>
  <c r="C222" i="3"/>
  <c r="I222" i="3" s="1"/>
  <c r="D222" i="3"/>
  <c r="E222" i="3"/>
  <c r="F222" i="3"/>
  <c r="G222" i="3"/>
  <c r="H222" i="3"/>
  <c r="B223" i="3"/>
  <c r="C223" i="3"/>
  <c r="I223" i="3" s="1"/>
  <c r="D223" i="3"/>
  <c r="E223" i="3"/>
  <c r="F223" i="3"/>
  <c r="G223" i="3"/>
  <c r="J223" i="3" s="1"/>
  <c r="H223" i="3"/>
  <c r="B224" i="3"/>
  <c r="C224" i="3"/>
  <c r="D224" i="3"/>
  <c r="J224" i="3" s="1"/>
  <c r="E224" i="3"/>
  <c r="F224" i="3"/>
  <c r="G224" i="3"/>
  <c r="H224" i="3"/>
  <c r="B225" i="3"/>
  <c r="C225" i="3"/>
  <c r="D225" i="3"/>
  <c r="J225" i="3" s="1"/>
  <c r="E225" i="3"/>
  <c r="F225" i="3"/>
  <c r="G225" i="3"/>
  <c r="H225" i="3"/>
  <c r="I225" i="3"/>
  <c r="B226" i="3"/>
  <c r="C226" i="3"/>
  <c r="I226" i="3" s="1"/>
  <c r="D226" i="3"/>
  <c r="E226" i="3"/>
  <c r="F226" i="3"/>
  <c r="G226" i="3"/>
  <c r="H226" i="3"/>
  <c r="B227" i="3"/>
  <c r="C227" i="3"/>
  <c r="I227" i="3" s="1"/>
  <c r="D227" i="3"/>
  <c r="E227" i="3"/>
  <c r="F227" i="3"/>
  <c r="G227" i="3"/>
  <c r="J227" i="3" s="1"/>
  <c r="H227" i="3"/>
  <c r="B228" i="3"/>
  <c r="C228" i="3"/>
  <c r="D228" i="3"/>
  <c r="J228" i="3" s="1"/>
  <c r="E228" i="3"/>
  <c r="F228" i="3"/>
  <c r="G228" i="3"/>
  <c r="H228" i="3"/>
  <c r="B229" i="3"/>
  <c r="C229" i="3"/>
  <c r="D229" i="3"/>
  <c r="J229" i="3" s="1"/>
  <c r="E229" i="3"/>
  <c r="F229" i="3"/>
  <c r="G229" i="3"/>
  <c r="H229" i="3"/>
  <c r="I229" i="3"/>
  <c r="B230" i="3"/>
  <c r="C230" i="3"/>
  <c r="I230" i="3" s="1"/>
  <c r="D230" i="3"/>
  <c r="E230" i="3"/>
  <c r="F230" i="3"/>
  <c r="G230" i="3"/>
  <c r="H230" i="3"/>
  <c r="B231" i="3"/>
  <c r="C231" i="3"/>
  <c r="I231" i="3" s="1"/>
  <c r="D231" i="3"/>
  <c r="E231" i="3"/>
  <c r="F231" i="3"/>
  <c r="G231" i="3"/>
  <c r="J231" i="3" s="1"/>
  <c r="H231" i="3"/>
  <c r="B232" i="3"/>
  <c r="C232" i="3"/>
  <c r="D232" i="3"/>
  <c r="J232" i="3" s="1"/>
  <c r="E232" i="3"/>
  <c r="F232" i="3"/>
  <c r="G232" i="3"/>
  <c r="H232" i="3"/>
  <c r="B233" i="3"/>
  <c r="C233" i="3"/>
  <c r="D233" i="3"/>
  <c r="J233" i="3" s="1"/>
  <c r="E233" i="3"/>
  <c r="F233" i="3"/>
  <c r="G233" i="3"/>
  <c r="H233" i="3"/>
  <c r="I233" i="3"/>
  <c r="B234" i="3"/>
  <c r="C234" i="3"/>
  <c r="I234" i="3" s="1"/>
  <c r="D234" i="3"/>
  <c r="E234" i="3"/>
  <c r="F234" i="3"/>
  <c r="G234" i="3"/>
  <c r="H234" i="3"/>
  <c r="B235" i="3"/>
  <c r="C235" i="3"/>
  <c r="I235" i="3" s="1"/>
  <c r="D235" i="3"/>
  <c r="E235" i="3"/>
  <c r="F235" i="3"/>
  <c r="G235" i="3"/>
  <c r="J235" i="3" s="1"/>
  <c r="H235" i="3"/>
  <c r="B236" i="3"/>
  <c r="C236" i="3"/>
  <c r="D236" i="3"/>
  <c r="J236" i="3" s="1"/>
  <c r="E236" i="3"/>
  <c r="F236" i="3"/>
  <c r="G236" i="3"/>
  <c r="H236" i="3"/>
  <c r="B237" i="3"/>
  <c r="C237" i="3"/>
  <c r="I237" i="3" s="1"/>
  <c r="D237" i="3"/>
  <c r="J237" i="3" s="1"/>
  <c r="E237" i="3"/>
  <c r="F237" i="3"/>
  <c r="G237" i="3"/>
  <c r="H237" i="3"/>
  <c r="B238" i="3"/>
  <c r="C238" i="3"/>
  <c r="I238" i="3" s="1"/>
  <c r="D238" i="3"/>
  <c r="E238" i="3"/>
  <c r="F238" i="3"/>
  <c r="G238" i="3"/>
  <c r="H238" i="3"/>
  <c r="B239" i="3"/>
  <c r="C239" i="3"/>
  <c r="I239" i="3" s="1"/>
  <c r="D239" i="3"/>
  <c r="E239" i="3"/>
  <c r="F239" i="3"/>
  <c r="G239" i="3"/>
  <c r="J239" i="3" s="1"/>
  <c r="H239" i="3"/>
  <c r="J238" i="3" l="1"/>
  <c r="J234" i="3"/>
  <c r="J230" i="3"/>
  <c r="J226" i="3"/>
  <c r="J222" i="3"/>
  <c r="J218" i="3"/>
  <c r="J214" i="3"/>
  <c r="I207" i="3"/>
  <c r="I192" i="3"/>
  <c r="I188" i="3"/>
  <c r="I184" i="3"/>
  <c r="J182" i="3"/>
  <c r="I178" i="3"/>
  <c r="J177" i="3"/>
  <c r="J170" i="3"/>
  <c r="J166" i="3"/>
  <c r="J162" i="3"/>
  <c r="J158" i="3"/>
  <c r="J154" i="3"/>
  <c r="J150" i="3"/>
  <c r="J146" i="3"/>
  <c r="J142" i="3"/>
  <c r="J138" i="3"/>
  <c r="J135" i="3"/>
  <c r="J134" i="3"/>
  <c r="I130" i="3"/>
  <c r="I122" i="3"/>
  <c r="J121" i="3"/>
  <c r="J113" i="3"/>
  <c r="J105" i="3"/>
  <c r="I208" i="3"/>
  <c r="J199" i="3"/>
  <c r="J195" i="3"/>
  <c r="J191" i="3"/>
  <c r="J187" i="3"/>
  <c r="J183" i="3"/>
  <c r="I182" i="3"/>
  <c r="J173" i="3"/>
  <c r="J117" i="3"/>
  <c r="J109" i="3"/>
  <c r="J101" i="3"/>
  <c r="I220" i="3"/>
  <c r="I216" i="3"/>
  <c r="I212" i="3"/>
  <c r="J210" i="3"/>
  <c r="J203" i="3"/>
  <c r="I203" i="3"/>
  <c r="I202" i="3"/>
  <c r="J175" i="3"/>
  <c r="I174" i="3"/>
  <c r="I168" i="3"/>
  <c r="I152" i="3"/>
  <c r="I148" i="3"/>
  <c r="I144" i="3"/>
  <c r="I140" i="3"/>
  <c r="I132" i="3"/>
  <c r="J127" i="3"/>
  <c r="I124" i="3"/>
  <c r="J119" i="3"/>
  <c r="I118" i="3"/>
  <c r="I116" i="3"/>
  <c r="J111" i="3"/>
  <c r="I110" i="3"/>
  <c r="I108" i="3"/>
  <c r="I102" i="3"/>
  <c r="I236" i="3"/>
  <c r="I232" i="3"/>
  <c r="I228" i="3"/>
  <c r="I224" i="3"/>
  <c r="I172" i="3"/>
  <c r="I164" i="3"/>
  <c r="I160" i="3"/>
  <c r="I156" i="3"/>
  <c r="F4" i="3"/>
  <c r="C6" i="3"/>
  <c r="F4" i="2"/>
  <c r="I2" i="3" l="1"/>
  <c r="G2" i="3"/>
  <c r="G2" i="2"/>
  <c r="I2" i="2"/>
  <c r="B8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7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7" i="2"/>
  <c r="I12" i="2" l="1"/>
  <c r="J41" i="2"/>
  <c r="J9" i="2"/>
  <c r="I32" i="2"/>
  <c r="J21" i="2"/>
  <c r="K42" i="2"/>
  <c r="K26" i="2"/>
  <c r="K10" i="2"/>
  <c r="J26" i="2"/>
  <c r="I45" i="2"/>
  <c r="J34" i="2"/>
  <c r="K23" i="2"/>
  <c r="I44" i="2"/>
  <c r="I48" i="2"/>
  <c r="I40" i="2"/>
  <c r="J37" i="2"/>
  <c r="J29" i="2"/>
  <c r="K50" i="2"/>
  <c r="I37" i="2"/>
  <c r="K47" i="2"/>
  <c r="K15" i="2"/>
  <c r="I28" i="2"/>
  <c r="I20" i="2"/>
  <c r="J49" i="2"/>
  <c r="J33" i="2"/>
  <c r="J17" i="2"/>
  <c r="K46" i="2"/>
  <c r="K38" i="2"/>
  <c r="K30" i="2"/>
  <c r="K22" i="2"/>
  <c r="I8" i="2"/>
  <c r="I13" i="2"/>
  <c r="I16" i="2"/>
  <c r="K18" i="2"/>
  <c r="I24" i="2"/>
  <c r="J45" i="2"/>
  <c r="K34" i="2"/>
  <c r="I39" i="2"/>
  <c r="I15" i="2"/>
  <c r="J36" i="2"/>
  <c r="K49" i="2"/>
  <c r="K25" i="2"/>
  <c r="I29" i="2"/>
  <c r="I21" i="2"/>
  <c r="J50" i="2"/>
  <c r="J42" i="2"/>
  <c r="J18" i="2"/>
  <c r="J10" i="2"/>
  <c r="K39" i="2"/>
  <c r="K31" i="2"/>
  <c r="I36" i="2"/>
  <c r="J25" i="2"/>
  <c r="K14" i="2"/>
  <c r="J13" i="2"/>
  <c r="I47" i="2"/>
  <c r="I23" i="2"/>
  <c r="J44" i="2"/>
  <c r="J28" i="2"/>
  <c r="J12" i="2"/>
  <c r="K33" i="2"/>
  <c r="I51" i="2"/>
  <c r="I43" i="2"/>
  <c r="I35" i="2"/>
  <c r="I27" i="2"/>
  <c r="I19" i="2"/>
  <c r="I11" i="2"/>
  <c r="J48" i="2"/>
  <c r="J40" i="2"/>
  <c r="J32" i="2"/>
  <c r="J24" i="2"/>
  <c r="J16" i="2"/>
  <c r="J8" i="2"/>
  <c r="K45" i="2"/>
  <c r="K37" i="2"/>
  <c r="K29" i="2"/>
  <c r="K21" i="2"/>
  <c r="K13" i="2"/>
  <c r="I31" i="2"/>
  <c r="J20" i="2"/>
  <c r="K41" i="2"/>
  <c r="K17" i="2"/>
  <c r="K9" i="2"/>
  <c r="H6" i="2"/>
  <c r="I46" i="2"/>
  <c r="I38" i="2"/>
  <c r="I30" i="2"/>
  <c r="I22" i="2"/>
  <c r="I14" i="2"/>
  <c r="J51" i="2"/>
  <c r="J43" i="2"/>
  <c r="J35" i="2"/>
  <c r="J27" i="2"/>
  <c r="J19" i="2"/>
  <c r="J11" i="2"/>
  <c r="K48" i="2"/>
  <c r="K40" i="2"/>
  <c r="K32" i="2"/>
  <c r="K24" i="2"/>
  <c r="K16" i="2"/>
  <c r="K8" i="2"/>
  <c r="F6" i="2"/>
  <c r="I7" i="2"/>
  <c r="I50" i="2"/>
  <c r="I42" i="2"/>
  <c r="I34" i="2"/>
  <c r="I26" i="2"/>
  <c r="I18" i="2"/>
  <c r="I10" i="2"/>
  <c r="J47" i="2"/>
  <c r="J39" i="2"/>
  <c r="J31" i="2"/>
  <c r="J23" i="2"/>
  <c r="J15" i="2"/>
  <c r="E6" i="2"/>
  <c r="K44" i="2"/>
  <c r="K36" i="2"/>
  <c r="K28" i="2"/>
  <c r="K20" i="2"/>
  <c r="K12" i="2"/>
  <c r="I49" i="2"/>
  <c r="I41" i="2"/>
  <c r="I33" i="2"/>
  <c r="I25" i="2"/>
  <c r="I17" i="2"/>
  <c r="I9" i="2"/>
  <c r="J46" i="2"/>
  <c r="J38" i="2"/>
  <c r="J30" i="2"/>
  <c r="J22" i="2"/>
  <c r="J14" i="2"/>
  <c r="K51" i="2"/>
  <c r="K43" i="2"/>
  <c r="K35" i="2"/>
  <c r="K27" i="2"/>
  <c r="K19" i="2"/>
  <c r="K11" i="2"/>
  <c r="C6" i="2"/>
  <c r="G6" i="2"/>
  <c r="D6" i="2"/>
  <c r="K7" i="2"/>
  <c r="J7" i="2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6" i="3"/>
  <c r="E7" i="3"/>
  <c r="K7" i="3" s="1"/>
  <c r="E8" i="3"/>
  <c r="K8" i="3" s="1"/>
  <c r="E9" i="3"/>
  <c r="E10" i="3"/>
  <c r="K10" i="3" s="1"/>
  <c r="E11" i="3"/>
  <c r="K11" i="3" s="1"/>
  <c r="E12" i="3"/>
  <c r="K12" i="3" s="1"/>
  <c r="E13" i="3"/>
  <c r="E14" i="3"/>
  <c r="K14" i="3" s="1"/>
  <c r="E15" i="3"/>
  <c r="K15" i="3" s="1"/>
  <c r="E16" i="3"/>
  <c r="K16" i="3" s="1"/>
  <c r="E17" i="3"/>
  <c r="E18" i="3"/>
  <c r="K18" i="3" s="1"/>
  <c r="E19" i="3"/>
  <c r="K19" i="3" s="1"/>
  <c r="E20" i="3"/>
  <c r="K20" i="3" s="1"/>
  <c r="E21" i="3"/>
  <c r="E22" i="3"/>
  <c r="K22" i="3" s="1"/>
  <c r="E23" i="3"/>
  <c r="K23" i="3" s="1"/>
  <c r="E24" i="3"/>
  <c r="K24" i="3" s="1"/>
  <c r="E25" i="3"/>
  <c r="E26" i="3"/>
  <c r="K26" i="3" s="1"/>
  <c r="E27" i="3"/>
  <c r="K27" i="3" s="1"/>
  <c r="E28" i="3"/>
  <c r="K28" i="3" s="1"/>
  <c r="E29" i="3"/>
  <c r="E30" i="3"/>
  <c r="K30" i="3" s="1"/>
  <c r="E31" i="3"/>
  <c r="K31" i="3" s="1"/>
  <c r="E32" i="3"/>
  <c r="K32" i="3" s="1"/>
  <c r="E33" i="3"/>
  <c r="E34" i="3"/>
  <c r="K34" i="3" s="1"/>
  <c r="E35" i="3"/>
  <c r="K35" i="3" s="1"/>
  <c r="E36" i="3"/>
  <c r="K36" i="3" s="1"/>
  <c r="E37" i="3"/>
  <c r="E38" i="3"/>
  <c r="K38" i="3" s="1"/>
  <c r="E39" i="3"/>
  <c r="K39" i="3" s="1"/>
  <c r="E40" i="3"/>
  <c r="K40" i="3" s="1"/>
  <c r="E41" i="3"/>
  <c r="E42" i="3"/>
  <c r="K42" i="3" s="1"/>
  <c r="E43" i="3"/>
  <c r="K43" i="3" s="1"/>
  <c r="E44" i="3"/>
  <c r="K44" i="3" s="1"/>
  <c r="E45" i="3"/>
  <c r="E46" i="3"/>
  <c r="K46" i="3" s="1"/>
  <c r="E47" i="3"/>
  <c r="K47" i="3" s="1"/>
  <c r="E48" i="3"/>
  <c r="K48" i="3" s="1"/>
  <c r="E49" i="3"/>
  <c r="E50" i="3"/>
  <c r="K50" i="3" s="1"/>
  <c r="E51" i="3"/>
  <c r="K51" i="3" s="1"/>
  <c r="E52" i="3"/>
  <c r="K52" i="3" s="1"/>
  <c r="E53" i="3"/>
  <c r="E54" i="3"/>
  <c r="K54" i="3" s="1"/>
  <c r="E55" i="3"/>
  <c r="K55" i="3" s="1"/>
  <c r="E56" i="3"/>
  <c r="K56" i="3" s="1"/>
  <c r="E57" i="3"/>
  <c r="E58" i="3"/>
  <c r="K58" i="3" s="1"/>
  <c r="E59" i="3"/>
  <c r="K59" i="3" s="1"/>
  <c r="E60" i="3"/>
  <c r="K60" i="3" s="1"/>
  <c r="E61" i="3"/>
  <c r="E62" i="3"/>
  <c r="K62" i="3" s="1"/>
  <c r="E63" i="3"/>
  <c r="K63" i="3" s="1"/>
  <c r="E64" i="3"/>
  <c r="K64" i="3" s="1"/>
  <c r="E65" i="3"/>
  <c r="E66" i="3"/>
  <c r="K66" i="3" s="1"/>
  <c r="E67" i="3"/>
  <c r="K67" i="3" s="1"/>
  <c r="E68" i="3"/>
  <c r="K68" i="3" s="1"/>
  <c r="E69" i="3"/>
  <c r="E70" i="3"/>
  <c r="K70" i="3" s="1"/>
  <c r="E71" i="3"/>
  <c r="K71" i="3" s="1"/>
  <c r="E72" i="3"/>
  <c r="K72" i="3" s="1"/>
  <c r="E73" i="3"/>
  <c r="E74" i="3"/>
  <c r="K74" i="3" s="1"/>
  <c r="E75" i="3"/>
  <c r="K75" i="3" s="1"/>
  <c r="E76" i="3"/>
  <c r="K76" i="3" s="1"/>
  <c r="E77" i="3"/>
  <c r="E78" i="3"/>
  <c r="K78" i="3" s="1"/>
  <c r="E79" i="3"/>
  <c r="K79" i="3" s="1"/>
  <c r="E80" i="3"/>
  <c r="K80" i="3" s="1"/>
  <c r="E81" i="3"/>
  <c r="E82" i="3"/>
  <c r="K82" i="3" s="1"/>
  <c r="E83" i="3"/>
  <c r="K83" i="3" s="1"/>
  <c r="E84" i="3"/>
  <c r="K84" i="3" s="1"/>
  <c r="E85" i="3"/>
  <c r="E86" i="3"/>
  <c r="K86" i="3" s="1"/>
  <c r="E87" i="3"/>
  <c r="K87" i="3" s="1"/>
  <c r="E88" i="3"/>
  <c r="K88" i="3" s="1"/>
  <c r="E89" i="3"/>
  <c r="E90" i="3"/>
  <c r="K90" i="3" s="1"/>
  <c r="E91" i="3"/>
  <c r="K91" i="3" s="1"/>
  <c r="E92" i="3"/>
  <c r="K92" i="3" s="1"/>
  <c r="E93" i="3"/>
  <c r="E94" i="3"/>
  <c r="K94" i="3" s="1"/>
  <c r="E95" i="3"/>
  <c r="K95" i="3" s="1"/>
  <c r="E96" i="3"/>
  <c r="K96" i="3" s="1"/>
  <c r="E97" i="3"/>
  <c r="E98" i="3"/>
  <c r="K98" i="3" s="1"/>
  <c r="E99" i="3"/>
  <c r="K99" i="3" s="1"/>
  <c r="E100" i="3"/>
  <c r="K100" i="3" s="1"/>
  <c r="K101" i="3"/>
  <c r="E6" i="3"/>
  <c r="D7" i="3"/>
  <c r="J7" i="3" s="1"/>
  <c r="D8" i="3"/>
  <c r="J8" i="3" s="1"/>
  <c r="D9" i="3"/>
  <c r="J9" i="3" s="1"/>
  <c r="D10" i="3"/>
  <c r="D11" i="3"/>
  <c r="J11" i="3" s="1"/>
  <c r="D12" i="3"/>
  <c r="J12" i="3" s="1"/>
  <c r="D13" i="3"/>
  <c r="J13" i="3" s="1"/>
  <c r="D14" i="3"/>
  <c r="D15" i="3"/>
  <c r="J15" i="3" s="1"/>
  <c r="D16" i="3"/>
  <c r="J16" i="3" s="1"/>
  <c r="D17" i="3"/>
  <c r="J17" i="3" s="1"/>
  <c r="D18" i="3"/>
  <c r="D19" i="3"/>
  <c r="J19" i="3" s="1"/>
  <c r="D20" i="3"/>
  <c r="J20" i="3" s="1"/>
  <c r="D21" i="3"/>
  <c r="J21" i="3" s="1"/>
  <c r="D22" i="3"/>
  <c r="D23" i="3"/>
  <c r="D24" i="3"/>
  <c r="J24" i="3" s="1"/>
  <c r="D25" i="3"/>
  <c r="J25" i="3" s="1"/>
  <c r="D26" i="3"/>
  <c r="D27" i="3"/>
  <c r="J27" i="3" s="1"/>
  <c r="D28" i="3"/>
  <c r="J28" i="3" s="1"/>
  <c r="D29" i="3"/>
  <c r="J29" i="3" s="1"/>
  <c r="D30" i="3"/>
  <c r="D31" i="3"/>
  <c r="J31" i="3" s="1"/>
  <c r="D32" i="3"/>
  <c r="J32" i="3" s="1"/>
  <c r="D33" i="3"/>
  <c r="J33" i="3" s="1"/>
  <c r="D34" i="3"/>
  <c r="D35" i="3"/>
  <c r="J35" i="3" s="1"/>
  <c r="D36" i="3"/>
  <c r="J36" i="3" s="1"/>
  <c r="D37" i="3"/>
  <c r="J37" i="3" s="1"/>
  <c r="D38" i="3"/>
  <c r="D39" i="3"/>
  <c r="J39" i="3" s="1"/>
  <c r="D40" i="3"/>
  <c r="J40" i="3" s="1"/>
  <c r="D41" i="3"/>
  <c r="J41" i="3" s="1"/>
  <c r="D42" i="3"/>
  <c r="D43" i="3"/>
  <c r="J43" i="3" s="1"/>
  <c r="D44" i="3"/>
  <c r="J44" i="3" s="1"/>
  <c r="D45" i="3"/>
  <c r="J45" i="3" s="1"/>
  <c r="D46" i="3"/>
  <c r="D47" i="3"/>
  <c r="J47" i="3" s="1"/>
  <c r="D48" i="3"/>
  <c r="J48" i="3" s="1"/>
  <c r="D49" i="3"/>
  <c r="J49" i="3" s="1"/>
  <c r="D50" i="3"/>
  <c r="D51" i="3"/>
  <c r="J51" i="3" s="1"/>
  <c r="D52" i="3"/>
  <c r="J52" i="3" s="1"/>
  <c r="D53" i="3"/>
  <c r="J53" i="3" s="1"/>
  <c r="D54" i="3"/>
  <c r="D55" i="3"/>
  <c r="J55" i="3" s="1"/>
  <c r="D56" i="3"/>
  <c r="J56" i="3" s="1"/>
  <c r="D57" i="3"/>
  <c r="J57" i="3" s="1"/>
  <c r="D58" i="3"/>
  <c r="D59" i="3"/>
  <c r="J59" i="3" s="1"/>
  <c r="D60" i="3"/>
  <c r="J60" i="3" s="1"/>
  <c r="D61" i="3"/>
  <c r="J61" i="3" s="1"/>
  <c r="D62" i="3"/>
  <c r="D63" i="3"/>
  <c r="J63" i="3" s="1"/>
  <c r="D64" i="3"/>
  <c r="J64" i="3" s="1"/>
  <c r="D65" i="3"/>
  <c r="J65" i="3" s="1"/>
  <c r="D66" i="3"/>
  <c r="D67" i="3"/>
  <c r="J67" i="3" s="1"/>
  <c r="D68" i="3"/>
  <c r="J68" i="3" s="1"/>
  <c r="D69" i="3"/>
  <c r="J69" i="3" s="1"/>
  <c r="D70" i="3"/>
  <c r="D71" i="3"/>
  <c r="J71" i="3" s="1"/>
  <c r="D72" i="3"/>
  <c r="J72" i="3" s="1"/>
  <c r="D73" i="3"/>
  <c r="J73" i="3" s="1"/>
  <c r="D74" i="3"/>
  <c r="D75" i="3"/>
  <c r="J75" i="3" s="1"/>
  <c r="D76" i="3"/>
  <c r="J76" i="3" s="1"/>
  <c r="D77" i="3"/>
  <c r="J77" i="3" s="1"/>
  <c r="D78" i="3"/>
  <c r="D79" i="3"/>
  <c r="J79" i="3" s="1"/>
  <c r="D80" i="3"/>
  <c r="J80" i="3" s="1"/>
  <c r="D81" i="3"/>
  <c r="J81" i="3" s="1"/>
  <c r="D82" i="3"/>
  <c r="D83" i="3"/>
  <c r="J83" i="3" s="1"/>
  <c r="D84" i="3"/>
  <c r="J84" i="3" s="1"/>
  <c r="D85" i="3"/>
  <c r="J85" i="3" s="1"/>
  <c r="D86" i="3"/>
  <c r="D87" i="3"/>
  <c r="J87" i="3" s="1"/>
  <c r="D88" i="3"/>
  <c r="J88" i="3" s="1"/>
  <c r="D89" i="3"/>
  <c r="J89" i="3" s="1"/>
  <c r="D90" i="3"/>
  <c r="D91" i="3"/>
  <c r="J91" i="3" s="1"/>
  <c r="D92" i="3"/>
  <c r="J92" i="3" s="1"/>
  <c r="D93" i="3"/>
  <c r="J93" i="3" s="1"/>
  <c r="D94" i="3"/>
  <c r="D95" i="3"/>
  <c r="J95" i="3" s="1"/>
  <c r="D96" i="3"/>
  <c r="J96" i="3" s="1"/>
  <c r="D97" i="3"/>
  <c r="J97" i="3" s="1"/>
  <c r="D98" i="3"/>
  <c r="D99" i="3"/>
  <c r="J99" i="3" s="1"/>
  <c r="D100" i="3"/>
  <c r="J100" i="3" s="1"/>
  <c r="D6" i="3"/>
  <c r="J6" i="3" s="1"/>
  <c r="C7" i="3"/>
  <c r="C8" i="3"/>
  <c r="I8" i="3" s="1"/>
  <c r="C9" i="3"/>
  <c r="I9" i="3" s="1"/>
  <c r="C10" i="3"/>
  <c r="I10" i="3" s="1"/>
  <c r="C11" i="3"/>
  <c r="C12" i="3"/>
  <c r="I12" i="3" s="1"/>
  <c r="C13" i="3"/>
  <c r="I13" i="3" s="1"/>
  <c r="C14" i="3"/>
  <c r="I14" i="3" s="1"/>
  <c r="C15" i="3"/>
  <c r="C16" i="3"/>
  <c r="I16" i="3" s="1"/>
  <c r="C17" i="3"/>
  <c r="I17" i="3" s="1"/>
  <c r="C18" i="3"/>
  <c r="I18" i="3" s="1"/>
  <c r="C19" i="3"/>
  <c r="C20" i="3"/>
  <c r="I20" i="3" s="1"/>
  <c r="C21" i="3"/>
  <c r="I21" i="3" s="1"/>
  <c r="C22" i="3"/>
  <c r="I22" i="3" s="1"/>
  <c r="C23" i="3"/>
  <c r="C24" i="3"/>
  <c r="I24" i="3" s="1"/>
  <c r="C25" i="3"/>
  <c r="I25" i="3" s="1"/>
  <c r="C26" i="3"/>
  <c r="I26" i="3" s="1"/>
  <c r="C27" i="3"/>
  <c r="C28" i="3"/>
  <c r="I28" i="3" s="1"/>
  <c r="C29" i="3"/>
  <c r="I29" i="3" s="1"/>
  <c r="C30" i="3"/>
  <c r="I30" i="3" s="1"/>
  <c r="C31" i="3"/>
  <c r="C32" i="3"/>
  <c r="I32" i="3" s="1"/>
  <c r="C33" i="3"/>
  <c r="I33" i="3" s="1"/>
  <c r="C34" i="3"/>
  <c r="I34" i="3" s="1"/>
  <c r="C35" i="3"/>
  <c r="C36" i="3"/>
  <c r="I36" i="3" s="1"/>
  <c r="C37" i="3"/>
  <c r="I37" i="3" s="1"/>
  <c r="C38" i="3"/>
  <c r="I38" i="3" s="1"/>
  <c r="C39" i="3"/>
  <c r="C40" i="3"/>
  <c r="I40" i="3" s="1"/>
  <c r="C41" i="3"/>
  <c r="I41" i="3" s="1"/>
  <c r="C42" i="3"/>
  <c r="I42" i="3" s="1"/>
  <c r="C43" i="3"/>
  <c r="C44" i="3"/>
  <c r="I44" i="3" s="1"/>
  <c r="C45" i="3"/>
  <c r="I45" i="3" s="1"/>
  <c r="C46" i="3"/>
  <c r="I46" i="3" s="1"/>
  <c r="C47" i="3"/>
  <c r="C48" i="3"/>
  <c r="I48" i="3" s="1"/>
  <c r="C49" i="3"/>
  <c r="I49" i="3" s="1"/>
  <c r="C50" i="3"/>
  <c r="I50" i="3" s="1"/>
  <c r="C51" i="3"/>
  <c r="C52" i="3"/>
  <c r="I52" i="3" s="1"/>
  <c r="C53" i="3"/>
  <c r="I53" i="3" s="1"/>
  <c r="C54" i="3"/>
  <c r="I54" i="3" s="1"/>
  <c r="C55" i="3"/>
  <c r="C56" i="3"/>
  <c r="I56" i="3" s="1"/>
  <c r="C57" i="3"/>
  <c r="I57" i="3" s="1"/>
  <c r="C58" i="3"/>
  <c r="I58" i="3" s="1"/>
  <c r="C59" i="3"/>
  <c r="C60" i="3"/>
  <c r="I60" i="3" s="1"/>
  <c r="C61" i="3"/>
  <c r="I61" i="3" s="1"/>
  <c r="C62" i="3"/>
  <c r="I62" i="3" s="1"/>
  <c r="C63" i="3"/>
  <c r="C64" i="3"/>
  <c r="I64" i="3" s="1"/>
  <c r="C65" i="3"/>
  <c r="I65" i="3" s="1"/>
  <c r="C66" i="3"/>
  <c r="I66" i="3" s="1"/>
  <c r="C67" i="3"/>
  <c r="C68" i="3"/>
  <c r="I68" i="3" s="1"/>
  <c r="C69" i="3"/>
  <c r="I69" i="3" s="1"/>
  <c r="C70" i="3"/>
  <c r="I70" i="3" s="1"/>
  <c r="C71" i="3"/>
  <c r="C72" i="3"/>
  <c r="I72" i="3" s="1"/>
  <c r="C73" i="3"/>
  <c r="I73" i="3" s="1"/>
  <c r="C74" i="3"/>
  <c r="I74" i="3" s="1"/>
  <c r="C75" i="3"/>
  <c r="C76" i="3"/>
  <c r="I76" i="3" s="1"/>
  <c r="C77" i="3"/>
  <c r="I77" i="3" s="1"/>
  <c r="C78" i="3"/>
  <c r="I78" i="3" s="1"/>
  <c r="C79" i="3"/>
  <c r="C80" i="3"/>
  <c r="I80" i="3" s="1"/>
  <c r="C81" i="3"/>
  <c r="I81" i="3" s="1"/>
  <c r="C82" i="3"/>
  <c r="I82" i="3" s="1"/>
  <c r="C83" i="3"/>
  <c r="C84" i="3"/>
  <c r="I84" i="3" s="1"/>
  <c r="C85" i="3"/>
  <c r="I85" i="3" s="1"/>
  <c r="C86" i="3"/>
  <c r="I86" i="3" s="1"/>
  <c r="C87" i="3"/>
  <c r="C88" i="3"/>
  <c r="I88" i="3" s="1"/>
  <c r="C89" i="3"/>
  <c r="I89" i="3" s="1"/>
  <c r="C90" i="3"/>
  <c r="I90" i="3" s="1"/>
  <c r="C91" i="3"/>
  <c r="C92" i="3"/>
  <c r="I92" i="3" s="1"/>
  <c r="C93" i="3"/>
  <c r="I93" i="3" s="1"/>
  <c r="C94" i="3"/>
  <c r="I94" i="3" s="1"/>
  <c r="C95" i="3"/>
  <c r="C96" i="3"/>
  <c r="I96" i="3" s="1"/>
  <c r="C97" i="3"/>
  <c r="I97" i="3" s="1"/>
  <c r="C98" i="3"/>
  <c r="I98" i="3" s="1"/>
  <c r="C99" i="3"/>
  <c r="C100" i="3"/>
  <c r="I100" i="3" s="1"/>
  <c r="I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6" i="3"/>
  <c r="I99" i="3" l="1"/>
  <c r="I95" i="3"/>
  <c r="I91" i="3"/>
  <c r="I87" i="3"/>
  <c r="I83" i="3"/>
  <c r="I79" i="3"/>
  <c r="I75" i="3"/>
  <c r="I71" i="3"/>
  <c r="I67" i="3"/>
  <c r="I63" i="3"/>
  <c r="I59" i="3"/>
  <c r="I55" i="3"/>
  <c r="I51" i="3"/>
  <c r="I47" i="3"/>
  <c r="I43" i="3"/>
  <c r="I39" i="3"/>
  <c r="I35" i="3"/>
  <c r="I31" i="3"/>
  <c r="I27" i="3"/>
  <c r="I23" i="3"/>
  <c r="I19" i="3"/>
  <c r="I15" i="3"/>
  <c r="I11" i="3"/>
  <c r="I7" i="3"/>
  <c r="J98" i="3"/>
  <c r="J94" i="3"/>
  <c r="J90" i="3"/>
  <c r="J86" i="3"/>
  <c r="J82" i="3"/>
  <c r="J78" i="3"/>
  <c r="J74" i="3"/>
  <c r="J70" i="3"/>
  <c r="J66" i="3"/>
  <c r="J62" i="3"/>
  <c r="J58" i="3"/>
  <c r="J54" i="3"/>
  <c r="J50" i="3"/>
  <c r="J46" i="3"/>
  <c r="J42" i="3"/>
  <c r="J38" i="3"/>
  <c r="J34" i="3"/>
  <c r="J30" i="3"/>
  <c r="J26" i="3"/>
  <c r="J22" i="3"/>
  <c r="J18" i="3"/>
  <c r="J14" i="3"/>
  <c r="J10" i="3"/>
  <c r="K6" i="3"/>
  <c r="K97" i="3"/>
  <c r="K93" i="3"/>
  <c r="K89" i="3"/>
  <c r="K85" i="3"/>
  <c r="K81" i="3"/>
  <c r="K77" i="3"/>
  <c r="K73" i="3"/>
  <c r="K69" i="3"/>
  <c r="K65" i="3"/>
  <c r="K61" i="3"/>
  <c r="K57" i="3"/>
  <c r="K53" i="3"/>
  <c r="K49" i="3"/>
  <c r="K45" i="3"/>
  <c r="K41" i="3"/>
  <c r="K37" i="3"/>
  <c r="K33" i="3"/>
  <c r="K29" i="3"/>
  <c r="K25" i="3"/>
  <c r="K21" i="3"/>
  <c r="K17" i="3"/>
  <c r="K13" i="3"/>
  <c r="K9" i="3"/>
  <c r="J23" i="3"/>
  <c r="K6" i="2"/>
  <c r="I6" i="2"/>
  <c r="J6" i="2"/>
  <c r="C4" i="3"/>
  <c r="C4" i="2"/>
</calcChain>
</file>

<file path=xl/sharedStrings.xml><?xml version="1.0" encoding="utf-8"?>
<sst xmlns="http://schemas.openxmlformats.org/spreadsheetml/2006/main" count="338" uniqueCount="301">
  <si>
    <t>State of Vermont Department of Taxes</t>
  </si>
  <si>
    <t>Period Summary by County/Town</t>
  </si>
  <si>
    <t>Period:</t>
  </si>
  <si>
    <t>through</t>
  </si>
  <si>
    <t>Report Notes:</t>
  </si>
  <si>
    <t>1)</t>
  </si>
  <si>
    <t>2)</t>
  </si>
  <si>
    <t>3)</t>
  </si>
  <si>
    <t>4)</t>
  </si>
  <si>
    <t>5)</t>
  </si>
  <si>
    <t>County Summary</t>
  </si>
  <si>
    <t>Current Recipts</t>
  </si>
  <si>
    <t>Previous Recipts</t>
  </si>
  <si>
    <t>Period to Period Change</t>
  </si>
  <si>
    <t>75 Day Processing</t>
  </si>
  <si>
    <t>Summary of Towns with 10 or more reporting accounts</t>
  </si>
  <si>
    <t>Current Taxable Recipts</t>
  </si>
  <si>
    <t>Previous Taxable Recipts</t>
  </si>
  <si>
    <t>Town</t>
  </si>
  <si>
    <t>County</t>
  </si>
  <si>
    <t>Vermont</t>
  </si>
  <si>
    <t>180 Day Processing</t>
  </si>
  <si>
    <t>Monthly Report</t>
  </si>
  <si>
    <t>Quarterly Report</t>
  </si>
  <si>
    <t>Annual Report</t>
  </si>
  <si>
    <t>Fiscal Report</t>
  </si>
  <si>
    <t>Report Type:</t>
  </si>
  <si>
    <t>Sales and Use Tax Statistics Report</t>
  </si>
  <si>
    <t>6)</t>
  </si>
  <si>
    <t>"Use" and "Retail" figures are taxable receipts.</t>
  </si>
  <si>
    <t>7)</t>
  </si>
  <si>
    <t>8)</t>
  </si>
  <si>
    <t>Gross</t>
  </si>
  <si>
    <t>Retail</t>
  </si>
  <si>
    <t>Use</t>
  </si>
  <si>
    <t>Gross Count</t>
  </si>
  <si>
    <t>Retail Count</t>
  </si>
  <si>
    <t>Use Count</t>
  </si>
  <si>
    <t>Past Gross</t>
  </si>
  <si>
    <t>Past Gross Count</t>
  </si>
  <si>
    <t>Past Retail</t>
  </si>
  <si>
    <t>Past Retail Count</t>
  </si>
  <si>
    <t>Past Use</t>
  </si>
  <si>
    <t>Past Use Count</t>
  </si>
  <si>
    <t>Reports are located in the "County" and "Town" tabs. "Town Data" and "County Data" tabs hold unformatted data.</t>
  </si>
  <si>
    <t>Information pertaining to fewer than ten accounts has been suppressed to protect confidentiality of taxpayer information. Suppressed information is noted by "*".</t>
  </si>
  <si>
    <t>Monthly reports hold information for monthly filers only, while quarter period reports hold information for monthly and quarterly filers.</t>
  </si>
  <si>
    <t>Reports for annual periods include information for monthly, quarterly, and annual filer.</t>
  </si>
  <si>
    <t>"Gross" receipts may or may not include sales subject to exemptions. Use caution before drawing conclusions about economic activity.</t>
  </si>
  <si>
    <t>Previous period figures reflect current status of prior year returns and may not match previously published statistics.</t>
  </si>
  <si>
    <t>75 and 180 Day processing reports reflect returns posted within that time frame after the close of the reporting period.</t>
  </si>
  <si>
    <t>The "Other" county name contains sales data from multi-site businesses who file one composite return and from out-of-state businesses.</t>
  </si>
  <si>
    <t>ADDISON</t>
  </si>
  <si>
    <t>ALBANY</t>
  </si>
  <si>
    <t>ALBURGH</t>
  </si>
  <si>
    <t>ANDOVER</t>
  </si>
  <si>
    <t>ARLINGTON</t>
  </si>
  <si>
    <t>ATHENS</t>
  </si>
  <si>
    <t>BAKERSFIELD</t>
  </si>
  <si>
    <t>BARNARD</t>
  </si>
  <si>
    <t>BARNET</t>
  </si>
  <si>
    <t>BARRE</t>
  </si>
  <si>
    <t>BARRE TOWN</t>
  </si>
  <si>
    <t>BARTON</t>
  </si>
  <si>
    <t>BELVIDERE</t>
  </si>
  <si>
    <t>BENNINGTON</t>
  </si>
  <si>
    <t>BENSON</t>
  </si>
  <si>
    <t>BERKSHIRE</t>
  </si>
  <si>
    <t>BERLIN</t>
  </si>
  <si>
    <t>BETHEL</t>
  </si>
  <si>
    <t>BOLTON</t>
  </si>
  <si>
    <t>BRADFORD</t>
  </si>
  <si>
    <t>BRAINTREE</t>
  </si>
  <si>
    <t>BRANDON</t>
  </si>
  <si>
    <t>BRATTLEBORO</t>
  </si>
  <si>
    <t>BRIDGEWATER</t>
  </si>
  <si>
    <t>BRIDPORT</t>
  </si>
  <si>
    <t>BRIGHTON</t>
  </si>
  <si>
    <t>BRISTOL</t>
  </si>
  <si>
    <t>BROOKFIELD</t>
  </si>
  <si>
    <t>BROOKLINE</t>
  </si>
  <si>
    <t>BROWNINGTON</t>
  </si>
  <si>
    <t>BURKE</t>
  </si>
  <si>
    <t>BURLINGTON</t>
  </si>
  <si>
    <t>CABOT</t>
  </si>
  <si>
    <t>CALAIS</t>
  </si>
  <si>
    <t>CAMBRIDGE</t>
  </si>
  <si>
    <t>CANAAN</t>
  </si>
  <si>
    <t>CASTLETON</t>
  </si>
  <si>
    <t>CAVENDISH</t>
  </si>
  <si>
    <t>CHARLESTON</t>
  </si>
  <si>
    <t>CHARLOTTE</t>
  </si>
  <si>
    <t>CHELSEA</t>
  </si>
  <si>
    <t>CHESTER</t>
  </si>
  <si>
    <t>CHITTENDEN</t>
  </si>
  <si>
    <t>CLARENDON</t>
  </si>
  <si>
    <t>COLCHESTER</t>
  </si>
  <si>
    <t>CONCORD</t>
  </si>
  <si>
    <t>CORINTH</t>
  </si>
  <si>
    <t>CORNWALL</t>
  </si>
  <si>
    <t>COVENTRY</t>
  </si>
  <si>
    <t>CRAFTSBURY</t>
  </si>
  <si>
    <t>DANBY</t>
  </si>
  <si>
    <t>DANVILLE</t>
  </si>
  <si>
    <t>DERBY</t>
  </si>
  <si>
    <t>DORSET</t>
  </si>
  <si>
    <t>DOVER</t>
  </si>
  <si>
    <t>DUMMERSTON</t>
  </si>
  <si>
    <t>DUXBURY</t>
  </si>
  <si>
    <t>EAST HAVEN</t>
  </si>
  <si>
    <t>EAST MONTPELIER</t>
  </si>
  <si>
    <t>EDEN</t>
  </si>
  <si>
    <t>ELMORE</t>
  </si>
  <si>
    <t>ENOSBURG</t>
  </si>
  <si>
    <t>ESSEX</t>
  </si>
  <si>
    <t>FAIR HAVEN</t>
  </si>
  <si>
    <t>FAIRFAX</t>
  </si>
  <si>
    <t>FAIRFIELD</t>
  </si>
  <si>
    <t>FAIRLEE</t>
  </si>
  <si>
    <t>FAYSTON</t>
  </si>
  <si>
    <t>FERRISBURGH</t>
  </si>
  <si>
    <t>FRANKLIN</t>
  </si>
  <si>
    <t>GEORGIA</t>
  </si>
  <si>
    <t>GLOVER</t>
  </si>
  <si>
    <t>GOSHEN</t>
  </si>
  <si>
    <t>GRAFTON</t>
  </si>
  <si>
    <t>GRAND ISLE</t>
  </si>
  <si>
    <t>GRANVILLE</t>
  </si>
  <si>
    <t>GREENSBORO</t>
  </si>
  <si>
    <t>GROTON</t>
  </si>
  <si>
    <t>GUILDHALL</t>
  </si>
  <si>
    <t>GUILFORD</t>
  </si>
  <si>
    <t>HALIFAX</t>
  </si>
  <si>
    <t>HANCOCK</t>
  </si>
  <si>
    <t>HARDWICK</t>
  </si>
  <si>
    <t>HARTFORD</t>
  </si>
  <si>
    <t>HARTLAND</t>
  </si>
  <si>
    <t>HIGHGATE</t>
  </si>
  <si>
    <t>HINESBURG</t>
  </si>
  <si>
    <t>HOLLAND</t>
  </si>
  <si>
    <t>HUBBARDTON</t>
  </si>
  <si>
    <t>HUNTINGTON</t>
  </si>
  <si>
    <t>HYDE PARK</t>
  </si>
  <si>
    <t>IRASBURG</t>
  </si>
  <si>
    <t>ISLE LA MOTTE</t>
  </si>
  <si>
    <t>JAMAICA</t>
  </si>
  <si>
    <t>JAY</t>
  </si>
  <si>
    <t>JERICHO</t>
  </si>
  <si>
    <t>JOHNSON</t>
  </si>
  <si>
    <t>KILLINGTON</t>
  </si>
  <si>
    <t>LANDGROVE</t>
  </si>
  <si>
    <t>LEICESTER</t>
  </si>
  <si>
    <t>LINCOLN</t>
  </si>
  <si>
    <t>LONDONDERRY</t>
  </si>
  <si>
    <t>LOWELL</t>
  </si>
  <si>
    <t>LUDLOW</t>
  </si>
  <si>
    <t>LUNENBURG</t>
  </si>
  <si>
    <t>LYNDON</t>
  </si>
  <si>
    <t>MANCHESTER</t>
  </si>
  <si>
    <t>MARLBORO</t>
  </si>
  <si>
    <t>MARSHFIELD</t>
  </si>
  <si>
    <t>MENDON</t>
  </si>
  <si>
    <t>MIDDLEBURY</t>
  </si>
  <si>
    <t>MIDDLESEX</t>
  </si>
  <si>
    <t>MIDDLETOWN SPRINGS</t>
  </si>
  <si>
    <t>MILTON</t>
  </si>
  <si>
    <t>MONKTON</t>
  </si>
  <si>
    <t>MONTGOMERY</t>
  </si>
  <si>
    <t>MONTPELIER</t>
  </si>
  <si>
    <t>MORETOWN</t>
  </si>
  <si>
    <t>MORGAN</t>
  </si>
  <si>
    <t>MORRISTOWN</t>
  </si>
  <si>
    <t>MOUNT HOLLY</t>
  </si>
  <si>
    <t>MOUNT TABOR</t>
  </si>
  <si>
    <t>NEW HAVEN</t>
  </si>
  <si>
    <t>NEWARK</t>
  </si>
  <si>
    <t>NEWBURY</t>
  </si>
  <si>
    <t>NEWFANE</t>
  </si>
  <si>
    <t>NEWPORT</t>
  </si>
  <si>
    <t>NEWPORT TOWN</t>
  </si>
  <si>
    <t>NORTH HERO</t>
  </si>
  <si>
    <t>NORTHFIELD</t>
  </si>
  <si>
    <t>NORTON</t>
  </si>
  <si>
    <t>NORWICH</t>
  </si>
  <si>
    <t>ORANGE</t>
  </si>
  <si>
    <t>ORWELL</t>
  </si>
  <si>
    <t>PANTON</t>
  </si>
  <si>
    <t>PAWLET</t>
  </si>
  <si>
    <t>PEACHAM</t>
  </si>
  <si>
    <t>PERU</t>
  </si>
  <si>
    <t>PITTSFIELD</t>
  </si>
  <si>
    <t>PITTSFORD</t>
  </si>
  <si>
    <t>PLAINFIELD</t>
  </si>
  <si>
    <t>PLYMOUTH</t>
  </si>
  <si>
    <t>POMFRET</t>
  </si>
  <si>
    <t>POULTNEY</t>
  </si>
  <si>
    <t>POWNAL</t>
  </si>
  <si>
    <t>PROCTOR</t>
  </si>
  <si>
    <t>PUTNEY</t>
  </si>
  <si>
    <t>RANDOLPH</t>
  </si>
  <si>
    <t>READING</t>
  </si>
  <si>
    <t>READSBORO</t>
  </si>
  <si>
    <t>RICHFORD</t>
  </si>
  <si>
    <t>RICHMOND</t>
  </si>
  <si>
    <t>RIPTON</t>
  </si>
  <si>
    <t>ROCHESTER</t>
  </si>
  <si>
    <t>ROCKINGHAM</t>
  </si>
  <si>
    <t>ROXBURY</t>
  </si>
  <si>
    <t>ROYALTON</t>
  </si>
  <si>
    <t>RUPERT</t>
  </si>
  <si>
    <t>RUTLAND</t>
  </si>
  <si>
    <t>RUTLAND TOWN</t>
  </si>
  <si>
    <t>RYEGATE</t>
  </si>
  <si>
    <t>SALISBURY</t>
  </si>
  <si>
    <t>SANDGATE</t>
  </si>
  <si>
    <t>SHAFTSBURY</t>
  </si>
  <si>
    <t>SHARON</t>
  </si>
  <si>
    <t>SHEFFIELD</t>
  </si>
  <si>
    <t>SHELBURNE</t>
  </si>
  <si>
    <t>SHELDON</t>
  </si>
  <si>
    <t>SHOREHAM</t>
  </si>
  <si>
    <t>SHREWSBURY</t>
  </si>
  <si>
    <t>SOUTH BURLINGTON</t>
  </si>
  <si>
    <t>SOUTH HERO</t>
  </si>
  <si>
    <t>SPRINGFIELD</t>
  </si>
  <si>
    <t>ST ALBANS</t>
  </si>
  <si>
    <t>ST ALBANS TOWN</t>
  </si>
  <si>
    <t>ST GEORGE</t>
  </si>
  <si>
    <t>ST JOHNSBURY</t>
  </si>
  <si>
    <t>STAMFORD</t>
  </si>
  <si>
    <t>STANNARD</t>
  </si>
  <si>
    <t>STARKSBORO</t>
  </si>
  <si>
    <t>STOCKBRIDGE</t>
  </si>
  <si>
    <t>STOWE</t>
  </si>
  <si>
    <t>STRAFFORD</t>
  </si>
  <si>
    <t>STRATTON</t>
  </si>
  <si>
    <t>SUDBURY</t>
  </si>
  <si>
    <t>SUNDERLAND</t>
  </si>
  <si>
    <t>SUTTON</t>
  </si>
  <si>
    <t>SWANTON</t>
  </si>
  <si>
    <t>THETFORD</t>
  </si>
  <si>
    <t>TOPSHAM</t>
  </si>
  <si>
    <t>TOWNSHEND</t>
  </si>
  <si>
    <t>TROY</t>
  </si>
  <si>
    <t>TUNBRIDGE</t>
  </si>
  <si>
    <t>UNDERHILL</t>
  </si>
  <si>
    <t>VERGENNES</t>
  </si>
  <si>
    <t>VERNON</t>
  </si>
  <si>
    <t>VERSHIRE</t>
  </si>
  <si>
    <t>WAITSFIELD</t>
  </si>
  <si>
    <t>WALDEN</t>
  </si>
  <si>
    <t>WALLINGFORD</t>
  </si>
  <si>
    <t>WALTHAM</t>
  </si>
  <si>
    <t>WARDSBORO</t>
  </si>
  <si>
    <t>WARREN</t>
  </si>
  <si>
    <t>WASHINGTON</t>
  </si>
  <si>
    <t>WATERBURY</t>
  </si>
  <si>
    <t>WATERFORD</t>
  </si>
  <si>
    <t>WATERVILLE</t>
  </si>
  <si>
    <t>WEATHERSFIELD</t>
  </si>
  <si>
    <t>WELLS</t>
  </si>
  <si>
    <t>WEST FAIRLEE</t>
  </si>
  <si>
    <t>WEST HAVEN</t>
  </si>
  <si>
    <t>WEST RUTLAND</t>
  </si>
  <si>
    <t>WEST WINDSOR</t>
  </si>
  <si>
    <t>WESTFIELD</t>
  </si>
  <si>
    <t>WESTFORD</t>
  </si>
  <si>
    <t>WESTMINSTER</t>
  </si>
  <si>
    <t>WESTMORE</t>
  </si>
  <si>
    <t>WESTON</t>
  </si>
  <si>
    <t>WEYBRIDGE</t>
  </si>
  <si>
    <t>WHEELOCK</t>
  </si>
  <si>
    <t>WHITING</t>
  </si>
  <si>
    <t>WHITINGHAM</t>
  </si>
  <si>
    <t>WILLIAMSTOWN</t>
  </si>
  <si>
    <t>WILLISTON</t>
  </si>
  <si>
    <t>WILMINGTON</t>
  </si>
  <si>
    <t>WINDHAM</t>
  </si>
  <si>
    <t>WINDSOR</t>
  </si>
  <si>
    <t>WINHALL</t>
  </si>
  <si>
    <t>WINOOSKI</t>
  </si>
  <si>
    <t>WOLCOTT</t>
  </si>
  <si>
    <t>WOODBURY</t>
  </si>
  <si>
    <t>WOODFORD</t>
  </si>
  <si>
    <t>WOODSTOCK</t>
  </si>
  <si>
    <t>WORCESTER</t>
  </si>
  <si>
    <t>Addison</t>
  </si>
  <si>
    <t>Bennington</t>
  </si>
  <si>
    <t>Caledonia</t>
  </si>
  <si>
    <t>Chittenden</t>
  </si>
  <si>
    <t>Essex</t>
  </si>
  <si>
    <t>Franklin</t>
  </si>
  <si>
    <t>Grand Isle</t>
  </si>
  <si>
    <t>Lamoille</t>
  </si>
  <si>
    <t>Orange</t>
  </si>
  <si>
    <t>Orleans</t>
  </si>
  <si>
    <t>Other</t>
  </si>
  <si>
    <t>Rutland</t>
  </si>
  <si>
    <t>Washington</t>
  </si>
  <si>
    <t>Windham</t>
  </si>
  <si>
    <t>Windsor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</si>
</sst>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0.0%"/>
    <numFmt numFmtId="165" formatCode="#,##0.00;\ \(#,##0.00\)"/>
    <numFmt numFmtId="166" formatCode="#,##0;\ \(#,##0\)"/>
  </numFmts>
  <fonts count="7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.5"/>
      <name val="Arial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0" fillId="0" borderId="0" xfId="0" applyNumberForma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4" xfId="0" applyBorder="1"/>
    <xf numFmtId="44" fontId="3" fillId="0" borderId="5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0" fillId="0" borderId="0" xfId="0" applyBorder="1"/>
    <xf numFmtId="4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0" fillId="0" borderId="9" xfId="0" applyBorder="1"/>
    <xf numFmtId="164" fontId="0" fillId="0" borderId="11" xfId="0" applyNumberFormat="1" applyBorder="1" applyAlignment="1">
      <alignment horizontal="center" vertical="center"/>
    </xf>
    <xf numFmtId="0" fontId="0" fillId="0" borderId="13" xfId="0" applyBorder="1"/>
    <xf numFmtId="164" fontId="0" fillId="0" borderId="12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0" borderId="15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4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2" fontId="0" fillId="0" borderId="10" xfId="0" applyNumberFormat="1" applyBorder="1" applyAlignment="1">
      <alignment horizontal="center" vertical="center"/>
    </xf>
    <xf numFmtId="42" fontId="0" fillId="0" borderId="11" xfId="0" applyNumberFormat="1" applyBorder="1" applyAlignment="1">
      <alignment horizontal="center" vertical="center"/>
    </xf>
    <xf numFmtId="42" fontId="0" fillId="0" borderId="9" xfId="0" applyNumberFormat="1" applyBorder="1" applyAlignment="1">
      <alignment horizontal="center" vertical="center"/>
    </xf>
    <xf numFmtId="42" fontId="0" fillId="0" borderId="0" xfId="0" applyNumberFormat="1" applyAlignment="1">
      <alignment horizontal="center" vertical="center"/>
    </xf>
    <xf numFmtId="42" fontId="0" fillId="0" borderId="4" xfId="0" applyNumberFormat="1" applyBorder="1" applyAlignment="1">
      <alignment horizontal="center" vertical="center"/>
    </xf>
    <xf numFmtId="42" fontId="0" fillId="0" borderId="0" xfId="0" applyNumberFormat="1" applyBorder="1" applyAlignment="1">
      <alignment horizontal="center" vertical="center"/>
    </xf>
    <xf numFmtId="42" fontId="0" fillId="0" borderId="12" xfId="0" applyNumberFormat="1" applyBorder="1" applyAlignment="1">
      <alignment horizontal="center" vertical="center"/>
    </xf>
    <xf numFmtId="42" fontId="0" fillId="0" borderId="13" xfId="0" applyNumberFormat="1" applyBorder="1" applyAlignment="1">
      <alignment horizontal="center" vertical="center"/>
    </xf>
    <xf numFmtId="42" fontId="0" fillId="0" borderId="15" xfId="0" applyNumberFormat="1" applyBorder="1" applyAlignment="1">
      <alignment horizontal="center" vertical="center"/>
    </xf>
    <xf numFmtId="42" fontId="0" fillId="0" borderId="14" xfId="0" applyNumberFormat="1" applyBorder="1" applyAlignment="1">
      <alignment horizontal="center" vertical="center"/>
    </xf>
    <xf numFmtId="0" fontId="0" fillId="0" borderId="0" xfId="0" applyFont="1"/>
    <xf numFmtId="44" fontId="0" fillId="0" borderId="0" xfId="0" applyNumberFormat="1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/>
    </xf>
    <xf numFmtId="0" fontId="5" fillId="0" borderId="2" xfId="0" applyNumberFormat="1" applyFont="1" applyFill="1" applyBorder="1" applyAlignment="1">
      <alignment horizontal="right"/>
    </xf>
    <xf numFmtId="4" fontId="0" fillId="0" borderId="0" xfId="0" applyNumberFormat="1" applyFont="1"/>
    <xf numFmtId="3" fontId="0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44" fontId="3" fillId="0" borderId="0" xfId="0" applyNumberFormat="1" applyFont="1" applyBorder="1" applyAlignment="1">
      <alignment horizontal="center" vertical="center"/>
    </xf>
    <xf numFmtId="44" fontId="3" fillId="0" borderId="4" xfId="0" applyNumberFormat="1" applyFont="1" applyBorder="1" applyAlignment="1">
      <alignment horizontal="center" vertical="center"/>
    </xf>
    <xf numFmtId="44" fontId="4" fillId="0" borderId="5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4" fontId="3" fillId="0" borderId="7" xfId="0" applyNumberFormat="1" applyFont="1" applyBorder="1" applyAlignment="1">
      <alignment horizontal="center" vertical="center"/>
    </xf>
    <xf numFmtId="44" fontId="3" fillId="0" borderId="8" xfId="0" applyNumberFormat="1" applyFont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/>
    </xf>
    <xf numFmtId="165" fontId="6" fillId="0" borderId="2" xfId="0" applyNumberFormat="1" applyFont="1" applyFill="1" applyBorder="1" applyAlignment="1">
      <alignment horizontal="right"/>
    </xf>
    <xf numFmtId="166" fontId="6" fillId="0" borderId="2" xfId="0" applyNumberFormat="1" applyFont="1" applyFill="1" applyBorder="1" applyAlignment="1">
      <alignment horizontal="right"/>
    </xf>
    <xf numFmtId="42" fontId="0" fillId="0" borderId="10" xfId="0" applyNumberFormat="1" applyBorder="1" applyAlignment="1">
      <alignment horizontal="right" vertical="center"/>
    </xf>
    <xf numFmtId="42" fontId="0" fillId="0" borderId="11" xfId="0" applyNumberFormat="1" applyBorder="1" applyAlignment="1">
      <alignment horizontal="right" vertical="center"/>
    </xf>
    <xf numFmtId="42" fontId="0" fillId="0" borderId="9" xfId="0" applyNumberFormat="1" applyBorder="1" applyAlignment="1">
      <alignment horizontal="right" vertical="center"/>
    </xf>
    <xf numFmtId="164" fontId="0" fillId="0" borderId="11" xfId="0" applyNumberFormat="1" applyBorder="1" applyAlignment="1">
      <alignment horizontal="right" vertical="center"/>
    </xf>
    <xf numFmtId="42" fontId="0" fillId="0" borderId="3" xfId="0" applyNumberFormat="1" applyBorder="1" applyAlignment="1">
      <alignment horizontal="right" vertical="center"/>
    </xf>
    <xf numFmtId="42" fontId="0" fillId="0" borderId="0" xfId="0" applyNumberFormat="1" applyAlignment="1">
      <alignment horizontal="right" vertical="center"/>
    </xf>
    <xf numFmtId="42" fontId="0" fillId="0" borderId="4" xfId="0" applyNumberFormat="1" applyBorder="1" applyAlignment="1">
      <alignment horizontal="right" vertical="center"/>
    </xf>
    <xf numFmtId="42" fontId="0" fillId="0" borderId="0" xfId="0" applyNumberFormat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42" fontId="0" fillId="0" borderId="16" xfId="0" applyNumberFormat="1" applyBorder="1" applyAlignment="1">
      <alignment horizontal="right" vertical="center"/>
    </xf>
    <xf numFmtId="42" fontId="0" fillId="0" borderId="12" xfId="0" applyNumberFormat="1" applyBorder="1" applyAlignment="1">
      <alignment horizontal="right" vertical="center"/>
    </xf>
    <xf numFmtId="42" fontId="0" fillId="0" borderId="13" xfId="0" applyNumberFormat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42" fontId="0" fillId="0" borderId="17" xfId="0" applyNumberFormat="1" applyBorder="1" applyAlignment="1">
      <alignment horizontal="right" vertical="center"/>
    </xf>
    <xf numFmtId="42" fontId="0" fillId="0" borderId="18" xfId="0" applyNumberFormat="1" applyBorder="1" applyAlignment="1">
      <alignment horizontal="right" vertical="center"/>
    </xf>
    <xf numFmtId="42" fontId="0" fillId="0" borderId="19" xfId="0" applyNumberFormat="1" applyBorder="1" applyAlignment="1">
      <alignment horizontal="right" vertical="center"/>
    </xf>
    <xf numFmtId="164" fontId="0" fillId="0" borderId="18" xfId="0" applyNumberFormat="1" applyBorder="1" applyAlignment="1">
      <alignment horizontal="right" vertical="center"/>
    </xf>
    <xf numFmtId="42" fontId="0" fillId="0" borderId="15" xfId="0" applyNumberFormat="1" applyBorder="1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44" fontId="0" fillId="0" borderId="0" xfId="0" applyNumberFormat="1" applyBorder="1" applyAlignment="1">
      <alignment horizontal="right" vertical="center"/>
    </xf>
    <xf numFmtId="44" fontId="0" fillId="0" borderId="0" xfId="0" applyNumberFormat="1" applyAlignment="1">
      <alignment horizontal="right" vertical="center"/>
    </xf>
    <xf numFmtId="3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R26"/>
  <sheetViews>
    <sheetView showGridLines="0" topLeftCell="A16" workbookViewId="0">
      <selection activeCell="F26" sqref="F26"/>
    </sheetView>
  </sheetViews>
  <sheetFormatPr defaultRowHeight="15" x14ac:dyDescent="0.25"/>
  <cols>
    <col min="1" max="1" width="5.28515625" style="1" customWidth="1"/>
    <col min="2" max="2" width="3.85546875" style="1" customWidth="1"/>
    <col min="3" max="3" width="16.42578125" style="1" customWidth="1"/>
    <col min="4" max="4" width="19" style="1" customWidth="1"/>
    <col min="5" max="5" width="27" style="1" bestFit="1" customWidth="1"/>
    <col min="6" max="6" width="19.85546875" style="1" customWidth="1"/>
    <col min="7" max="7" width="27" style="1" bestFit="1" customWidth="1"/>
    <col min="8" max="8" width="40.5703125" style="1" customWidth="1"/>
    <col min="9" max="14" width="9.140625" style="1"/>
    <col min="15" max="15" width="16" style="1" hidden="1" customWidth="1"/>
    <col min="16" max="17" width="0" style="1" hidden="1" customWidth="1"/>
    <col min="18" max="18" width="20.140625" style="1" hidden="1" customWidth="1"/>
    <col min="19" max="16384" width="9.140625" style="1"/>
  </cols>
  <sheetData>
    <row r="2" spans="2:18" ht="28.5" customHeight="1" x14ac:dyDescent="0.25"/>
    <row r="3" spans="2:18" ht="36" x14ac:dyDescent="0.25">
      <c r="D3" s="55" t="s">
        <v>0</v>
      </c>
      <c r="E3" s="55"/>
      <c r="F3" s="55"/>
      <c r="G3" s="55"/>
      <c r="H3" s="4"/>
    </row>
    <row r="4" spans="2:18" ht="36" x14ac:dyDescent="0.25">
      <c r="D4" s="55" t="s">
        <v>27</v>
      </c>
      <c r="E4" s="55"/>
      <c r="F4" s="55"/>
      <c r="G4" s="55"/>
      <c r="H4" s="4"/>
    </row>
    <row r="5" spans="2:18" ht="36" x14ac:dyDescent="0.25">
      <c r="D5" s="55" t="s">
        <v>1</v>
      </c>
      <c r="E5" s="55"/>
      <c r="F5" s="55"/>
      <c r="G5" s="55"/>
      <c r="H5" s="4"/>
      <c r="O5" s="1" t="s">
        <v>22</v>
      </c>
      <c r="R5" s="1" t="s">
        <v>14</v>
      </c>
    </row>
    <row r="6" spans="2:18" x14ac:dyDescent="0.25">
      <c r="E6" s="54"/>
      <c r="F6" s="54"/>
      <c r="G6" s="54"/>
      <c r="H6" s="54"/>
      <c r="O6" s="1" t="s">
        <v>23</v>
      </c>
      <c r="R6" s="1" t="s">
        <v>21</v>
      </c>
    </row>
    <row r="7" spans="2:18" ht="33.75" x14ac:dyDescent="0.25">
      <c r="D7" s="3" t="s">
        <v>2</v>
      </c>
      <c r="E7" s="5">
        <v>41821</v>
      </c>
      <c r="F7" s="3" t="s">
        <v>3</v>
      </c>
      <c r="G7" s="5">
        <v>42185</v>
      </c>
      <c r="O7" s="1" t="s">
        <v>24</v>
      </c>
    </row>
    <row r="8" spans="2:18" x14ac:dyDescent="0.25">
      <c r="O8" s="1" t="s">
        <v>25</v>
      </c>
    </row>
    <row r="12" spans="2:18" s="31" customFormat="1" ht="18.75" x14ac:dyDescent="0.25">
      <c r="C12" s="56" t="s">
        <v>44</v>
      </c>
      <c r="D12" s="56"/>
      <c r="E12" s="56"/>
      <c r="F12" s="56"/>
      <c r="G12" s="56"/>
      <c r="H12" s="56"/>
    </row>
    <row r="14" spans="2:18" ht="18.75" x14ac:dyDescent="0.25">
      <c r="C14" s="53" t="s">
        <v>4</v>
      </c>
      <c r="D14" s="53"/>
      <c r="E14" s="53"/>
      <c r="F14" s="53"/>
      <c r="G14" s="53"/>
      <c r="H14" s="53"/>
    </row>
    <row r="15" spans="2:18" ht="16.5" customHeight="1" x14ac:dyDescent="0.25">
      <c r="B15" s="2" t="s">
        <v>5</v>
      </c>
      <c r="C15" s="52" t="s">
        <v>45</v>
      </c>
      <c r="D15" s="52"/>
      <c r="E15" s="52"/>
      <c r="F15" s="52"/>
      <c r="G15" s="52"/>
      <c r="H15" s="52"/>
    </row>
    <row r="16" spans="2:18" ht="16.5" customHeight="1" x14ac:dyDescent="0.25">
      <c r="B16" s="2" t="s">
        <v>6</v>
      </c>
      <c r="C16" s="52" t="s">
        <v>46</v>
      </c>
      <c r="D16" s="52"/>
      <c r="E16" s="52"/>
      <c r="F16" s="52"/>
      <c r="G16" s="52"/>
      <c r="H16" s="52"/>
    </row>
    <row r="17" spans="2:8" s="29" customFormat="1" ht="16.5" customHeight="1" x14ac:dyDescent="0.25">
      <c r="B17" s="30" t="s">
        <v>7</v>
      </c>
      <c r="C17" s="29" t="s">
        <v>47</v>
      </c>
    </row>
    <row r="18" spans="2:8" s="29" customFormat="1" ht="16.5" customHeight="1" x14ac:dyDescent="0.25">
      <c r="B18" s="30" t="s">
        <v>8</v>
      </c>
      <c r="C18" s="29" t="s">
        <v>48</v>
      </c>
    </row>
    <row r="19" spans="2:8" s="29" customFormat="1" ht="16.5" customHeight="1" x14ac:dyDescent="0.25">
      <c r="B19" s="30" t="s">
        <v>9</v>
      </c>
      <c r="C19" s="29" t="s">
        <v>29</v>
      </c>
    </row>
    <row r="20" spans="2:8" ht="16.5" customHeight="1" x14ac:dyDescent="0.25">
      <c r="B20" s="2" t="s">
        <v>28</v>
      </c>
      <c r="C20" s="52" t="s">
        <v>49</v>
      </c>
      <c r="D20" s="52"/>
      <c r="E20" s="52"/>
      <c r="F20" s="52"/>
      <c r="G20" s="52"/>
      <c r="H20" s="52"/>
    </row>
    <row r="21" spans="2:8" ht="16.5" customHeight="1" x14ac:dyDescent="0.25">
      <c r="B21" s="2" t="s">
        <v>30</v>
      </c>
      <c r="C21" s="52" t="s">
        <v>50</v>
      </c>
      <c r="D21" s="52"/>
      <c r="E21" s="52"/>
      <c r="F21" s="52"/>
      <c r="G21" s="52"/>
      <c r="H21" s="52"/>
    </row>
    <row r="22" spans="2:8" ht="16.5" customHeight="1" x14ac:dyDescent="0.25">
      <c r="B22" s="2" t="s">
        <v>31</v>
      </c>
      <c r="C22" s="52" t="s">
        <v>51</v>
      </c>
      <c r="D22" s="52"/>
      <c r="E22" s="52"/>
      <c r="F22" s="52"/>
      <c r="G22" s="52"/>
      <c r="H22" s="52"/>
    </row>
    <row r="23" spans="2:8" ht="16.5" customHeight="1" x14ac:dyDescent="0.25">
      <c r="B23" s="2"/>
    </row>
    <row r="24" spans="2:8" ht="16.5" customHeight="1" x14ac:dyDescent="0.25">
      <c r="B24" s="2"/>
      <c r="D24" s="28" t="s">
        <v>26</v>
      </c>
      <c r="E24" s="6" t="s">
        <v>25</v>
      </c>
    </row>
    <row r="25" spans="2:8" ht="11.25" customHeight="1" x14ac:dyDescent="0.25">
      <c r="B25" s="2"/>
    </row>
    <row r="26" spans="2:8" ht="18.75" x14ac:dyDescent="0.25">
      <c r="E26" s="6" t="s">
        <v>21</v>
      </c>
    </row>
  </sheetData>
  <mergeCells count="11">
    <mergeCell ref="E6:H6"/>
    <mergeCell ref="D3:G3"/>
    <mergeCell ref="D4:G4"/>
    <mergeCell ref="D5:G5"/>
    <mergeCell ref="C20:H20"/>
    <mergeCell ref="C12:H12"/>
    <mergeCell ref="C21:H21"/>
    <mergeCell ref="C22:H22"/>
    <mergeCell ref="C14:H14"/>
    <mergeCell ref="C15:H15"/>
    <mergeCell ref="C16:H16"/>
  </mergeCells>
  <dataValidations count="2">
    <dataValidation type="list" allowBlank="1" showInputMessage="1" showErrorMessage="1" sqref="E24">
      <formula1>ReportType</formula1>
    </dataValidation>
    <dataValidation type="list" allowBlank="1" showInputMessage="1" showErrorMessage="1" sqref="E26">
      <formula1>Processing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showGridLines="0" showRowColHeaders="0" tabSelected="1" workbookViewId="0">
      <selection activeCell="G15" sqref="G15"/>
    </sheetView>
  </sheetViews>
  <sheetFormatPr defaultRowHeight="15" x14ac:dyDescent="0.25"/>
  <cols>
    <col min="2" max="2" width="20.7109375" customWidth="1"/>
    <col min="3" max="3" width="20.7109375" style="7" customWidth="1"/>
    <col min="4" max="5" width="20.7109375" style="8" customWidth="1"/>
    <col min="6" max="6" width="20.7109375" style="7" customWidth="1"/>
    <col min="7" max="8" width="20.7109375" style="8" customWidth="1"/>
    <col min="9" max="9" width="13.85546875" style="9" customWidth="1"/>
    <col min="10" max="11" width="13.85546875" style="10" customWidth="1"/>
  </cols>
  <sheetData>
    <row r="1" spans="1:12" ht="26.25" customHeight="1" x14ac:dyDescent="0.25"/>
    <row r="2" spans="1:12" ht="22.5" customHeight="1" thickBot="1" x14ac:dyDescent="0.3">
      <c r="B2" s="57" t="s">
        <v>0</v>
      </c>
      <c r="C2" s="57"/>
      <c r="D2" s="57"/>
      <c r="E2" s="64" t="s">
        <v>27</v>
      </c>
      <c r="F2" s="64"/>
      <c r="G2" s="64" t="str">
        <f>Cover!E24</f>
        <v>Fiscal Report</v>
      </c>
      <c r="H2" s="64"/>
      <c r="I2" s="64" t="str">
        <f>Cover!E26</f>
        <v>180 Day Processing</v>
      </c>
      <c r="J2" s="64"/>
      <c r="K2" s="64"/>
    </row>
    <row r="3" spans="1:12" ht="23.25" customHeight="1" thickTop="1" x14ac:dyDescent="0.25">
      <c r="B3" s="58" t="s">
        <v>10</v>
      </c>
      <c r="C3" s="62" t="s">
        <v>16</v>
      </c>
      <c r="D3" s="62"/>
      <c r="E3" s="63"/>
      <c r="F3" s="62" t="s">
        <v>17</v>
      </c>
      <c r="G3" s="62"/>
      <c r="H3" s="63"/>
      <c r="I3" s="61" t="s">
        <v>13</v>
      </c>
      <c r="J3" s="61"/>
      <c r="K3" s="61"/>
    </row>
    <row r="4" spans="1:12" ht="23.25" customHeight="1" x14ac:dyDescent="0.25">
      <c r="B4" s="59"/>
      <c r="C4" s="62" t="str">
        <f>TEXT(Cover!E7, "mm/dd/yyyy") &amp; " - " &amp; TEXT(Cover!G7, "mm/dd/yyyy")</f>
        <v>07/01/2014 - 06/30/2015</v>
      </c>
      <c r="D4" s="62"/>
      <c r="E4" s="63"/>
      <c r="F4" s="62" t="str">
        <f>TEXT(DATE(YEAR(Cover!E7)-1,MONTH(Cover!E7),DAY(Cover!E7)), "mm/dd/yyyy") &amp; " - " &amp; TEXT(DATE(YEAR(Cover!G7)-1,MONTH(Cover!G7),DAY(Cover!G7)), "mm/dd/yyyy")</f>
        <v>07/01/2013 - 06/30/2014</v>
      </c>
      <c r="G4" s="62"/>
      <c r="H4" s="63"/>
      <c r="I4" s="61"/>
      <c r="J4" s="61"/>
      <c r="K4" s="61"/>
    </row>
    <row r="5" spans="1:12" ht="23.25" customHeight="1" thickBot="1" x14ac:dyDescent="0.3">
      <c r="B5" s="60"/>
      <c r="C5" s="12" t="s">
        <v>32</v>
      </c>
      <c r="D5" s="12" t="s">
        <v>33</v>
      </c>
      <c r="E5" s="13" t="s">
        <v>34</v>
      </c>
      <c r="F5" s="12" t="s">
        <v>32</v>
      </c>
      <c r="G5" s="12" t="s">
        <v>33</v>
      </c>
      <c r="H5" s="13" t="s">
        <v>34</v>
      </c>
      <c r="I5" s="16" t="s">
        <v>32</v>
      </c>
      <c r="J5" s="12" t="s">
        <v>33</v>
      </c>
      <c r="K5" s="12" t="s">
        <v>34</v>
      </c>
    </row>
    <row r="6" spans="1:12" ht="15.75" thickTop="1" x14ac:dyDescent="0.25">
      <c r="B6" s="19" t="s">
        <v>20</v>
      </c>
      <c r="C6" s="32">
        <f>SUM(C7:C51)</f>
        <v>36884132488.5</v>
      </c>
      <c r="D6" s="33">
        <f t="shared" ref="D6:H6" si="0">SUM(D7:D51)</f>
        <v>5668082101.6499996</v>
      </c>
      <c r="E6" s="34">
        <f t="shared" si="0"/>
        <v>335225752.50999999</v>
      </c>
      <c r="F6" s="32">
        <f t="shared" si="0"/>
        <v>36877223985.439995</v>
      </c>
      <c r="G6" s="33">
        <f t="shared" si="0"/>
        <v>5484235632.29</v>
      </c>
      <c r="H6" s="34">
        <f t="shared" si="0"/>
        <v>317861674.18000001</v>
      </c>
      <c r="I6" s="20">
        <f>IFERROR((C6-F6)/F6,"")</f>
        <v>1.8733793689928584E-4</v>
      </c>
      <c r="J6" s="20">
        <f t="shared" ref="J6:K6" si="1">IFERROR((D6-G6)/G6,"")</f>
        <v>3.3522715230824729E-2</v>
      </c>
      <c r="K6" s="20">
        <f t="shared" si="1"/>
        <v>5.4627782272885728E-2</v>
      </c>
    </row>
    <row r="7" spans="1:12" x14ac:dyDescent="0.25">
      <c r="A7" s="15"/>
      <c r="B7" s="21" t="str">
        <f>'County Data'!A2</f>
        <v>Addison</v>
      </c>
      <c r="C7" s="38">
        <f>IF('County Data'!C2&gt;9,'County Data'!B2,"*")</f>
        <v>967993505.71000004</v>
      </c>
      <c r="D7" s="38">
        <f>IF('County Data'!E2&gt;9,'County Data'!D2,"*")</f>
        <v>164566584.16</v>
      </c>
      <c r="E7" s="39">
        <f>IF('County Data'!G2&gt;9,'County Data'!F2,"*")</f>
        <v>9373589.5</v>
      </c>
      <c r="F7" s="38">
        <f>IF('County Data'!I2&gt;9,'County Data'!H2,"*")</f>
        <v>945595860.39999998</v>
      </c>
      <c r="G7" s="38">
        <f>IF('County Data'!K2&gt;9,'County Data'!J2,"*")</f>
        <v>159823080.87</v>
      </c>
      <c r="H7" s="39">
        <f>IF('County Data'!M2&gt;9,'County Data'!L2,"*")</f>
        <v>8349313.5</v>
      </c>
      <c r="I7" s="22">
        <f t="shared" ref="I7:I51" si="2">IFERROR((C7-F7)/F7,"")</f>
        <v>2.3686276820760986E-2</v>
      </c>
      <c r="J7" s="22">
        <f t="shared" ref="J7:J51" si="3">IFERROR((D7-G7)/G7,"")</f>
        <v>2.9679713744589584E-2</v>
      </c>
      <c r="K7" s="22">
        <f t="shared" ref="K7:K51" si="4">IFERROR((E7-H7)/H7,"")</f>
        <v>0.12267787046204458</v>
      </c>
      <c r="L7" s="15"/>
    </row>
    <row r="8" spans="1:12" x14ac:dyDescent="0.25">
      <c r="A8" s="15"/>
      <c r="B8" s="21" t="str">
        <f>'County Data'!A3</f>
        <v>Bennington</v>
      </c>
      <c r="C8" s="38">
        <f>IF('County Data'!C3&gt;9,'County Data'!B3,"*")</f>
        <v>1212968460.9400001</v>
      </c>
      <c r="D8" s="38">
        <f>IF('County Data'!E3&gt;9,'County Data'!D3,"*")</f>
        <v>266142391.86000001</v>
      </c>
      <c r="E8" s="39">
        <f>IF('County Data'!G3&gt;9,'County Data'!F3,"*")</f>
        <v>10203158.67</v>
      </c>
      <c r="F8" s="38">
        <f>IF('County Data'!I3&gt;9,'County Data'!H3,"*")</f>
        <v>1148229367.0899999</v>
      </c>
      <c r="G8" s="38">
        <f>IF('County Data'!K3&gt;9,'County Data'!J3,"*")</f>
        <v>267561222.5</v>
      </c>
      <c r="H8" s="39">
        <f>IF('County Data'!M3&gt;9,'County Data'!L3,"*")</f>
        <v>10377361.17</v>
      </c>
      <c r="I8" s="22">
        <f t="shared" si="2"/>
        <v>5.6381673997827474E-2</v>
      </c>
      <c r="J8" s="22">
        <f t="shared" si="3"/>
        <v>-5.3028261223465809E-3</v>
      </c>
      <c r="K8" s="22">
        <f t="shared" si="4"/>
        <v>-1.6786782029289245E-2</v>
      </c>
      <c r="L8" s="15"/>
    </row>
    <row r="9" spans="1:12" x14ac:dyDescent="0.25">
      <c r="A9" s="15"/>
      <c r="B9" s="11" t="str">
        <f>'County Data'!A4</f>
        <v>Caledonia</v>
      </c>
      <c r="C9" s="37">
        <f>IF('County Data'!C4&gt;9,'County Data'!B4,"*")</f>
        <v>755427727.98000002</v>
      </c>
      <c r="D9" s="35">
        <f>IF('County Data'!E4&gt;9,'County Data'!D4,"*")</f>
        <v>149403774.27000001</v>
      </c>
      <c r="E9" s="36">
        <f>IF('County Data'!G4&gt;9,'County Data'!F4,"*")</f>
        <v>5018005.83</v>
      </c>
      <c r="F9" s="37">
        <f>IF('County Data'!I4&gt;9,'County Data'!H4,"*")</f>
        <v>627712431.24000001</v>
      </c>
      <c r="G9" s="35">
        <f>IF('County Data'!K4&gt;9,'County Data'!J4,"*")</f>
        <v>148242761.71000001</v>
      </c>
      <c r="H9" s="36">
        <f>IF('County Data'!M4&gt;9,'County Data'!L4,"*")</f>
        <v>3990280.5</v>
      </c>
      <c r="I9" s="9">
        <f t="shared" si="2"/>
        <v>0.20346147436925502</v>
      </c>
      <c r="J9" s="9">
        <f t="shared" si="3"/>
        <v>7.8318330460628756E-3</v>
      </c>
      <c r="K9" s="9">
        <f t="shared" si="4"/>
        <v>0.25755716421439545</v>
      </c>
      <c r="L9" s="15"/>
    </row>
    <row r="10" spans="1:12" x14ac:dyDescent="0.25">
      <c r="A10" s="15"/>
      <c r="B10" s="21" t="str">
        <f>'County Data'!A5</f>
        <v>Chittenden</v>
      </c>
      <c r="C10" s="38">
        <f>IF('County Data'!C5&gt;9,'County Data'!B5,"*")</f>
        <v>8871519137.6700001</v>
      </c>
      <c r="D10" s="38">
        <f>IF('County Data'!E5&gt;9,'County Data'!D5,"*")</f>
        <v>1601112861.74</v>
      </c>
      <c r="E10" s="39">
        <f>IF('County Data'!G5&gt;9,'County Data'!F5,"*")</f>
        <v>100353320.5</v>
      </c>
      <c r="F10" s="38">
        <f>IF('County Data'!I5&gt;9,'County Data'!H5,"*")</f>
        <v>9506530323.4899998</v>
      </c>
      <c r="G10" s="38">
        <f>IF('County Data'!K5&gt;9,'County Data'!J5,"*")</f>
        <v>1558394208.0599999</v>
      </c>
      <c r="H10" s="39">
        <f>IF('County Data'!M5&gt;9,'County Data'!L5,"*")</f>
        <v>88100928.670000002</v>
      </c>
      <c r="I10" s="22">
        <f t="shared" si="2"/>
        <v>-6.6797366043311254E-2</v>
      </c>
      <c r="J10" s="22">
        <f t="shared" si="3"/>
        <v>2.7411968973613737E-2</v>
      </c>
      <c r="K10" s="22">
        <f t="shared" si="4"/>
        <v>0.13907222108740569</v>
      </c>
      <c r="L10" s="15"/>
    </row>
    <row r="11" spans="1:12" x14ac:dyDescent="0.25">
      <c r="A11" s="15"/>
      <c r="B11" s="11" t="str">
        <f>'County Data'!A6</f>
        <v>Essex</v>
      </c>
      <c r="C11" s="37">
        <f>IF('County Data'!C6&gt;9,'County Data'!B6,"*")</f>
        <v>20014287.199999999</v>
      </c>
      <c r="D11" s="35">
        <f>IF('County Data'!E6&gt;9,'County Data'!D6,"*")</f>
        <v>5888673.1500000004</v>
      </c>
      <c r="E11" s="36">
        <f>IF('County Data'!G6&gt;9,'County Data'!F6,"*")</f>
        <v>340325.83</v>
      </c>
      <c r="F11" s="37">
        <f>IF('County Data'!I6&gt;9,'County Data'!H6,"*")</f>
        <v>20574694.760000002</v>
      </c>
      <c r="G11" s="35">
        <f>IF('County Data'!K6&gt;9,'County Data'!J6,"*")</f>
        <v>5584787.79</v>
      </c>
      <c r="H11" s="36">
        <f>IF('County Data'!M6&gt;9,'County Data'!L6,"*")</f>
        <v>180780</v>
      </c>
      <c r="I11" s="9">
        <f t="shared" si="2"/>
        <v>-2.7237709552294827E-2</v>
      </c>
      <c r="J11" s="9">
        <f t="shared" si="3"/>
        <v>5.4413054072373325E-2</v>
      </c>
      <c r="K11" s="9">
        <f t="shared" si="4"/>
        <v>0.88254137625843576</v>
      </c>
      <c r="L11" s="15"/>
    </row>
    <row r="12" spans="1:12" x14ac:dyDescent="0.25">
      <c r="A12" s="15"/>
      <c r="B12" s="21" t="str">
        <f>'County Data'!A7</f>
        <v>Franklin</v>
      </c>
      <c r="C12" s="38">
        <f>IF('County Data'!C7&gt;9,'County Data'!B7,"*")</f>
        <v>1645527781.8599999</v>
      </c>
      <c r="D12" s="38">
        <f>IF('County Data'!E7&gt;9,'County Data'!D7,"*")</f>
        <v>222108528.33000001</v>
      </c>
      <c r="E12" s="39">
        <f>IF('County Data'!G7&gt;9,'County Data'!F7,"*")</f>
        <v>7971103.5</v>
      </c>
      <c r="F12" s="38">
        <f>IF('County Data'!I7&gt;9,'County Data'!H7,"*")</f>
        <v>1832846297.8499999</v>
      </c>
      <c r="G12" s="38">
        <f>IF('County Data'!K7&gt;9,'County Data'!J7,"*")</f>
        <v>213631659.03</v>
      </c>
      <c r="H12" s="39">
        <f>IF('County Data'!M7&gt;9,'County Data'!L7,"*")</f>
        <v>9646766.1699999999</v>
      </c>
      <c r="I12" s="22">
        <f t="shared" si="2"/>
        <v>-0.10220088624437954</v>
      </c>
      <c r="J12" s="22">
        <f t="shared" si="3"/>
        <v>3.9679836492818775E-2</v>
      </c>
      <c r="K12" s="22">
        <f t="shared" si="4"/>
        <v>-0.1737020096134454</v>
      </c>
      <c r="L12" s="15"/>
    </row>
    <row r="13" spans="1:12" x14ac:dyDescent="0.25">
      <c r="A13" s="15"/>
      <c r="B13" s="11" t="str">
        <f>'County Data'!A8</f>
        <v>Grand Isle</v>
      </c>
      <c r="C13" s="37">
        <f>IF('County Data'!C8&gt;9,'County Data'!B8,"*")</f>
        <v>59359473.969999999</v>
      </c>
      <c r="D13" s="35">
        <f>IF('County Data'!E8&gt;9,'County Data'!D8,"*")</f>
        <v>13965084.949999999</v>
      </c>
      <c r="E13" s="36">
        <f>IF('County Data'!G8&gt;9,'County Data'!F8,"*")</f>
        <v>190924.17</v>
      </c>
      <c r="F13" s="37">
        <f>IF('County Data'!I8&gt;9,'County Data'!H8,"*")</f>
        <v>61196387.82</v>
      </c>
      <c r="G13" s="35">
        <f>IF('County Data'!K8&gt;9,'County Data'!J8,"*")</f>
        <v>13276688.949999999</v>
      </c>
      <c r="H13" s="36">
        <f>IF('County Data'!M8&gt;9,'County Data'!L8,"*")</f>
        <v>83508.5</v>
      </c>
      <c r="I13" s="9">
        <f t="shared" si="2"/>
        <v>-3.0016703851917015E-2</v>
      </c>
      <c r="J13" s="9">
        <f t="shared" si="3"/>
        <v>5.1849975742634238E-2</v>
      </c>
      <c r="K13" s="9">
        <f t="shared" si="4"/>
        <v>1.2862842704634858</v>
      </c>
      <c r="L13" s="15"/>
    </row>
    <row r="14" spans="1:12" x14ac:dyDescent="0.25">
      <c r="A14" s="15"/>
      <c r="B14" s="21" t="str">
        <f>'County Data'!A9</f>
        <v>Lamoille</v>
      </c>
      <c r="C14" s="38">
        <f>IF('County Data'!C9&gt;9,'County Data'!B9,"*")</f>
        <v>769565790.76999998</v>
      </c>
      <c r="D14" s="38">
        <f>IF('County Data'!E9&gt;9,'County Data'!D9,"*")</f>
        <v>214362394.81</v>
      </c>
      <c r="E14" s="39">
        <f>IF('County Data'!G9&gt;9,'County Data'!F9,"*")</f>
        <v>15947664.17</v>
      </c>
      <c r="F14" s="38">
        <f>IF('County Data'!I9&gt;9,'County Data'!H9,"*")</f>
        <v>718597985.38</v>
      </c>
      <c r="G14" s="38">
        <f>IF('County Data'!K9&gt;9,'County Data'!J9,"*")</f>
        <v>206304586.66999999</v>
      </c>
      <c r="H14" s="39">
        <f>IF('County Data'!M9&gt;9,'County Data'!L9,"*")</f>
        <v>15786626.33</v>
      </c>
      <c r="I14" s="22">
        <f t="shared" si="2"/>
        <v>7.0926730142511926E-2</v>
      </c>
      <c r="J14" s="22">
        <f t="shared" si="3"/>
        <v>3.9057823532004633E-2</v>
      </c>
      <c r="K14" s="22">
        <f t="shared" si="4"/>
        <v>1.0200902753615747E-2</v>
      </c>
      <c r="L14" s="15"/>
    </row>
    <row r="15" spans="1:12" x14ac:dyDescent="0.25">
      <c r="A15" s="15"/>
      <c r="B15" s="24" t="str">
        <f>'County Data'!A10</f>
        <v>Orange</v>
      </c>
      <c r="C15" s="41">
        <f>IF('County Data'!C10&gt;9,'County Data'!B10,"*")</f>
        <v>508761475.72000003</v>
      </c>
      <c r="D15" s="41">
        <f>IF('County Data'!E10&gt;9,'County Data'!D10,"*")</f>
        <v>71402166.920000002</v>
      </c>
      <c r="E15" s="40">
        <f>IF('County Data'!G10&gt;9,'County Data'!F10,"*")</f>
        <v>3216132.67</v>
      </c>
      <c r="F15" s="41">
        <f>IF('County Data'!I10&gt;9,'County Data'!H10,"*")</f>
        <v>487517671.25999999</v>
      </c>
      <c r="G15" s="41">
        <f>IF('County Data'!K10&gt;9,'County Data'!J10,"*")</f>
        <v>71256753.109999999</v>
      </c>
      <c r="H15" s="40">
        <f>IF('County Data'!M10&gt;9,'County Data'!L10,"*")</f>
        <v>3720328</v>
      </c>
      <c r="I15" s="23">
        <f t="shared" si="2"/>
        <v>4.3575455234463531E-2</v>
      </c>
      <c r="J15" s="23">
        <f t="shared" si="3"/>
        <v>2.0407021601942083E-3</v>
      </c>
      <c r="K15" s="23">
        <f t="shared" si="4"/>
        <v>-0.13552442956642535</v>
      </c>
      <c r="L15" s="15"/>
    </row>
    <row r="16" spans="1:12" x14ac:dyDescent="0.25">
      <c r="A16" s="15"/>
      <c r="B16" s="21" t="str">
        <f>'County Data'!A11</f>
        <v>Orleans</v>
      </c>
      <c r="C16" s="38">
        <f>IF('County Data'!C11&gt;9,'County Data'!B11,"*")</f>
        <v>825346696.21000004</v>
      </c>
      <c r="D16" s="38">
        <f>IF('County Data'!E11&gt;9,'County Data'!D11,"*")</f>
        <v>149615106.28999999</v>
      </c>
      <c r="E16" s="39">
        <f>IF('County Data'!G11&gt;9,'County Data'!F11,"*")</f>
        <v>7404301.5</v>
      </c>
      <c r="F16" s="38">
        <f>IF('County Data'!I11&gt;9,'County Data'!H11,"*")</f>
        <v>877188668.19000006</v>
      </c>
      <c r="G16" s="38">
        <f>IF('County Data'!K11&gt;9,'County Data'!J11,"*")</f>
        <v>139419589.78999999</v>
      </c>
      <c r="H16" s="39">
        <f>IF('County Data'!M11&gt;9,'County Data'!L11,"*")</f>
        <v>7281953.6699999999</v>
      </c>
      <c r="I16" s="22">
        <f t="shared" si="2"/>
        <v>-5.9100138727249257E-2</v>
      </c>
      <c r="J16" s="22">
        <f t="shared" si="3"/>
        <v>7.3128292195931296E-2</v>
      </c>
      <c r="K16" s="22">
        <f t="shared" si="4"/>
        <v>1.6801511729475214E-2</v>
      </c>
      <c r="L16" s="15"/>
    </row>
    <row r="17" spans="1:12" x14ac:dyDescent="0.25">
      <c r="A17" s="15"/>
      <c r="B17" s="11" t="str">
        <f>'County Data'!A12</f>
        <v>Other</v>
      </c>
      <c r="C17" s="37">
        <f>IF('County Data'!C12&gt;9,'County Data'!B12,"*")</f>
        <v>14335012742.51</v>
      </c>
      <c r="D17" s="35">
        <f>IF('County Data'!E12&gt;9,'County Data'!D12,"*")</f>
        <v>1434895950.0599999</v>
      </c>
      <c r="E17" s="36">
        <f>IF('County Data'!G12&gt;9,'County Data'!F12,"*")</f>
        <v>75183866.170000002</v>
      </c>
      <c r="F17" s="37">
        <f>IF('County Data'!I12&gt;9,'County Data'!H12,"*")</f>
        <v>14063093746.93</v>
      </c>
      <c r="G17" s="35">
        <f>IF('County Data'!K12&gt;9,'County Data'!J12,"*")</f>
        <v>1382357321.3900001</v>
      </c>
      <c r="H17" s="36">
        <f>IF('County Data'!M12&gt;9,'County Data'!L12,"*")</f>
        <v>86229863.670000002</v>
      </c>
      <c r="I17" s="9">
        <f t="shared" si="2"/>
        <v>1.9335645518210411E-2</v>
      </c>
      <c r="J17" s="9">
        <f t="shared" si="3"/>
        <v>3.8006547118490851E-2</v>
      </c>
      <c r="K17" s="9">
        <f t="shared" si="4"/>
        <v>-0.12809944292934078</v>
      </c>
      <c r="L17" s="15"/>
    </row>
    <row r="18" spans="1:12" x14ac:dyDescent="0.25">
      <c r="A18" s="15"/>
      <c r="B18" s="21" t="str">
        <f>'County Data'!A13</f>
        <v>Rutland</v>
      </c>
      <c r="C18" s="38">
        <f>IF('County Data'!C13&gt;9,'County Data'!B13,"*")</f>
        <v>1564708407.6300001</v>
      </c>
      <c r="D18" s="38">
        <f>IF('County Data'!E13&gt;9,'County Data'!D13,"*")</f>
        <v>449479187.31</v>
      </c>
      <c r="E18" s="39">
        <f>IF('County Data'!G13&gt;9,'County Data'!F13,"*")</f>
        <v>29022695.329999998</v>
      </c>
      <c r="F18" s="38">
        <f>IF('County Data'!I13&gt;9,'County Data'!H13,"*")</f>
        <v>1565441384.21</v>
      </c>
      <c r="G18" s="38">
        <f>IF('County Data'!K13&gt;9,'County Data'!J13,"*")</f>
        <v>431471682.30000001</v>
      </c>
      <c r="H18" s="39">
        <f>IF('County Data'!M13&gt;9,'County Data'!L13,"*")</f>
        <v>25162244</v>
      </c>
      <c r="I18" s="22">
        <f t="shared" si="2"/>
        <v>-4.6822358690218243E-4</v>
      </c>
      <c r="J18" s="22">
        <f t="shared" si="3"/>
        <v>4.1735079609417948E-2</v>
      </c>
      <c r="K18" s="22">
        <f t="shared" si="4"/>
        <v>0.15342237878306872</v>
      </c>
      <c r="L18" s="15"/>
    </row>
    <row r="19" spans="1:12" x14ac:dyDescent="0.25">
      <c r="A19" s="15"/>
      <c r="B19" s="11" t="str">
        <f>'County Data'!A14</f>
        <v>Washington</v>
      </c>
      <c r="C19" s="37">
        <f>IF('County Data'!C14&gt;9,'County Data'!B14,"*")</f>
        <v>2731329023.8299999</v>
      </c>
      <c r="D19" s="35">
        <f>IF('County Data'!E14&gt;9,'County Data'!D14,"*")</f>
        <v>398426749.63999999</v>
      </c>
      <c r="E19" s="36">
        <f>IF('County Data'!G14&gt;9,'County Data'!F14,"*")</f>
        <v>29656949.170000002</v>
      </c>
      <c r="F19" s="37">
        <f>IF('County Data'!I14&gt;9,'County Data'!H14,"*")</f>
        <v>2330549814.6799998</v>
      </c>
      <c r="G19" s="35">
        <f>IF('County Data'!K14&gt;9,'County Data'!J14,"*")</f>
        <v>389164278.88</v>
      </c>
      <c r="H19" s="36">
        <f>IF('County Data'!M14&gt;9,'County Data'!L14,"*")</f>
        <v>23011134.5</v>
      </c>
      <c r="I19" s="9">
        <f t="shared" si="2"/>
        <v>0.17196766472251088</v>
      </c>
      <c r="J19" s="9">
        <f t="shared" si="3"/>
        <v>2.380092743007408E-2</v>
      </c>
      <c r="K19" s="9">
        <f t="shared" si="4"/>
        <v>0.28880864913461796</v>
      </c>
      <c r="L19" s="15"/>
    </row>
    <row r="20" spans="1:12" x14ac:dyDescent="0.25">
      <c r="A20" s="15"/>
      <c r="B20" s="21" t="str">
        <f>'County Data'!A15</f>
        <v>Windham</v>
      </c>
      <c r="C20" s="38">
        <f>IF('County Data'!C15&gt;9,'County Data'!B15,"*")</f>
        <v>1403790067.6800001</v>
      </c>
      <c r="D20" s="38">
        <f>IF('County Data'!E15&gt;9,'County Data'!D15,"*")</f>
        <v>259312427.99000001</v>
      </c>
      <c r="E20" s="39">
        <f>IF('County Data'!G15&gt;9,'County Data'!F15,"*")</f>
        <v>18760928.5</v>
      </c>
      <c r="F20" s="38">
        <f>IF('County Data'!I15&gt;9,'County Data'!H15,"*")</f>
        <v>1418958147.3</v>
      </c>
      <c r="G20" s="38">
        <f>IF('County Data'!K15&gt;9,'County Data'!J15,"*")</f>
        <v>243358614.72999999</v>
      </c>
      <c r="H20" s="39">
        <f>IF('County Data'!M15&gt;9,'County Data'!L15,"*")</f>
        <v>19512170.170000002</v>
      </c>
      <c r="I20" s="22">
        <f t="shared" si="2"/>
        <v>-1.0689589153042869E-2</v>
      </c>
      <c r="J20" s="22">
        <f t="shared" si="3"/>
        <v>6.5556805037291804E-2</v>
      </c>
      <c r="K20" s="22">
        <f t="shared" si="4"/>
        <v>-3.8501184822333973E-2</v>
      </c>
      <c r="L20" s="15"/>
    </row>
    <row r="21" spans="1:12" x14ac:dyDescent="0.25">
      <c r="A21" s="15"/>
      <c r="B21" s="11" t="str">
        <f>'County Data'!A16</f>
        <v>Windsor</v>
      </c>
      <c r="C21" s="37">
        <f>IF('County Data'!C16&gt;9,'County Data'!B16,"*")</f>
        <v>1212807908.8199999</v>
      </c>
      <c r="D21" s="35">
        <f>IF('County Data'!E16&gt;9,'County Data'!D16,"*")</f>
        <v>267400220.16999999</v>
      </c>
      <c r="E21" s="36">
        <f>IF('County Data'!G16&gt;9,'County Data'!F16,"*")</f>
        <v>22582787</v>
      </c>
      <c r="F21" s="37">
        <f>IF('County Data'!I16&gt;9,'County Data'!H16,"*")</f>
        <v>1273191204.8399999</v>
      </c>
      <c r="G21" s="35">
        <f>IF('County Data'!K16&gt;9,'County Data'!J16,"*")</f>
        <v>254388396.50999999</v>
      </c>
      <c r="H21" s="36">
        <f>IF('County Data'!M16&gt;9,'County Data'!L16,"*")</f>
        <v>16428415.33</v>
      </c>
      <c r="I21" s="9">
        <f t="shared" si="2"/>
        <v>-4.7426730400315843E-2</v>
      </c>
      <c r="J21" s="9">
        <f t="shared" si="3"/>
        <v>5.1149438569178224E-2</v>
      </c>
      <c r="K21" s="9">
        <f t="shared" si="4"/>
        <v>0.3746174872241923</v>
      </c>
      <c r="L21" s="15"/>
    </row>
    <row r="22" spans="1:12" x14ac:dyDescent="0.25">
      <c r="A22" s="15"/>
      <c r="B22" s="21">
        <f>'County Data'!A17</f>
        <v>0</v>
      </c>
      <c r="C22" s="38" t="str">
        <f>IF('County Data'!C17&gt;9,'County Data'!B17,"*")</f>
        <v>*</v>
      </c>
      <c r="D22" s="38" t="str">
        <f>IF('County Data'!E17&gt;9,'County Data'!D17,"*")</f>
        <v>*</v>
      </c>
      <c r="E22" s="39" t="str">
        <f>IF('County Data'!G17&gt;9,'County Data'!F17,"*")</f>
        <v>*</v>
      </c>
      <c r="F22" s="38" t="str">
        <f>IF('County Data'!I17&gt;9,'County Data'!H17,"*")</f>
        <v>*</v>
      </c>
      <c r="G22" s="38" t="str">
        <f>IF('County Data'!K17&gt;9,'County Data'!J17,"*")</f>
        <v>*</v>
      </c>
      <c r="H22" s="39" t="str">
        <f>IF('County Data'!M17&gt;9,'County Data'!L17,"*")</f>
        <v>*</v>
      </c>
      <c r="I22" s="22" t="str">
        <f t="shared" si="2"/>
        <v/>
      </c>
      <c r="J22" s="22" t="str">
        <f t="shared" si="3"/>
        <v/>
      </c>
      <c r="K22" s="22" t="str">
        <f t="shared" si="4"/>
        <v/>
      </c>
      <c r="L22" s="15"/>
    </row>
    <row r="23" spans="1:12" x14ac:dyDescent="0.25">
      <c r="A23" s="15"/>
      <c r="B23" s="11">
        <f>'County Data'!A18</f>
        <v>0</v>
      </c>
      <c r="C23" s="37" t="str">
        <f>IF('County Data'!C18&gt;9,'County Data'!B18,"*")</f>
        <v>*</v>
      </c>
      <c r="D23" s="35" t="str">
        <f>IF('County Data'!E18&gt;9,'County Data'!D18,"*")</f>
        <v>*</v>
      </c>
      <c r="E23" s="36" t="str">
        <f>IF('County Data'!G18&gt;9,'County Data'!F18,"*")</f>
        <v>*</v>
      </c>
      <c r="F23" s="37" t="str">
        <f>IF('County Data'!I18&gt;9,'County Data'!H18,"*")</f>
        <v>*</v>
      </c>
      <c r="G23" s="35" t="str">
        <f>IF('County Data'!K18&gt;9,'County Data'!J18,"*")</f>
        <v>*</v>
      </c>
      <c r="H23" s="36" t="str">
        <f>IF('County Data'!M18&gt;9,'County Data'!L18,"*")</f>
        <v>*</v>
      </c>
      <c r="I23" s="9" t="str">
        <f t="shared" si="2"/>
        <v/>
      </c>
      <c r="J23" s="9" t="str">
        <f t="shared" si="3"/>
        <v/>
      </c>
      <c r="K23" s="9" t="str">
        <f t="shared" si="4"/>
        <v/>
      </c>
      <c r="L23" s="15"/>
    </row>
    <row r="24" spans="1:12" x14ac:dyDescent="0.25">
      <c r="A24" s="15"/>
      <c r="B24" s="21">
        <f>'County Data'!A19</f>
        <v>0</v>
      </c>
      <c r="C24" s="38" t="str">
        <f>IF('County Data'!C19&gt;9,'County Data'!B19,"*")</f>
        <v>*</v>
      </c>
      <c r="D24" s="38" t="str">
        <f>IF('County Data'!E19&gt;9,'County Data'!D19,"*")</f>
        <v>*</v>
      </c>
      <c r="E24" s="39" t="str">
        <f>IF('County Data'!G19&gt;9,'County Data'!F19,"*")</f>
        <v>*</v>
      </c>
      <c r="F24" s="38" t="str">
        <f>IF('County Data'!I19&gt;9,'County Data'!H19,"*")</f>
        <v>*</v>
      </c>
      <c r="G24" s="38" t="str">
        <f>IF('County Data'!K19&gt;9,'County Data'!J19,"*")</f>
        <v>*</v>
      </c>
      <c r="H24" s="39" t="str">
        <f>IF('County Data'!M19&gt;9,'County Data'!L19,"*")</f>
        <v>*</v>
      </c>
      <c r="I24" s="22" t="str">
        <f t="shared" si="2"/>
        <v/>
      </c>
      <c r="J24" s="22" t="str">
        <f t="shared" si="3"/>
        <v/>
      </c>
      <c r="K24" s="22" t="str">
        <f t="shared" si="4"/>
        <v/>
      </c>
      <c r="L24" s="15"/>
    </row>
    <row r="25" spans="1:12" x14ac:dyDescent="0.25">
      <c r="A25" s="15"/>
      <c r="B25" s="11">
        <f>'County Data'!A20</f>
        <v>0</v>
      </c>
      <c r="C25" s="37" t="str">
        <f>IF('County Data'!C20&gt;9,'County Data'!B20,"*")</f>
        <v>*</v>
      </c>
      <c r="D25" s="35" t="str">
        <f>IF('County Data'!E20&gt;9,'County Data'!D20,"*")</f>
        <v>*</v>
      </c>
      <c r="E25" s="36" t="str">
        <f>IF('County Data'!G20&gt;9,'County Data'!F20,"*")</f>
        <v>*</v>
      </c>
      <c r="F25" s="37" t="str">
        <f>IF('County Data'!I20&gt;9,'County Data'!H20,"*")</f>
        <v>*</v>
      </c>
      <c r="G25" s="35" t="str">
        <f>IF('County Data'!K20&gt;9,'County Data'!J20,"*")</f>
        <v>*</v>
      </c>
      <c r="H25" s="36" t="str">
        <f>IF('County Data'!M20&gt;9,'County Data'!L20,"*")</f>
        <v>*</v>
      </c>
      <c r="I25" s="9" t="str">
        <f t="shared" si="2"/>
        <v/>
      </c>
      <c r="J25" s="9" t="str">
        <f t="shared" si="3"/>
        <v/>
      </c>
      <c r="K25" s="9" t="str">
        <f t="shared" si="4"/>
        <v/>
      </c>
      <c r="L25" s="15"/>
    </row>
    <row r="26" spans="1:12" x14ac:dyDescent="0.25">
      <c r="A26" s="15"/>
      <c r="B26" s="21">
        <f>'County Data'!A21</f>
        <v>0</v>
      </c>
      <c r="C26" s="38" t="str">
        <f>IF('County Data'!C21&gt;9,'County Data'!B21,"*")</f>
        <v>*</v>
      </c>
      <c r="D26" s="38" t="str">
        <f>IF('County Data'!E21&gt;9,'County Data'!D21,"*")</f>
        <v>*</v>
      </c>
      <c r="E26" s="39" t="str">
        <f>IF('County Data'!G21&gt;9,'County Data'!F21,"*")</f>
        <v>*</v>
      </c>
      <c r="F26" s="38" t="str">
        <f>IF('County Data'!I21&gt;9,'County Data'!H21,"*")</f>
        <v>*</v>
      </c>
      <c r="G26" s="38" t="str">
        <f>IF('County Data'!K21&gt;9,'County Data'!J21,"*")</f>
        <v>*</v>
      </c>
      <c r="H26" s="39" t="str">
        <f>IF('County Data'!M21&gt;9,'County Data'!L21,"*")</f>
        <v>*</v>
      </c>
      <c r="I26" s="22" t="str">
        <f t="shared" si="2"/>
        <v/>
      </c>
      <c r="J26" s="22" t="str">
        <f t="shared" si="3"/>
        <v/>
      </c>
      <c r="K26" s="22" t="str">
        <f t="shared" si="4"/>
        <v/>
      </c>
      <c r="L26" s="15"/>
    </row>
    <row r="27" spans="1:12" x14ac:dyDescent="0.25">
      <c r="A27" s="15"/>
      <c r="B27" s="11">
        <f>'County Data'!A22</f>
        <v>0</v>
      </c>
      <c r="C27" s="37" t="str">
        <f>IF('County Data'!C22&gt;9,'County Data'!B22,"*")</f>
        <v>*</v>
      </c>
      <c r="D27" s="35" t="str">
        <f>IF('County Data'!E22&gt;9,'County Data'!D22,"*")</f>
        <v>*</v>
      </c>
      <c r="E27" s="36" t="str">
        <f>IF('County Data'!G22&gt;9,'County Data'!F22,"*")</f>
        <v>*</v>
      </c>
      <c r="F27" s="37" t="str">
        <f>IF('County Data'!I22&gt;9,'County Data'!H22,"*")</f>
        <v>*</v>
      </c>
      <c r="G27" s="35" t="str">
        <f>IF('County Data'!K22&gt;9,'County Data'!J22,"*")</f>
        <v>*</v>
      </c>
      <c r="H27" s="36" t="str">
        <f>IF('County Data'!M22&gt;9,'County Data'!L22,"*")</f>
        <v>*</v>
      </c>
      <c r="I27" s="9" t="str">
        <f t="shared" si="2"/>
        <v/>
      </c>
      <c r="J27" s="9" t="str">
        <f t="shared" si="3"/>
        <v/>
      </c>
      <c r="K27" s="9" t="str">
        <f t="shared" si="4"/>
        <v/>
      </c>
      <c r="L27" s="15"/>
    </row>
    <row r="28" spans="1:12" x14ac:dyDescent="0.25">
      <c r="A28" s="15"/>
      <c r="B28" s="21">
        <f>'County Data'!A23</f>
        <v>0</v>
      </c>
      <c r="C28" s="38" t="str">
        <f>IF('County Data'!C23&gt;9,'County Data'!B23,"*")</f>
        <v>*</v>
      </c>
      <c r="D28" s="38" t="str">
        <f>IF('County Data'!E23&gt;9,'County Data'!D23,"*")</f>
        <v>*</v>
      </c>
      <c r="E28" s="39" t="str">
        <f>IF('County Data'!G23&gt;9,'County Data'!F23,"*")</f>
        <v>*</v>
      </c>
      <c r="F28" s="38" t="str">
        <f>IF('County Data'!I23&gt;9,'County Data'!H23,"*")</f>
        <v>*</v>
      </c>
      <c r="G28" s="38" t="str">
        <f>IF('County Data'!K23&gt;9,'County Data'!J23,"*")</f>
        <v>*</v>
      </c>
      <c r="H28" s="39" t="str">
        <f>IF('County Data'!M23&gt;9,'County Data'!L23,"*")</f>
        <v>*</v>
      </c>
      <c r="I28" s="22" t="str">
        <f t="shared" si="2"/>
        <v/>
      </c>
      <c r="J28" s="22" t="str">
        <f t="shared" si="3"/>
        <v/>
      </c>
      <c r="K28" s="22" t="str">
        <f t="shared" si="4"/>
        <v/>
      </c>
      <c r="L28" s="15"/>
    </row>
    <row r="29" spans="1:12" x14ac:dyDescent="0.25">
      <c r="A29" s="15"/>
      <c r="B29" s="11">
        <f>'County Data'!A24</f>
        <v>0</v>
      </c>
      <c r="C29" s="37" t="str">
        <f>IF('County Data'!C24&gt;9,'County Data'!B24,"*")</f>
        <v>*</v>
      </c>
      <c r="D29" s="35" t="str">
        <f>IF('County Data'!E24&gt;9,'County Data'!D24,"*")</f>
        <v>*</v>
      </c>
      <c r="E29" s="36" t="str">
        <f>IF('County Data'!G24&gt;9,'County Data'!F24,"*")</f>
        <v>*</v>
      </c>
      <c r="F29" s="37" t="str">
        <f>IF('County Data'!I24&gt;9,'County Data'!H24,"*")</f>
        <v>*</v>
      </c>
      <c r="G29" s="35" t="str">
        <f>IF('County Data'!K24&gt;9,'County Data'!J24,"*")</f>
        <v>*</v>
      </c>
      <c r="H29" s="36" t="str">
        <f>IF('County Data'!M24&gt;9,'County Data'!L24,"*")</f>
        <v>*</v>
      </c>
      <c r="I29" s="9" t="str">
        <f t="shared" si="2"/>
        <v/>
      </c>
      <c r="J29" s="9" t="str">
        <f t="shared" si="3"/>
        <v/>
      </c>
      <c r="K29" s="9" t="str">
        <f t="shared" si="4"/>
        <v/>
      </c>
      <c r="L29" s="15"/>
    </row>
    <row r="30" spans="1:12" x14ac:dyDescent="0.25">
      <c r="A30" s="15"/>
      <c r="B30" s="21">
        <f>'County Data'!A25</f>
        <v>0</v>
      </c>
      <c r="C30" s="38" t="str">
        <f>IF('County Data'!C25&gt;9,'County Data'!B25,"*")</f>
        <v>*</v>
      </c>
      <c r="D30" s="38" t="str">
        <f>IF('County Data'!E25&gt;9,'County Data'!D25,"*")</f>
        <v>*</v>
      </c>
      <c r="E30" s="39" t="str">
        <f>IF('County Data'!G25&gt;9,'County Data'!F25,"*")</f>
        <v>*</v>
      </c>
      <c r="F30" s="38" t="str">
        <f>IF('County Data'!I25&gt;9,'County Data'!H25,"*")</f>
        <v>*</v>
      </c>
      <c r="G30" s="38" t="str">
        <f>IF('County Data'!K25&gt;9,'County Data'!J25,"*")</f>
        <v>*</v>
      </c>
      <c r="H30" s="39" t="str">
        <f>IF('County Data'!M25&gt;9,'County Data'!L25,"*")</f>
        <v>*</v>
      </c>
      <c r="I30" s="22" t="str">
        <f t="shared" si="2"/>
        <v/>
      </c>
      <c r="J30" s="22" t="str">
        <f t="shared" si="3"/>
        <v/>
      </c>
      <c r="K30" s="22" t="str">
        <f t="shared" si="4"/>
        <v/>
      </c>
      <c r="L30" s="15"/>
    </row>
    <row r="31" spans="1:12" x14ac:dyDescent="0.25">
      <c r="A31" s="15"/>
      <c r="B31" s="11">
        <f>'County Data'!A26</f>
        <v>0</v>
      </c>
      <c r="C31" s="37" t="str">
        <f>IF('County Data'!C26&gt;9,'County Data'!B26,"*")</f>
        <v>*</v>
      </c>
      <c r="D31" s="35" t="str">
        <f>IF('County Data'!E26&gt;9,'County Data'!D26,"*")</f>
        <v>*</v>
      </c>
      <c r="E31" s="36" t="str">
        <f>IF('County Data'!G26&gt;9,'County Data'!F26,"*")</f>
        <v>*</v>
      </c>
      <c r="F31" s="37" t="str">
        <f>IF('County Data'!I26&gt;9,'County Data'!H26,"*")</f>
        <v>*</v>
      </c>
      <c r="G31" s="35" t="str">
        <f>IF('County Data'!K26&gt;9,'County Data'!J26,"*")</f>
        <v>*</v>
      </c>
      <c r="H31" s="36" t="str">
        <f>IF('County Data'!M26&gt;9,'County Data'!L26,"*")</f>
        <v>*</v>
      </c>
      <c r="I31" s="9" t="str">
        <f t="shared" si="2"/>
        <v/>
      </c>
      <c r="J31" s="9" t="str">
        <f t="shared" si="3"/>
        <v/>
      </c>
      <c r="K31" s="9" t="str">
        <f t="shared" si="4"/>
        <v/>
      </c>
      <c r="L31" s="15"/>
    </row>
    <row r="32" spans="1:12" x14ac:dyDescent="0.25">
      <c r="A32" s="15"/>
      <c r="B32" s="21">
        <f>'County Data'!A27</f>
        <v>0</v>
      </c>
      <c r="C32" s="38" t="str">
        <f>IF('County Data'!C27&gt;9,'County Data'!B27,"*")</f>
        <v>*</v>
      </c>
      <c r="D32" s="38" t="str">
        <f>IF('County Data'!E27&gt;9,'County Data'!D27,"*")</f>
        <v>*</v>
      </c>
      <c r="E32" s="39" t="str">
        <f>IF('County Data'!G27&gt;9,'County Data'!F27,"*")</f>
        <v>*</v>
      </c>
      <c r="F32" s="38" t="str">
        <f>IF('County Data'!I27&gt;9,'County Data'!H27,"*")</f>
        <v>*</v>
      </c>
      <c r="G32" s="38" t="str">
        <f>IF('County Data'!K27&gt;9,'County Data'!J27,"*")</f>
        <v>*</v>
      </c>
      <c r="H32" s="39" t="str">
        <f>IF('County Data'!M27&gt;9,'County Data'!L27,"*")</f>
        <v>*</v>
      </c>
      <c r="I32" s="22" t="str">
        <f t="shared" si="2"/>
        <v/>
      </c>
      <c r="J32" s="22" t="str">
        <f t="shared" si="3"/>
        <v/>
      </c>
      <c r="K32" s="22" t="str">
        <f t="shared" si="4"/>
        <v/>
      </c>
      <c r="L32" s="15"/>
    </row>
    <row r="33" spans="1:12" x14ac:dyDescent="0.25">
      <c r="A33" s="15"/>
      <c r="B33" s="11">
        <f>'County Data'!A28</f>
        <v>0</v>
      </c>
      <c r="C33" s="37" t="str">
        <f>IF('County Data'!C28&gt;9,'County Data'!B28,"*")</f>
        <v>*</v>
      </c>
      <c r="D33" s="35" t="str">
        <f>IF('County Data'!E28&gt;9,'County Data'!D28,"*")</f>
        <v>*</v>
      </c>
      <c r="E33" s="36" t="str">
        <f>IF('County Data'!G28&gt;9,'County Data'!F28,"*")</f>
        <v>*</v>
      </c>
      <c r="F33" s="37" t="str">
        <f>IF('County Data'!I28&gt;9,'County Data'!H28,"*")</f>
        <v>*</v>
      </c>
      <c r="G33" s="35" t="str">
        <f>IF('County Data'!K28&gt;9,'County Data'!J28,"*")</f>
        <v>*</v>
      </c>
      <c r="H33" s="36" t="str">
        <f>IF('County Data'!M28&gt;9,'County Data'!L28,"*")</f>
        <v>*</v>
      </c>
      <c r="I33" s="9" t="str">
        <f t="shared" si="2"/>
        <v/>
      </c>
      <c r="J33" s="9" t="str">
        <f t="shared" si="3"/>
        <v/>
      </c>
      <c r="K33" s="9" t="str">
        <f t="shared" si="4"/>
        <v/>
      </c>
      <c r="L33" s="15"/>
    </row>
    <row r="34" spans="1:12" x14ac:dyDescent="0.25">
      <c r="A34" s="15"/>
      <c r="B34" s="21">
        <f>'County Data'!A29</f>
        <v>0</v>
      </c>
      <c r="C34" s="38" t="str">
        <f>IF('County Data'!C29&gt;9,'County Data'!B29,"*")</f>
        <v>*</v>
      </c>
      <c r="D34" s="38" t="str">
        <f>IF('County Data'!E29&gt;9,'County Data'!D29,"*")</f>
        <v>*</v>
      </c>
      <c r="E34" s="39" t="str">
        <f>IF('County Data'!G29&gt;9,'County Data'!F29,"*")</f>
        <v>*</v>
      </c>
      <c r="F34" s="38" t="str">
        <f>IF('County Data'!I29&gt;9,'County Data'!H29,"*")</f>
        <v>*</v>
      </c>
      <c r="G34" s="38" t="str">
        <f>IF('County Data'!K29&gt;9,'County Data'!J29,"*")</f>
        <v>*</v>
      </c>
      <c r="H34" s="39" t="str">
        <f>IF('County Data'!M29&gt;9,'County Data'!L29,"*")</f>
        <v>*</v>
      </c>
      <c r="I34" s="22" t="str">
        <f t="shared" si="2"/>
        <v/>
      </c>
      <c r="J34" s="22" t="str">
        <f t="shared" si="3"/>
        <v/>
      </c>
      <c r="K34" s="22" t="str">
        <f t="shared" si="4"/>
        <v/>
      </c>
      <c r="L34" s="15"/>
    </row>
    <row r="35" spans="1:12" x14ac:dyDescent="0.25">
      <c r="A35" s="15"/>
      <c r="B35" s="11">
        <f>'County Data'!A30</f>
        <v>0</v>
      </c>
      <c r="C35" s="37" t="str">
        <f>IF('County Data'!C30&gt;9,'County Data'!B30,"*")</f>
        <v>*</v>
      </c>
      <c r="D35" s="35" t="str">
        <f>IF('County Data'!E30&gt;9,'County Data'!D30,"*")</f>
        <v>*</v>
      </c>
      <c r="E35" s="36" t="str">
        <f>IF('County Data'!G30&gt;9,'County Data'!F30,"*")</f>
        <v>*</v>
      </c>
      <c r="F35" s="37" t="str">
        <f>IF('County Data'!I30&gt;9,'County Data'!H30,"*")</f>
        <v>*</v>
      </c>
      <c r="G35" s="35" t="str">
        <f>IF('County Data'!K30&gt;9,'County Data'!J30,"*")</f>
        <v>*</v>
      </c>
      <c r="H35" s="36" t="str">
        <f>IF('County Data'!M30&gt;9,'County Data'!L30,"*")</f>
        <v>*</v>
      </c>
      <c r="I35" s="9" t="str">
        <f t="shared" si="2"/>
        <v/>
      </c>
      <c r="J35" s="9" t="str">
        <f t="shared" si="3"/>
        <v/>
      </c>
      <c r="K35" s="9" t="str">
        <f t="shared" si="4"/>
        <v/>
      </c>
      <c r="L35" s="15"/>
    </row>
    <row r="36" spans="1:12" x14ac:dyDescent="0.25">
      <c r="A36" s="15"/>
      <c r="B36" s="21">
        <f>'County Data'!A31</f>
        <v>0</v>
      </c>
      <c r="C36" s="38" t="str">
        <f>IF('County Data'!C31&gt;9,'County Data'!B31,"*")</f>
        <v>*</v>
      </c>
      <c r="D36" s="38" t="str">
        <f>IF('County Data'!E31&gt;9,'County Data'!D31,"*")</f>
        <v>*</v>
      </c>
      <c r="E36" s="39" t="str">
        <f>IF('County Data'!G31&gt;9,'County Data'!F31,"*")</f>
        <v>*</v>
      </c>
      <c r="F36" s="38" t="str">
        <f>IF('County Data'!I31&gt;9,'County Data'!H31,"*")</f>
        <v>*</v>
      </c>
      <c r="G36" s="38" t="str">
        <f>IF('County Data'!K31&gt;9,'County Data'!J31,"*")</f>
        <v>*</v>
      </c>
      <c r="H36" s="39" t="str">
        <f>IF('County Data'!M31&gt;9,'County Data'!L31,"*")</f>
        <v>*</v>
      </c>
      <c r="I36" s="22" t="str">
        <f t="shared" si="2"/>
        <v/>
      </c>
      <c r="J36" s="22" t="str">
        <f t="shared" si="3"/>
        <v/>
      </c>
      <c r="K36" s="22" t="str">
        <f t="shared" si="4"/>
        <v/>
      </c>
      <c r="L36" s="15"/>
    </row>
    <row r="37" spans="1:12" x14ac:dyDescent="0.25">
      <c r="A37" s="15"/>
      <c r="B37" s="11">
        <f>'County Data'!A32</f>
        <v>0</v>
      </c>
      <c r="C37" s="37" t="str">
        <f>IF('County Data'!C32&gt;9,'County Data'!B32,"*")</f>
        <v>*</v>
      </c>
      <c r="D37" s="35" t="str">
        <f>IF('County Data'!E32&gt;9,'County Data'!D32,"*")</f>
        <v>*</v>
      </c>
      <c r="E37" s="36" t="str">
        <f>IF('County Data'!G32&gt;9,'County Data'!F32,"*")</f>
        <v>*</v>
      </c>
      <c r="F37" s="37" t="str">
        <f>IF('County Data'!I32&gt;9,'County Data'!H32,"*")</f>
        <v>*</v>
      </c>
      <c r="G37" s="35" t="str">
        <f>IF('County Data'!K32&gt;9,'County Data'!J32,"*")</f>
        <v>*</v>
      </c>
      <c r="H37" s="36" t="str">
        <f>IF('County Data'!M32&gt;9,'County Data'!L32,"*")</f>
        <v>*</v>
      </c>
      <c r="I37" s="9" t="str">
        <f t="shared" si="2"/>
        <v/>
      </c>
      <c r="J37" s="9" t="str">
        <f t="shared" si="3"/>
        <v/>
      </c>
      <c r="K37" s="9" t="str">
        <f t="shared" si="4"/>
        <v/>
      </c>
      <c r="L37" s="15"/>
    </row>
    <row r="38" spans="1:12" x14ac:dyDescent="0.25">
      <c r="A38" s="15"/>
      <c r="B38" s="21">
        <f>'County Data'!A33</f>
        <v>0</v>
      </c>
      <c r="C38" s="38" t="str">
        <f>IF('County Data'!C33&gt;9,'County Data'!B33,"*")</f>
        <v>*</v>
      </c>
      <c r="D38" s="38" t="str">
        <f>IF('County Data'!E33&gt;9,'County Data'!D33,"*")</f>
        <v>*</v>
      </c>
      <c r="E38" s="39" t="str">
        <f>IF('County Data'!G33&gt;9,'County Data'!F33,"*")</f>
        <v>*</v>
      </c>
      <c r="F38" s="38" t="str">
        <f>IF('County Data'!I33&gt;9,'County Data'!H33,"*")</f>
        <v>*</v>
      </c>
      <c r="G38" s="38" t="str">
        <f>IF('County Data'!K33&gt;9,'County Data'!J33,"*")</f>
        <v>*</v>
      </c>
      <c r="H38" s="39" t="str">
        <f>IF('County Data'!M33&gt;9,'County Data'!L33,"*")</f>
        <v>*</v>
      </c>
      <c r="I38" s="22" t="str">
        <f t="shared" si="2"/>
        <v/>
      </c>
      <c r="J38" s="22" t="str">
        <f t="shared" si="3"/>
        <v/>
      </c>
      <c r="K38" s="22" t="str">
        <f t="shared" si="4"/>
        <v/>
      </c>
      <c r="L38" s="15"/>
    </row>
    <row r="39" spans="1:12" x14ac:dyDescent="0.25">
      <c r="A39" s="15"/>
      <c r="B39" s="11">
        <f>'County Data'!A34</f>
        <v>0</v>
      </c>
      <c r="C39" s="37" t="str">
        <f>IF('County Data'!C34&gt;9,'County Data'!B34,"*")</f>
        <v>*</v>
      </c>
      <c r="D39" s="35" t="str">
        <f>IF('County Data'!E34&gt;9,'County Data'!D34,"*")</f>
        <v>*</v>
      </c>
      <c r="E39" s="36" t="str">
        <f>IF('County Data'!G34&gt;9,'County Data'!F34,"*")</f>
        <v>*</v>
      </c>
      <c r="F39" s="37" t="str">
        <f>IF('County Data'!I34&gt;9,'County Data'!H34,"*")</f>
        <v>*</v>
      </c>
      <c r="G39" s="35" t="str">
        <f>IF('County Data'!K34&gt;9,'County Data'!J34,"*")</f>
        <v>*</v>
      </c>
      <c r="H39" s="36" t="str">
        <f>IF('County Data'!M34&gt;9,'County Data'!L34,"*")</f>
        <v>*</v>
      </c>
      <c r="I39" s="9" t="str">
        <f t="shared" si="2"/>
        <v/>
      </c>
      <c r="J39" s="9" t="str">
        <f t="shared" si="3"/>
        <v/>
      </c>
      <c r="K39" s="9" t="str">
        <f t="shared" si="4"/>
        <v/>
      </c>
      <c r="L39" s="15"/>
    </row>
    <row r="40" spans="1:12" x14ac:dyDescent="0.25">
      <c r="A40" s="15"/>
      <c r="B40" s="21">
        <f>'County Data'!A35</f>
        <v>0</v>
      </c>
      <c r="C40" s="38" t="str">
        <f>IF('County Data'!C35&gt;9,'County Data'!B35,"*")</f>
        <v>*</v>
      </c>
      <c r="D40" s="38" t="str">
        <f>IF('County Data'!E35&gt;9,'County Data'!D35,"*")</f>
        <v>*</v>
      </c>
      <c r="E40" s="39" t="str">
        <f>IF('County Data'!G35&gt;9,'County Data'!F35,"*")</f>
        <v>*</v>
      </c>
      <c r="F40" s="38" t="str">
        <f>IF('County Data'!I35&gt;9,'County Data'!H35,"*")</f>
        <v>*</v>
      </c>
      <c r="G40" s="38" t="str">
        <f>IF('County Data'!K35&gt;9,'County Data'!J35,"*")</f>
        <v>*</v>
      </c>
      <c r="H40" s="39" t="str">
        <f>IF('County Data'!M35&gt;9,'County Data'!L35,"*")</f>
        <v>*</v>
      </c>
      <c r="I40" s="22" t="str">
        <f t="shared" si="2"/>
        <v/>
      </c>
      <c r="J40" s="22" t="str">
        <f t="shared" si="3"/>
        <v/>
      </c>
      <c r="K40" s="22" t="str">
        <f t="shared" si="4"/>
        <v/>
      </c>
      <c r="L40" s="15"/>
    </row>
    <row r="41" spans="1:12" x14ac:dyDescent="0.25">
      <c r="A41" s="15"/>
      <c r="B41" s="11">
        <f>'County Data'!A36</f>
        <v>0</v>
      </c>
      <c r="C41" s="37" t="str">
        <f>IF('County Data'!C36&gt;9,'County Data'!B36,"*")</f>
        <v>*</v>
      </c>
      <c r="D41" s="35" t="str">
        <f>IF('County Data'!E36&gt;9,'County Data'!D36,"*")</f>
        <v>*</v>
      </c>
      <c r="E41" s="36" t="str">
        <f>IF('County Data'!G36&gt;9,'County Data'!F36,"*")</f>
        <v>*</v>
      </c>
      <c r="F41" s="37" t="str">
        <f>IF('County Data'!I36&gt;9,'County Data'!H36,"*")</f>
        <v>*</v>
      </c>
      <c r="G41" s="35" t="str">
        <f>IF('County Data'!K36&gt;9,'County Data'!J36,"*")</f>
        <v>*</v>
      </c>
      <c r="H41" s="36" t="str">
        <f>IF('County Data'!M36&gt;9,'County Data'!L36,"*")</f>
        <v>*</v>
      </c>
      <c r="I41" s="9" t="str">
        <f t="shared" si="2"/>
        <v/>
      </c>
      <c r="J41" s="9" t="str">
        <f t="shared" si="3"/>
        <v/>
      </c>
      <c r="K41" s="9" t="str">
        <f t="shared" si="4"/>
        <v/>
      </c>
      <c r="L41" s="15"/>
    </row>
    <row r="42" spans="1:12" x14ac:dyDescent="0.25">
      <c r="A42" s="15"/>
      <c r="B42" s="21">
        <f>'County Data'!A37</f>
        <v>0</v>
      </c>
      <c r="C42" s="38" t="str">
        <f>IF('County Data'!C37&gt;9,'County Data'!B37,"*")</f>
        <v>*</v>
      </c>
      <c r="D42" s="38" t="str">
        <f>IF('County Data'!E37&gt;9,'County Data'!D37,"*")</f>
        <v>*</v>
      </c>
      <c r="E42" s="39" t="str">
        <f>IF('County Data'!G37&gt;9,'County Data'!F37,"*")</f>
        <v>*</v>
      </c>
      <c r="F42" s="38" t="str">
        <f>IF('County Data'!I37&gt;9,'County Data'!H37,"*")</f>
        <v>*</v>
      </c>
      <c r="G42" s="38" t="str">
        <f>IF('County Data'!K37&gt;9,'County Data'!J37,"*")</f>
        <v>*</v>
      </c>
      <c r="H42" s="39" t="str">
        <f>IF('County Data'!M37&gt;9,'County Data'!L37,"*")</f>
        <v>*</v>
      </c>
      <c r="I42" s="22" t="str">
        <f t="shared" si="2"/>
        <v/>
      </c>
      <c r="J42" s="22" t="str">
        <f t="shared" si="3"/>
        <v/>
      </c>
      <c r="K42" s="22" t="str">
        <f t="shared" si="4"/>
        <v/>
      </c>
      <c r="L42" s="15"/>
    </row>
    <row r="43" spans="1:12" x14ac:dyDescent="0.25">
      <c r="A43" s="15"/>
      <c r="B43" s="11">
        <f>'County Data'!A38</f>
        <v>0</v>
      </c>
      <c r="C43" s="37" t="str">
        <f>IF('County Data'!C38&gt;9,'County Data'!B38,"*")</f>
        <v>*</v>
      </c>
      <c r="D43" s="35" t="str">
        <f>IF('County Data'!E38&gt;9,'County Data'!D38,"*")</f>
        <v>*</v>
      </c>
      <c r="E43" s="36" t="str">
        <f>IF('County Data'!G38&gt;9,'County Data'!F38,"*")</f>
        <v>*</v>
      </c>
      <c r="F43" s="37" t="str">
        <f>IF('County Data'!I38&gt;9,'County Data'!H38,"*")</f>
        <v>*</v>
      </c>
      <c r="G43" s="35" t="str">
        <f>IF('County Data'!K38&gt;9,'County Data'!J38,"*")</f>
        <v>*</v>
      </c>
      <c r="H43" s="36" t="str">
        <f>IF('County Data'!M38&gt;9,'County Data'!L38,"*")</f>
        <v>*</v>
      </c>
      <c r="I43" s="9" t="str">
        <f t="shared" si="2"/>
        <v/>
      </c>
      <c r="J43" s="9" t="str">
        <f t="shared" si="3"/>
        <v/>
      </c>
      <c r="K43" s="9" t="str">
        <f t="shared" si="4"/>
        <v/>
      </c>
      <c r="L43" s="15"/>
    </row>
    <row r="44" spans="1:12" x14ac:dyDescent="0.25">
      <c r="A44" s="15"/>
      <c r="B44" s="21">
        <f>'County Data'!A39</f>
        <v>0</v>
      </c>
      <c r="C44" s="38" t="str">
        <f>IF('County Data'!C39&gt;9,'County Data'!B39,"*")</f>
        <v>*</v>
      </c>
      <c r="D44" s="38" t="str">
        <f>IF('County Data'!E39&gt;9,'County Data'!D39,"*")</f>
        <v>*</v>
      </c>
      <c r="E44" s="39" t="str">
        <f>IF('County Data'!G39&gt;9,'County Data'!F39,"*")</f>
        <v>*</v>
      </c>
      <c r="F44" s="38" t="str">
        <f>IF('County Data'!I39&gt;9,'County Data'!H39,"*")</f>
        <v>*</v>
      </c>
      <c r="G44" s="38" t="str">
        <f>IF('County Data'!K39&gt;9,'County Data'!J39,"*")</f>
        <v>*</v>
      </c>
      <c r="H44" s="39" t="str">
        <f>IF('County Data'!M39&gt;9,'County Data'!L39,"*")</f>
        <v>*</v>
      </c>
      <c r="I44" s="22" t="str">
        <f t="shared" si="2"/>
        <v/>
      </c>
      <c r="J44" s="22" t="str">
        <f t="shared" si="3"/>
        <v/>
      </c>
      <c r="K44" s="22" t="str">
        <f t="shared" si="4"/>
        <v/>
      </c>
      <c r="L44" s="15"/>
    </row>
    <row r="45" spans="1:12" x14ac:dyDescent="0.25">
      <c r="A45" s="15"/>
      <c r="B45" s="11">
        <f>'County Data'!A40</f>
        <v>0</v>
      </c>
      <c r="C45" s="37" t="str">
        <f>IF('County Data'!C40&gt;9,'County Data'!B40,"*")</f>
        <v>*</v>
      </c>
      <c r="D45" s="35" t="str">
        <f>IF('County Data'!E40&gt;9,'County Data'!D40,"*")</f>
        <v>*</v>
      </c>
      <c r="E45" s="36" t="str">
        <f>IF('County Data'!G40&gt;9,'County Data'!F40,"*")</f>
        <v>*</v>
      </c>
      <c r="F45" s="37" t="str">
        <f>IF('County Data'!I40&gt;9,'County Data'!H40,"*")</f>
        <v>*</v>
      </c>
      <c r="G45" s="35" t="str">
        <f>IF('County Data'!K40&gt;9,'County Data'!J40,"*")</f>
        <v>*</v>
      </c>
      <c r="H45" s="36" t="str">
        <f>IF('County Data'!M40&gt;9,'County Data'!L40,"*")</f>
        <v>*</v>
      </c>
      <c r="I45" s="9" t="str">
        <f t="shared" si="2"/>
        <v/>
      </c>
      <c r="J45" s="9" t="str">
        <f t="shared" si="3"/>
        <v/>
      </c>
      <c r="K45" s="9" t="str">
        <f t="shared" si="4"/>
        <v/>
      </c>
      <c r="L45" s="15"/>
    </row>
    <row r="46" spans="1:12" x14ac:dyDescent="0.25">
      <c r="A46" s="15"/>
      <c r="B46" s="21">
        <f>'County Data'!A41</f>
        <v>0</v>
      </c>
      <c r="C46" s="38" t="str">
        <f>IF('County Data'!C41&gt;9,'County Data'!B41,"*")</f>
        <v>*</v>
      </c>
      <c r="D46" s="38" t="str">
        <f>IF('County Data'!E41&gt;9,'County Data'!D41,"*")</f>
        <v>*</v>
      </c>
      <c r="E46" s="39" t="str">
        <f>IF('County Data'!G41&gt;9,'County Data'!F41,"*")</f>
        <v>*</v>
      </c>
      <c r="F46" s="38" t="str">
        <f>IF('County Data'!I41&gt;9,'County Data'!H41,"*")</f>
        <v>*</v>
      </c>
      <c r="G46" s="38" t="str">
        <f>IF('County Data'!K41&gt;9,'County Data'!J41,"*")</f>
        <v>*</v>
      </c>
      <c r="H46" s="39" t="str">
        <f>IF('County Data'!M41&gt;9,'County Data'!L41,"*")</f>
        <v>*</v>
      </c>
      <c r="I46" s="22" t="str">
        <f t="shared" si="2"/>
        <v/>
      </c>
      <c r="J46" s="22" t="str">
        <f t="shared" si="3"/>
        <v/>
      </c>
      <c r="K46" s="22" t="str">
        <f t="shared" si="4"/>
        <v/>
      </c>
      <c r="L46" s="15"/>
    </row>
    <row r="47" spans="1:12" x14ac:dyDescent="0.25">
      <c r="A47" s="15"/>
      <c r="B47" s="11">
        <f>'County Data'!A42</f>
        <v>0</v>
      </c>
      <c r="C47" s="37" t="str">
        <f>IF('County Data'!C42&gt;9,'County Data'!B42,"*")</f>
        <v>*</v>
      </c>
      <c r="D47" s="35" t="str">
        <f>IF('County Data'!E42&gt;9,'County Data'!D42,"*")</f>
        <v>*</v>
      </c>
      <c r="E47" s="36" t="str">
        <f>IF('County Data'!G42&gt;9,'County Data'!F42,"*")</f>
        <v>*</v>
      </c>
      <c r="F47" s="37" t="str">
        <f>IF('County Data'!I42&gt;9,'County Data'!H42,"*")</f>
        <v>*</v>
      </c>
      <c r="G47" s="35" t="str">
        <f>IF('County Data'!K42&gt;9,'County Data'!J42,"*")</f>
        <v>*</v>
      </c>
      <c r="H47" s="36" t="str">
        <f>IF('County Data'!M42&gt;9,'County Data'!L42,"*")</f>
        <v>*</v>
      </c>
      <c r="I47" s="9" t="str">
        <f t="shared" si="2"/>
        <v/>
      </c>
      <c r="J47" s="9" t="str">
        <f t="shared" si="3"/>
        <v/>
      </c>
      <c r="K47" s="9" t="str">
        <f t="shared" si="4"/>
        <v/>
      </c>
      <c r="L47" s="15"/>
    </row>
    <row r="48" spans="1:12" x14ac:dyDescent="0.25">
      <c r="A48" s="15"/>
      <c r="B48" s="21">
        <f>'County Data'!A43</f>
        <v>0</v>
      </c>
      <c r="C48" s="38" t="str">
        <f>IF('County Data'!C43&gt;9,'County Data'!B43,"*")</f>
        <v>*</v>
      </c>
      <c r="D48" s="38" t="str">
        <f>IF('County Data'!E43&gt;9,'County Data'!D43,"*")</f>
        <v>*</v>
      </c>
      <c r="E48" s="39" t="str">
        <f>IF('County Data'!G43&gt;9,'County Data'!F43,"*")</f>
        <v>*</v>
      </c>
      <c r="F48" s="38" t="str">
        <f>IF('County Data'!I43&gt;9,'County Data'!H43,"*")</f>
        <v>*</v>
      </c>
      <c r="G48" s="38" t="str">
        <f>IF('County Data'!K43&gt;9,'County Data'!J43,"*")</f>
        <v>*</v>
      </c>
      <c r="H48" s="39" t="str">
        <f>IF('County Data'!M43&gt;9,'County Data'!L43,"*")</f>
        <v>*</v>
      </c>
      <c r="I48" s="22" t="str">
        <f t="shared" si="2"/>
        <v/>
      </c>
      <c r="J48" s="22" t="str">
        <f t="shared" si="3"/>
        <v/>
      </c>
      <c r="K48" s="22" t="str">
        <f t="shared" si="4"/>
        <v/>
      </c>
      <c r="L48" s="15"/>
    </row>
    <row r="49" spans="1:12" x14ac:dyDescent="0.25">
      <c r="A49" s="15"/>
      <c r="B49" s="11">
        <f>'County Data'!A44</f>
        <v>0</v>
      </c>
      <c r="C49" s="37" t="str">
        <f>IF('County Data'!C44&gt;9,'County Data'!B44,"*")</f>
        <v>*</v>
      </c>
      <c r="D49" s="35" t="str">
        <f>IF('County Data'!E44&gt;9,'County Data'!D44,"*")</f>
        <v>*</v>
      </c>
      <c r="E49" s="36" t="str">
        <f>IF('County Data'!G44&gt;9,'County Data'!F44,"*")</f>
        <v>*</v>
      </c>
      <c r="F49" s="37" t="str">
        <f>IF('County Data'!I44&gt;9,'County Data'!H44,"*")</f>
        <v>*</v>
      </c>
      <c r="G49" s="35" t="str">
        <f>IF('County Data'!K44&gt;9,'County Data'!J44,"*")</f>
        <v>*</v>
      </c>
      <c r="H49" s="36" t="str">
        <f>IF('County Data'!M44&gt;9,'County Data'!L44,"*")</f>
        <v>*</v>
      </c>
      <c r="I49" s="9" t="str">
        <f t="shared" si="2"/>
        <v/>
      </c>
      <c r="J49" s="9" t="str">
        <f t="shared" si="3"/>
        <v/>
      </c>
      <c r="K49" s="9" t="str">
        <f t="shared" si="4"/>
        <v/>
      </c>
      <c r="L49" s="15"/>
    </row>
    <row r="50" spans="1:12" x14ac:dyDescent="0.25">
      <c r="A50" s="15"/>
      <c r="B50" s="21">
        <f>'County Data'!A45</f>
        <v>0</v>
      </c>
      <c r="C50" s="38" t="str">
        <f>IF('County Data'!C45&gt;9,'County Data'!B45,"*")</f>
        <v>*</v>
      </c>
      <c r="D50" s="38" t="str">
        <f>IF('County Data'!E45&gt;9,'County Data'!D45,"*")</f>
        <v>*</v>
      </c>
      <c r="E50" s="39" t="str">
        <f>IF('County Data'!G45&gt;9,'County Data'!F45,"*")</f>
        <v>*</v>
      </c>
      <c r="F50" s="38" t="str">
        <f>IF('County Data'!I45&gt;9,'County Data'!H45,"*")</f>
        <v>*</v>
      </c>
      <c r="G50" s="38" t="str">
        <f>IF('County Data'!K45&gt;9,'County Data'!J45,"*")</f>
        <v>*</v>
      </c>
      <c r="H50" s="39" t="str">
        <f>IF('County Data'!M45&gt;9,'County Data'!L45,"*")</f>
        <v>*</v>
      </c>
      <c r="I50" s="22" t="str">
        <f t="shared" si="2"/>
        <v/>
      </c>
      <c r="J50" s="22" t="str">
        <f t="shared" si="3"/>
        <v/>
      </c>
      <c r="K50" s="22" t="str">
        <f t="shared" si="4"/>
        <v/>
      </c>
      <c r="L50" s="15"/>
    </row>
    <row r="51" spans="1:12" x14ac:dyDescent="0.25">
      <c r="B51" s="11">
        <f>'County Data'!A46</f>
        <v>0</v>
      </c>
      <c r="C51" s="37" t="str">
        <f>IF('County Data'!C46&gt;9,'County Data'!B46,"*")</f>
        <v>*</v>
      </c>
      <c r="D51" s="35" t="str">
        <f>IF('County Data'!E46&gt;9,'County Data'!D46,"*")</f>
        <v>*</v>
      </c>
      <c r="E51" s="36" t="str">
        <f>IF('County Data'!G46&gt;9,'County Data'!F46,"*")</f>
        <v>*</v>
      </c>
      <c r="F51" s="37" t="str">
        <f>IF('County Data'!I46&gt;9,'County Data'!H46,"*")</f>
        <v>*</v>
      </c>
      <c r="G51" s="35" t="str">
        <f>IF('County Data'!K46&gt;9,'County Data'!J46,"*")</f>
        <v>*</v>
      </c>
      <c r="H51" s="36" t="str">
        <f>IF('County Data'!M46&gt;9,'County Data'!L46,"*")</f>
        <v>*</v>
      </c>
      <c r="I51" s="9" t="str">
        <f t="shared" si="2"/>
        <v/>
      </c>
      <c r="J51" s="9" t="str">
        <f t="shared" si="3"/>
        <v/>
      </c>
      <c r="K51" s="9" t="str">
        <f t="shared" si="4"/>
        <v/>
      </c>
      <c r="L51" s="15"/>
    </row>
    <row r="52" spans="1:12" x14ac:dyDescent="0.25">
      <c r="J52" s="9"/>
      <c r="L52" s="15"/>
    </row>
    <row r="53" spans="1:12" x14ac:dyDescent="0.25">
      <c r="J53" s="9"/>
    </row>
    <row r="54" spans="1:12" x14ac:dyDescent="0.25">
      <c r="J54" s="9"/>
    </row>
    <row r="55" spans="1:12" x14ac:dyDescent="0.25">
      <c r="J55" s="9"/>
    </row>
    <row r="56" spans="1:12" x14ac:dyDescent="0.25">
      <c r="J56" s="9"/>
    </row>
    <row r="57" spans="1:12" x14ac:dyDescent="0.25">
      <c r="J57" s="9"/>
    </row>
    <row r="58" spans="1:12" x14ac:dyDescent="0.25">
      <c r="J58" s="9"/>
    </row>
    <row r="59" spans="1:12" x14ac:dyDescent="0.25">
      <c r="J59" s="9"/>
    </row>
    <row r="60" spans="1:12" x14ac:dyDescent="0.25">
      <c r="J60" s="9"/>
    </row>
    <row r="61" spans="1:12" x14ac:dyDescent="0.25">
      <c r="J61" s="9"/>
    </row>
    <row r="62" spans="1:12" x14ac:dyDescent="0.25">
      <c r="J62" s="9"/>
    </row>
    <row r="63" spans="1:12" x14ac:dyDescent="0.25">
      <c r="J63" s="9"/>
    </row>
    <row r="64" spans="1:12" x14ac:dyDescent="0.25">
      <c r="J64" s="9"/>
    </row>
    <row r="65" spans="10:10" x14ac:dyDescent="0.25">
      <c r="J65" s="9"/>
    </row>
    <row r="66" spans="10:10" x14ac:dyDescent="0.25">
      <c r="J66" s="9"/>
    </row>
    <row r="67" spans="10:10" x14ac:dyDescent="0.25">
      <c r="J67" s="9"/>
    </row>
    <row r="68" spans="10:10" x14ac:dyDescent="0.25">
      <c r="J68" s="9"/>
    </row>
    <row r="69" spans="10:10" x14ac:dyDescent="0.25">
      <c r="J69" s="9"/>
    </row>
    <row r="70" spans="10:10" x14ac:dyDescent="0.25">
      <c r="J70" s="9"/>
    </row>
    <row r="71" spans="10:10" x14ac:dyDescent="0.25">
      <c r="J71" s="9"/>
    </row>
    <row r="72" spans="10:10" x14ac:dyDescent="0.25">
      <c r="J72" s="9"/>
    </row>
    <row r="73" spans="10:10" x14ac:dyDescent="0.25">
      <c r="J73" s="9"/>
    </row>
    <row r="74" spans="10:10" x14ac:dyDescent="0.25">
      <c r="J74" s="9"/>
    </row>
    <row r="75" spans="10:10" x14ac:dyDescent="0.25">
      <c r="J75" s="9"/>
    </row>
    <row r="76" spans="10:10" x14ac:dyDescent="0.25">
      <c r="J76" s="9"/>
    </row>
    <row r="77" spans="10:10" x14ac:dyDescent="0.25">
      <c r="J77" s="9"/>
    </row>
  </sheetData>
  <mergeCells count="11">
    <mergeCell ref="B2:D2"/>
    <mergeCell ref="B3:B5"/>
    <mergeCell ref="I3:K3"/>
    <mergeCell ref="I4:K4"/>
    <mergeCell ref="C3:E3"/>
    <mergeCell ref="C4:E4"/>
    <mergeCell ref="F3:H3"/>
    <mergeCell ref="F4:H4"/>
    <mergeCell ref="I2:K2"/>
    <mergeCell ref="E2:F2"/>
    <mergeCell ref="G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4"/>
  <sheetViews>
    <sheetView showGridLines="0" zoomScale="80" zoomScaleNormal="80" workbookViewId="0">
      <selection activeCell="H10" sqref="H10"/>
    </sheetView>
  </sheetViews>
  <sheetFormatPr defaultRowHeight="15" x14ac:dyDescent="0.25"/>
  <cols>
    <col min="2" max="2" width="21.28515625" customWidth="1"/>
    <col min="3" max="3" width="21.28515625" style="7" customWidth="1"/>
    <col min="4" max="5" width="21.28515625" style="8" customWidth="1"/>
    <col min="6" max="6" width="21.28515625" style="7" customWidth="1"/>
    <col min="7" max="8" width="21.28515625" style="8" customWidth="1"/>
    <col min="9" max="9" width="13.85546875" style="9" customWidth="1"/>
    <col min="10" max="11" width="13.85546875" style="10" customWidth="1"/>
  </cols>
  <sheetData>
    <row r="1" spans="1:12" ht="26.25" customHeight="1" x14ac:dyDescent="0.25"/>
    <row r="2" spans="1:12" ht="22.5" customHeight="1" thickBot="1" x14ac:dyDescent="0.3">
      <c r="B2" s="69" t="s">
        <v>0</v>
      </c>
      <c r="C2" s="69"/>
      <c r="D2" s="69"/>
      <c r="E2" s="64" t="s">
        <v>27</v>
      </c>
      <c r="F2" s="64"/>
      <c r="G2" s="64" t="str">
        <f>Cover!E24</f>
        <v>Fiscal Report</v>
      </c>
      <c r="H2" s="64"/>
      <c r="I2" s="64" t="str">
        <f>Cover!E26</f>
        <v>180 Day Processing</v>
      </c>
      <c r="J2" s="64"/>
      <c r="K2" s="64"/>
    </row>
    <row r="3" spans="1:12" ht="23.25" customHeight="1" thickTop="1" x14ac:dyDescent="0.25">
      <c r="B3" s="66" t="s">
        <v>15</v>
      </c>
      <c r="C3" s="70" t="s">
        <v>11</v>
      </c>
      <c r="D3" s="70"/>
      <c r="E3" s="71"/>
      <c r="F3" s="70" t="s">
        <v>12</v>
      </c>
      <c r="G3" s="70"/>
      <c r="H3" s="63"/>
      <c r="I3" s="61" t="s">
        <v>13</v>
      </c>
      <c r="J3" s="61"/>
      <c r="K3" s="61"/>
    </row>
    <row r="4" spans="1:12" ht="23.25" customHeight="1" x14ac:dyDescent="0.25">
      <c r="B4" s="67"/>
      <c r="C4" s="65" t="str">
        <f>TEXT(Cover!E7, "mm/dd/yyyy") &amp; " - " &amp; TEXT(Cover!G7, "mm/dd/yyyy")</f>
        <v>07/01/2014 - 06/30/2015</v>
      </c>
      <c r="D4" s="62"/>
      <c r="E4" s="63"/>
      <c r="F4" s="62" t="str">
        <f>TEXT(DATE(YEAR(Cover!E7)-1,MONTH(Cover!E7),DAY(Cover!E7)), "mm/dd/yyyy") &amp; " - " &amp; TEXT(DATE(YEAR(Cover!G7)-1,MONTH(Cover!G7),DAY(Cover!G7)), "mm/dd/yyyy")</f>
        <v>07/01/2013 - 06/30/2014</v>
      </c>
      <c r="G4" s="62"/>
      <c r="H4" s="63"/>
      <c r="I4" s="61"/>
      <c r="J4" s="61"/>
      <c r="K4" s="61"/>
    </row>
    <row r="5" spans="1:12" ht="23.25" customHeight="1" thickBot="1" x14ac:dyDescent="0.3">
      <c r="B5" s="68"/>
      <c r="C5" s="18" t="s">
        <v>32</v>
      </c>
      <c r="D5" s="12" t="s">
        <v>33</v>
      </c>
      <c r="E5" s="13" t="s">
        <v>34</v>
      </c>
      <c r="F5" s="12" t="s">
        <v>32</v>
      </c>
      <c r="G5" s="12" t="s">
        <v>33</v>
      </c>
      <c r="H5" s="13" t="s">
        <v>34</v>
      </c>
      <c r="I5" s="17" t="s">
        <v>32</v>
      </c>
      <c r="J5" s="14" t="s">
        <v>33</v>
      </c>
      <c r="K5" s="14" t="s">
        <v>34</v>
      </c>
    </row>
    <row r="6" spans="1:12" ht="15.75" thickTop="1" x14ac:dyDescent="0.25">
      <c r="B6" s="25" t="str">
        <f>'Town Data'!A2</f>
        <v>ADDISON</v>
      </c>
      <c r="C6" s="75">
        <f>IF('Town Data'!C2&gt;9,'Town Data'!B2,"*")</f>
        <v>7369608.7300000004</v>
      </c>
      <c r="D6" s="76">
        <f>IF('Town Data'!E2&gt;9,'Town Data'!D2,"*")</f>
        <v>1426781.64</v>
      </c>
      <c r="E6" s="77">
        <f>IF('Town Data'!G2&gt;9,'Town Data'!F2,"*")</f>
        <v>25699.999999700001</v>
      </c>
      <c r="F6" s="76">
        <f>IF('Town Data'!I2&gt;9,'Town Data'!H2,"*")</f>
        <v>12415789.35</v>
      </c>
      <c r="G6" s="76">
        <f>IF('Town Data'!K2&gt;9,'Town Data'!J2,"*")</f>
        <v>1771764.18</v>
      </c>
      <c r="H6" s="77" t="str">
        <f>IF('Town Data'!M2&gt;9,'Town Data'!L2,"*")</f>
        <v>*</v>
      </c>
      <c r="I6" s="78">
        <f>IFERROR((C6-F6)/F6,"")</f>
        <v>-0.40643252537141339</v>
      </c>
      <c r="J6" s="78">
        <f t="shared" ref="J6:K6" si="0">IFERROR((D6-G6)/G6,"")</f>
        <v>-0.1947113187489771</v>
      </c>
      <c r="K6" s="78" t="str">
        <f t="shared" si="0"/>
        <v/>
      </c>
    </row>
    <row r="7" spans="1:12" x14ac:dyDescent="0.25">
      <c r="A7" s="15"/>
      <c r="B7" t="str">
        <f>'Town Data'!A3</f>
        <v>ALBANY</v>
      </c>
      <c r="C7" s="79">
        <f>IF('Town Data'!C3&gt;9,'Town Data'!B3,"*")</f>
        <v>1737288.31</v>
      </c>
      <c r="D7" s="80">
        <f>IF('Town Data'!E3&gt;9,'Town Data'!D3,"*")</f>
        <v>543383.41</v>
      </c>
      <c r="E7" s="81" t="str">
        <f>IF('Town Data'!G3&gt;9,'Town Data'!F3,"*")</f>
        <v>*</v>
      </c>
      <c r="F7" s="82">
        <f>IF('Town Data'!I3&gt;9,'Town Data'!H3,"*")</f>
        <v>2208614.2000000002</v>
      </c>
      <c r="G7" s="80">
        <f>IF('Town Data'!K3&gt;9,'Town Data'!J3,"*")</f>
        <v>577527.77</v>
      </c>
      <c r="H7" s="81" t="str">
        <f>IF('Town Data'!M3&gt;9,'Town Data'!L3,"*")</f>
        <v>*</v>
      </c>
      <c r="I7" s="83">
        <f t="shared" ref="I7:I70" si="1">IFERROR((C7-F7)/F7,"")</f>
        <v>-0.21340345000045735</v>
      </c>
      <c r="J7" s="83">
        <f t="shared" ref="J7:J70" si="2">IFERROR((D7-G7)/G7,"")</f>
        <v>-5.9121589945363123E-2</v>
      </c>
      <c r="K7" s="83" t="str">
        <f t="shared" ref="K7:K70" si="3">IFERROR((E7-H7)/H7,"")</f>
        <v/>
      </c>
      <c r="L7" s="15"/>
    </row>
    <row r="8" spans="1:12" x14ac:dyDescent="0.25">
      <c r="A8" s="15"/>
      <c r="B8" s="26" t="str">
        <f>'Town Data'!A4</f>
        <v>ALBURGH</v>
      </c>
      <c r="C8" s="84">
        <f>IF('Town Data'!C4&gt;9,'Town Data'!B4,"*")</f>
        <v>16500692.85</v>
      </c>
      <c r="D8" s="85">
        <f>IF('Town Data'!E4&gt;9,'Town Data'!D4,"*")</f>
        <v>3913451.51</v>
      </c>
      <c r="E8" s="86">
        <f>IF('Town Data'!G4&gt;9,'Town Data'!F4,"*")</f>
        <v>139149.99999869999</v>
      </c>
      <c r="F8" s="85">
        <f>IF('Town Data'!I4&gt;9,'Town Data'!H4,"*")</f>
        <v>20953538.899999999</v>
      </c>
      <c r="G8" s="85">
        <f>IF('Town Data'!K4&gt;9,'Town Data'!J4,"*")</f>
        <v>3572106.41</v>
      </c>
      <c r="H8" s="86" t="str">
        <f>IF('Town Data'!M4&gt;9,'Town Data'!L4,"*")</f>
        <v>*</v>
      </c>
      <c r="I8" s="87">
        <f t="shared" si="1"/>
        <v>-0.21251045330581361</v>
      </c>
      <c r="J8" s="87">
        <f t="shared" si="2"/>
        <v>9.5558491495218251E-2</v>
      </c>
      <c r="K8" s="87" t="str">
        <f t="shared" si="3"/>
        <v/>
      </c>
      <c r="L8" s="15"/>
    </row>
    <row r="9" spans="1:12" x14ac:dyDescent="0.25">
      <c r="A9" s="15"/>
      <c r="B9" s="15" t="str">
        <f>'Town Data'!A5</f>
        <v>ANDOVER</v>
      </c>
      <c r="C9" s="79">
        <f>IF('Town Data'!C5&gt;9,'Town Data'!B5,"*")</f>
        <v>1479167.2</v>
      </c>
      <c r="D9" s="80">
        <f>IF('Town Data'!E5&gt;9,'Town Data'!D5,"*")</f>
        <v>210254.26</v>
      </c>
      <c r="E9" s="81">
        <f>IF('Town Data'!G5&gt;9,'Town Data'!F5,"*")</f>
        <v>38249.999999899999</v>
      </c>
      <c r="F9" s="82">
        <f>IF('Town Data'!I5&gt;9,'Town Data'!H5,"*")</f>
        <v>1935989.74</v>
      </c>
      <c r="G9" s="80">
        <f>IF('Town Data'!K5&gt;9,'Town Data'!J5,"*")</f>
        <v>341251.25</v>
      </c>
      <c r="H9" s="81" t="str">
        <f>IF('Town Data'!M5&gt;9,'Town Data'!L5,"*")</f>
        <v>*</v>
      </c>
      <c r="I9" s="83">
        <f t="shared" si="1"/>
        <v>-0.23596330629314186</v>
      </c>
      <c r="J9" s="83">
        <f t="shared" si="2"/>
        <v>-0.38387255724338004</v>
      </c>
      <c r="K9" s="83" t="str">
        <f t="shared" si="3"/>
        <v/>
      </c>
      <c r="L9" s="15"/>
    </row>
    <row r="10" spans="1:12" x14ac:dyDescent="0.25">
      <c r="A10" s="15"/>
      <c r="B10" s="26" t="str">
        <f>'Town Data'!A6</f>
        <v>ARLINGTON</v>
      </c>
      <c r="C10" s="84">
        <f>IF('Town Data'!C6&gt;9,'Town Data'!B6,"*")</f>
        <v>126379087.01000001</v>
      </c>
      <c r="D10" s="85">
        <f>IF('Town Data'!E6&gt;9,'Town Data'!D6,"*")</f>
        <v>5280806.03</v>
      </c>
      <c r="E10" s="86">
        <f>IF('Town Data'!G6&gt;9,'Town Data'!F6,"*")</f>
        <v>1030228.9999969</v>
      </c>
      <c r="F10" s="85">
        <f>IF('Town Data'!I6&gt;9,'Town Data'!H6,"*")</f>
        <v>116548286.41</v>
      </c>
      <c r="G10" s="85">
        <f>IF('Town Data'!K6&gt;9,'Town Data'!J6,"*")</f>
        <v>5048529.72</v>
      </c>
      <c r="H10" s="86" t="str">
        <f>IF('Town Data'!M6&gt;9,'Town Data'!L6,"*")</f>
        <v>*</v>
      </c>
      <c r="I10" s="87">
        <f t="shared" si="1"/>
        <v>8.4349593656114996E-2</v>
      </c>
      <c r="J10" s="87">
        <f t="shared" si="2"/>
        <v>4.6008704094545876E-2</v>
      </c>
      <c r="K10" s="87" t="str">
        <f t="shared" si="3"/>
        <v/>
      </c>
      <c r="L10" s="15"/>
    </row>
    <row r="11" spans="1:12" x14ac:dyDescent="0.25">
      <c r="A11" s="15"/>
      <c r="B11" s="15" t="str">
        <f>'Town Data'!A7</f>
        <v>ATHENS</v>
      </c>
      <c r="C11" s="79">
        <f>IF('Town Data'!C7&gt;9,'Town Data'!B7,"*")</f>
        <v>169872.09</v>
      </c>
      <c r="D11" s="80">
        <f>IF('Town Data'!E7&gt;9,'Town Data'!D7,"*")</f>
        <v>50139.59</v>
      </c>
      <c r="E11" s="81" t="str">
        <f>IF('Town Data'!G7&gt;9,'Town Data'!F7,"*")</f>
        <v>*</v>
      </c>
      <c r="F11" s="82">
        <f>IF('Town Data'!I7&gt;9,'Town Data'!H7,"*")</f>
        <v>139677.12</v>
      </c>
      <c r="G11" s="80">
        <f>IF('Town Data'!K7&gt;9,'Town Data'!J7,"*")</f>
        <v>44678.62</v>
      </c>
      <c r="H11" s="81" t="str">
        <f>IF('Town Data'!M7&gt;9,'Town Data'!L7,"*")</f>
        <v>*</v>
      </c>
      <c r="I11" s="83">
        <f t="shared" si="1"/>
        <v>0.21617692289188095</v>
      </c>
      <c r="J11" s="83">
        <f t="shared" si="2"/>
        <v>0.12222781276592683</v>
      </c>
      <c r="K11" s="83" t="str">
        <f t="shared" si="3"/>
        <v/>
      </c>
      <c r="L11" s="15"/>
    </row>
    <row r="12" spans="1:12" x14ac:dyDescent="0.25">
      <c r="A12" s="15"/>
      <c r="B12" s="26" t="str">
        <f>'Town Data'!A8</f>
        <v>BAKERSFIELD</v>
      </c>
      <c r="C12" s="84">
        <f>IF('Town Data'!C8&gt;9,'Town Data'!B8,"*")</f>
        <v>2956727.16</v>
      </c>
      <c r="D12" s="85">
        <f>IF('Town Data'!E8&gt;9,'Town Data'!D8,"*")</f>
        <v>877738.13</v>
      </c>
      <c r="E12" s="86" t="str">
        <f>IF('Town Data'!G8&gt;9,'Town Data'!F8,"*")</f>
        <v>*</v>
      </c>
      <c r="F12" s="85">
        <f>IF('Town Data'!I8&gt;9,'Town Data'!H8,"*")</f>
        <v>3560584.39</v>
      </c>
      <c r="G12" s="85">
        <f>IF('Town Data'!K8&gt;9,'Town Data'!J8,"*")</f>
        <v>966546.85</v>
      </c>
      <c r="H12" s="86" t="str">
        <f>IF('Town Data'!M8&gt;9,'Town Data'!L8,"*")</f>
        <v>*</v>
      </c>
      <c r="I12" s="87">
        <f t="shared" si="1"/>
        <v>-0.16959497763792644</v>
      </c>
      <c r="J12" s="87">
        <f t="shared" si="2"/>
        <v>-9.1882478329943312E-2</v>
      </c>
      <c r="K12" s="87" t="str">
        <f t="shared" si="3"/>
        <v/>
      </c>
      <c r="L12" s="15"/>
    </row>
    <row r="13" spans="1:12" x14ac:dyDescent="0.25">
      <c r="A13" s="15"/>
      <c r="B13" s="15" t="str">
        <f>'Town Data'!A9</f>
        <v>BARNARD</v>
      </c>
      <c r="C13" s="79">
        <f>IF('Town Data'!C9&gt;9,'Town Data'!B9,"*")</f>
        <v>3034828.34</v>
      </c>
      <c r="D13" s="80">
        <f>IF('Town Data'!E9&gt;9,'Town Data'!D9,"*")</f>
        <v>456570.25</v>
      </c>
      <c r="E13" s="81">
        <f>IF('Town Data'!G9&gt;9,'Town Data'!F9,"*")</f>
        <v>179566.666666</v>
      </c>
      <c r="F13" s="82">
        <f>IF('Town Data'!I9&gt;9,'Town Data'!H9,"*")</f>
        <v>2232726.38</v>
      </c>
      <c r="G13" s="80">
        <f>IF('Town Data'!K9&gt;9,'Town Data'!J9,"*")</f>
        <v>597412.02</v>
      </c>
      <c r="H13" s="81" t="str">
        <f>IF('Town Data'!M9&gt;9,'Town Data'!L9,"*")</f>
        <v>*</v>
      </c>
      <c r="I13" s="83">
        <f t="shared" si="1"/>
        <v>0.3592477641617689</v>
      </c>
      <c r="J13" s="83">
        <f t="shared" si="2"/>
        <v>-0.23575315742726438</v>
      </c>
      <c r="K13" s="83" t="str">
        <f t="shared" si="3"/>
        <v/>
      </c>
      <c r="L13" s="15"/>
    </row>
    <row r="14" spans="1:12" x14ac:dyDescent="0.25">
      <c r="A14" s="15"/>
      <c r="B14" s="26" t="str">
        <f>'Town Data'!A10</f>
        <v>BARNET</v>
      </c>
      <c r="C14" s="84">
        <f>IF('Town Data'!C10&gt;9,'Town Data'!B10,"*")</f>
        <v>28974874.670000002</v>
      </c>
      <c r="D14" s="85">
        <f>IF('Town Data'!E10&gt;9,'Town Data'!D10,"*")</f>
        <v>1670915.47</v>
      </c>
      <c r="E14" s="86" t="str">
        <f>IF('Town Data'!G10&gt;9,'Town Data'!F10,"*")</f>
        <v>*</v>
      </c>
      <c r="F14" s="85">
        <f>IF('Town Data'!I10&gt;9,'Town Data'!H10,"*")</f>
        <v>4852712.17</v>
      </c>
      <c r="G14" s="85">
        <f>IF('Town Data'!K10&gt;9,'Town Data'!J10,"*")</f>
        <v>1606092.5</v>
      </c>
      <c r="H14" s="86" t="str">
        <f>IF('Town Data'!M10&gt;9,'Town Data'!L10,"*")</f>
        <v>*</v>
      </c>
      <c r="I14" s="87">
        <f t="shared" si="1"/>
        <v>4.9708619953035456</v>
      </c>
      <c r="J14" s="87">
        <f t="shared" si="2"/>
        <v>4.036067038480036E-2</v>
      </c>
      <c r="K14" s="87" t="str">
        <f t="shared" si="3"/>
        <v/>
      </c>
      <c r="L14" s="15"/>
    </row>
    <row r="15" spans="1:12" x14ac:dyDescent="0.25">
      <c r="A15" s="15"/>
      <c r="B15" s="15" t="str">
        <f>'Town Data'!A11</f>
        <v>BARRE</v>
      </c>
      <c r="C15" s="79">
        <f>IF('Town Data'!C11&gt;9,'Town Data'!B11,"*")</f>
        <v>650085832.44000006</v>
      </c>
      <c r="D15" s="80">
        <f>IF('Town Data'!E11&gt;9,'Town Data'!D11,"*")</f>
        <v>115809609.11</v>
      </c>
      <c r="E15" s="81">
        <f>IF('Town Data'!G11&gt;9,'Town Data'!F11,"*")</f>
        <v>3917052.9999793</v>
      </c>
      <c r="F15" s="82">
        <f>IF('Town Data'!I11&gt;9,'Town Data'!H11,"*")</f>
        <v>646002637.62</v>
      </c>
      <c r="G15" s="80">
        <f>IF('Town Data'!K11&gt;9,'Town Data'!J11,"*")</f>
        <v>114753443.75</v>
      </c>
      <c r="H15" s="81" t="str">
        <f>IF('Town Data'!M11&gt;9,'Town Data'!L11,"*")</f>
        <v>*</v>
      </c>
      <c r="I15" s="83">
        <f t="shared" si="1"/>
        <v>6.3207092080046923E-3</v>
      </c>
      <c r="J15" s="83">
        <f t="shared" si="2"/>
        <v>9.2037792112012271E-3</v>
      </c>
      <c r="K15" s="83" t="str">
        <f t="shared" si="3"/>
        <v/>
      </c>
      <c r="L15" s="15"/>
    </row>
    <row r="16" spans="1:12" x14ac:dyDescent="0.25">
      <c r="A16" s="15"/>
      <c r="B16" s="27" t="str">
        <f>'Town Data'!A12</f>
        <v>BARRE TOWN</v>
      </c>
      <c r="C16" s="88">
        <f>IF('Town Data'!C12&gt;9,'Town Data'!B12,"*")</f>
        <v>128605556.05</v>
      </c>
      <c r="D16" s="89">
        <f>IF('Town Data'!E12&gt;9,'Town Data'!D12,"*")</f>
        <v>13018543.810000001</v>
      </c>
      <c r="E16" s="90">
        <f>IF('Town Data'!G12&gt;9,'Town Data'!F12,"*")</f>
        <v>1145582.4999972</v>
      </c>
      <c r="F16" s="89">
        <f>IF('Town Data'!I12&gt;9,'Town Data'!H12,"*")</f>
        <v>123265990.52</v>
      </c>
      <c r="G16" s="89">
        <f>IF('Town Data'!K12&gt;9,'Town Data'!J12,"*")</f>
        <v>13520122.140000001</v>
      </c>
      <c r="H16" s="90" t="str">
        <f>IF('Town Data'!M12&gt;9,'Town Data'!L12,"*")</f>
        <v>*</v>
      </c>
      <c r="I16" s="91">
        <f t="shared" si="1"/>
        <v>4.3317426870744635E-2</v>
      </c>
      <c r="J16" s="91">
        <f t="shared" si="2"/>
        <v>-3.7098653755209349E-2</v>
      </c>
      <c r="K16" s="91" t="str">
        <f t="shared" si="3"/>
        <v/>
      </c>
      <c r="L16" s="15"/>
    </row>
    <row r="17" spans="1:12" x14ac:dyDescent="0.25">
      <c r="A17" s="15"/>
      <c r="B17" s="26" t="str">
        <f>'Town Data'!A13</f>
        <v>BARTON</v>
      </c>
      <c r="C17" s="84">
        <f>IF('Town Data'!C13&gt;9,'Town Data'!B13,"*")</f>
        <v>228045464.08000001</v>
      </c>
      <c r="D17" s="85">
        <f>IF('Town Data'!E13&gt;9,'Town Data'!D13,"*")</f>
        <v>13709832</v>
      </c>
      <c r="E17" s="86">
        <f>IF('Town Data'!G13&gt;9,'Town Data'!F13,"*")</f>
        <v>856466.6666612</v>
      </c>
      <c r="F17" s="85">
        <f>IF('Town Data'!I13&gt;9,'Town Data'!H13,"*")</f>
        <v>291044620.48000002</v>
      </c>
      <c r="G17" s="85">
        <f>IF('Town Data'!K13&gt;9,'Town Data'!J13,"*")</f>
        <v>13878466.99</v>
      </c>
      <c r="H17" s="86" t="str">
        <f>IF('Town Data'!M13&gt;9,'Town Data'!L13,"*")</f>
        <v>*</v>
      </c>
      <c r="I17" s="87">
        <f t="shared" si="1"/>
        <v>-0.21645875569216774</v>
      </c>
      <c r="J17" s="87">
        <f t="shared" si="2"/>
        <v>-1.2150836985202227E-2</v>
      </c>
      <c r="K17" s="87" t="str">
        <f t="shared" si="3"/>
        <v/>
      </c>
      <c r="L17" s="15"/>
    </row>
    <row r="18" spans="1:12" x14ac:dyDescent="0.25">
      <c r="A18" s="15"/>
      <c r="B18" s="15" t="str">
        <f>'Town Data'!A14</f>
        <v>BELVIDERE</v>
      </c>
      <c r="C18" s="79">
        <f>IF('Town Data'!C14&gt;9,'Town Data'!B14,"*")</f>
        <v>1276404</v>
      </c>
      <c r="D18" s="80">
        <f>IF('Town Data'!E14&gt;9,'Town Data'!D14,"*")</f>
        <v>509753</v>
      </c>
      <c r="E18" s="81" t="str">
        <f>IF('Town Data'!G14&gt;9,'Town Data'!F14,"*")</f>
        <v>*</v>
      </c>
      <c r="F18" s="82">
        <f>IF('Town Data'!I14&gt;9,'Town Data'!H14,"*")</f>
        <v>1288686</v>
      </c>
      <c r="G18" s="80">
        <f>IF('Town Data'!K14&gt;9,'Town Data'!J14,"*")</f>
        <v>513787</v>
      </c>
      <c r="H18" s="81" t="str">
        <f>IF('Town Data'!M14&gt;9,'Town Data'!L14,"*")</f>
        <v>*</v>
      </c>
      <c r="I18" s="83">
        <f t="shared" si="1"/>
        <v>-9.5306381849418718E-3</v>
      </c>
      <c r="J18" s="83">
        <f t="shared" si="2"/>
        <v>-7.8515026655014628E-3</v>
      </c>
      <c r="K18" s="83" t="str">
        <f t="shared" si="3"/>
        <v/>
      </c>
      <c r="L18" s="15"/>
    </row>
    <row r="19" spans="1:12" x14ac:dyDescent="0.25">
      <c r="A19" s="15"/>
      <c r="B19" s="26" t="str">
        <f>'Town Data'!A15</f>
        <v>BENNINGTON</v>
      </c>
      <c r="C19" s="84">
        <f>IF('Town Data'!C15&gt;9,'Town Data'!B15,"*")</f>
        <v>507303195.69</v>
      </c>
      <c r="D19" s="85">
        <f>IF('Town Data'!E15&gt;9,'Town Data'!D15,"*")</f>
        <v>129842507.84</v>
      </c>
      <c r="E19" s="86">
        <f>IF('Town Data'!G15&gt;9,'Town Data'!F15,"*")</f>
        <v>3569780.9999762001</v>
      </c>
      <c r="F19" s="85">
        <f>IF('Town Data'!I15&gt;9,'Town Data'!H15,"*")</f>
        <v>465080473.93000001</v>
      </c>
      <c r="G19" s="85">
        <f>IF('Town Data'!K15&gt;9,'Town Data'!J15,"*")</f>
        <v>132299160.04000001</v>
      </c>
      <c r="H19" s="86" t="str">
        <f>IF('Town Data'!M15&gt;9,'Town Data'!L15,"*")</f>
        <v>*</v>
      </c>
      <c r="I19" s="87">
        <f t="shared" si="1"/>
        <v>9.0785840573377838E-2</v>
      </c>
      <c r="J19" s="87">
        <f t="shared" si="2"/>
        <v>-1.8568917589932135E-2</v>
      </c>
      <c r="K19" s="87" t="str">
        <f t="shared" si="3"/>
        <v/>
      </c>
      <c r="L19" s="15"/>
    </row>
    <row r="20" spans="1:12" x14ac:dyDescent="0.25">
      <c r="A20" s="15"/>
      <c r="B20" s="15" t="str">
        <f>'Town Data'!A16</f>
        <v>BENSON</v>
      </c>
      <c r="C20" s="79">
        <f>IF('Town Data'!C16&gt;9,'Town Data'!B16,"*")</f>
        <v>2519390.2799999998</v>
      </c>
      <c r="D20" s="80">
        <f>IF('Town Data'!E16&gt;9,'Town Data'!D16,"*")</f>
        <v>698451</v>
      </c>
      <c r="E20" s="81" t="str">
        <f>IF('Town Data'!G16&gt;9,'Town Data'!F16,"*")</f>
        <v>*</v>
      </c>
      <c r="F20" s="82">
        <f>IF('Town Data'!I16&gt;9,'Town Data'!H16,"*")</f>
        <v>3462575.78</v>
      </c>
      <c r="G20" s="80">
        <f>IF('Town Data'!K16&gt;9,'Town Data'!J16,"*")</f>
        <v>766719.78</v>
      </c>
      <c r="H20" s="81" t="str">
        <f>IF('Town Data'!M16&gt;9,'Town Data'!L16,"*")</f>
        <v>*</v>
      </c>
      <c r="I20" s="83">
        <f t="shared" si="1"/>
        <v>-0.27239418280688144</v>
      </c>
      <c r="J20" s="83">
        <f t="shared" si="2"/>
        <v>-8.9040066241671795E-2</v>
      </c>
      <c r="K20" s="83" t="str">
        <f t="shared" si="3"/>
        <v/>
      </c>
      <c r="L20" s="15"/>
    </row>
    <row r="21" spans="1:12" x14ac:dyDescent="0.25">
      <c r="A21" s="15"/>
      <c r="B21" s="26" t="str">
        <f>'Town Data'!A17</f>
        <v>BERKSHIRE</v>
      </c>
      <c r="C21" s="84">
        <f>IF('Town Data'!C17&gt;9,'Town Data'!B17,"*")</f>
        <v>2632854</v>
      </c>
      <c r="D21" s="85">
        <f>IF('Town Data'!E17&gt;9,'Town Data'!D17,"*")</f>
        <v>635242</v>
      </c>
      <c r="E21" s="86" t="str">
        <f>IF('Town Data'!G17&gt;9,'Town Data'!F17,"*")</f>
        <v>*</v>
      </c>
      <c r="F21" s="85">
        <f>IF('Town Data'!I17&gt;9,'Town Data'!H17,"*")</f>
        <v>2999797</v>
      </c>
      <c r="G21" s="85">
        <f>IF('Town Data'!K17&gt;9,'Town Data'!J17,"*")</f>
        <v>671581</v>
      </c>
      <c r="H21" s="86" t="str">
        <f>IF('Town Data'!M17&gt;9,'Town Data'!L17,"*")</f>
        <v>*</v>
      </c>
      <c r="I21" s="87">
        <f t="shared" si="1"/>
        <v>-0.1223226104966436</v>
      </c>
      <c r="J21" s="87">
        <f t="shared" si="2"/>
        <v>-5.4109630856143932E-2</v>
      </c>
      <c r="K21" s="87" t="str">
        <f t="shared" si="3"/>
        <v/>
      </c>
      <c r="L21" s="15"/>
    </row>
    <row r="22" spans="1:12" x14ac:dyDescent="0.25">
      <c r="A22" s="15"/>
      <c r="B22" s="15" t="str">
        <f>'Town Data'!A18</f>
        <v>BERLIN</v>
      </c>
      <c r="C22" s="79">
        <f>IF('Town Data'!C18&gt;9,'Town Data'!B18,"*")</f>
        <v>224042906.81</v>
      </c>
      <c r="D22" s="80">
        <f>IF('Town Data'!E18&gt;9,'Town Data'!D18,"*")</f>
        <v>60866487.770000003</v>
      </c>
      <c r="E22" s="81">
        <f>IF('Town Data'!G18&gt;9,'Town Data'!F18,"*")</f>
        <v>1650340.8333225001</v>
      </c>
      <c r="F22" s="82">
        <f>IF('Town Data'!I18&gt;9,'Town Data'!H18,"*")</f>
        <v>282756388.81999999</v>
      </c>
      <c r="G22" s="80">
        <f>IF('Town Data'!K18&gt;9,'Town Data'!J18,"*")</f>
        <v>55444299.799999997</v>
      </c>
      <c r="H22" s="81" t="str">
        <f>IF('Town Data'!M18&gt;9,'Town Data'!L18,"*")</f>
        <v>*</v>
      </c>
      <c r="I22" s="83">
        <f t="shared" si="1"/>
        <v>-0.20764688025272676</v>
      </c>
      <c r="J22" s="83">
        <f t="shared" si="2"/>
        <v>9.7795228536730602E-2</v>
      </c>
      <c r="K22" s="83" t="str">
        <f t="shared" si="3"/>
        <v/>
      </c>
      <c r="L22" s="15"/>
    </row>
    <row r="23" spans="1:12" x14ac:dyDescent="0.25">
      <c r="A23" s="15"/>
      <c r="B23" s="26" t="str">
        <f>'Town Data'!A19</f>
        <v>BETHEL</v>
      </c>
      <c r="C23" s="84">
        <f>IF('Town Data'!C19&gt;9,'Town Data'!B19,"*")</f>
        <v>78467460.599999994</v>
      </c>
      <c r="D23" s="85">
        <f>IF('Town Data'!E19&gt;9,'Town Data'!D19,"*")</f>
        <v>15281935.199999999</v>
      </c>
      <c r="E23" s="86">
        <f>IF('Town Data'!G19&gt;9,'Town Data'!F19,"*")</f>
        <v>939284.49999679998</v>
      </c>
      <c r="F23" s="85">
        <f>IF('Town Data'!I19&gt;9,'Town Data'!H19,"*")</f>
        <v>96409089.459999993</v>
      </c>
      <c r="G23" s="85">
        <f>IF('Town Data'!K19&gt;9,'Town Data'!J19,"*")</f>
        <v>15306403.49</v>
      </c>
      <c r="H23" s="86" t="str">
        <f>IF('Town Data'!M19&gt;9,'Town Data'!L19,"*")</f>
        <v>*</v>
      </c>
      <c r="I23" s="87">
        <f t="shared" si="1"/>
        <v>-0.1860989348669656</v>
      </c>
      <c r="J23" s="87">
        <f t="shared" si="2"/>
        <v>-1.5985655948496736E-3</v>
      </c>
      <c r="K23" s="87" t="str">
        <f t="shared" si="3"/>
        <v/>
      </c>
      <c r="L23" s="15"/>
    </row>
    <row r="24" spans="1:12" x14ac:dyDescent="0.25">
      <c r="A24" s="15"/>
      <c r="B24" s="15" t="str">
        <f>'Town Data'!A20</f>
        <v>BOLTON</v>
      </c>
      <c r="C24" s="79">
        <f>IF('Town Data'!C20&gt;9,'Town Data'!B20,"*")</f>
        <v>5957542.8700000001</v>
      </c>
      <c r="D24" s="80">
        <f>IF('Town Data'!E20&gt;9,'Town Data'!D20,"*")</f>
        <v>3864772.5</v>
      </c>
      <c r="E24" s="81" t="str">
        <f>IF('Town Data'!G20&gt;9,'Town Data'!F20,"*")</f>
        <v>*</v>
      </c>
      <c r="F24" s="82">
        <f>IF('Town Data'!I20&gt;9,'Town Data'!H20,"*")</f>
        <v>5060434.9400000004</v>
      </c>
      <c r="G24" s="80">
        <f>IF('Town Data'!K20&gt;9,'Town Data'!J20,"*")</f>
        <v>3313594</v>
      </c>
      <c r="H24" s="81" t="str">
        <f>IF('Town Data'!M20&gt;9,'Town Data'!L20,"*")</f>
        <v>*</v>
      </c>
      <c r="I24" s="83">
        <f t="shared" si="1"/>
        <v>0.17727881904159007</v>
      </c>
      <c r="J24" s="83">
        <f t="shared" si="2"/>
        <v>0.16633857376612826</v>
      </c>
      <c r="K24" s="83" t="str">
        <f t="shared" si="3"/>
        <v/>
      </c>
      <c r="L24" s="15"/>
    </row>
    <row r="25" spans="1:12" x14ac:dyDescent="0.25">
      <c r="A25" s="15"/>
      <c r="B25" s="26" t="str">
        <f>'Town Data'!A21</f>
        <v>BRADFORD</v>
      </c>
      <c r="C25" s="84">
        <f>IF('Town Data'!C21&gt;9,'Town Data'!B21,"*")</f>
        <v>100868100.97</v>
      </c>
      <c r="D25" s="85">
        <f>IF('Town Data'!E21&gt;9,'Town Data'!D21,"*")</f>
        <v>21633352.890000001</v>
      </c>
      <c r="E25" s="86">
        <f>IF('Town Data'!G21&gt;9,'Town Data'!F21,"*")</f>
        <v>843631.49999259994</v>
      </c>
      <c r="F25" s="85">
        <f>IF('Town Data'!I21&gt;9,'Town Data'!H21,"*")</f>
        <v>105302400.8</v>
      </c>
      <c r="G25" s="85">
        <f>IF('Town Data'!K21&gt;9,'Town Data'!J21,"*")</f>
        <v>21155904.140000001</v>
      </c>
      <c r="H25" s="86" t="str">
        <f>IF('Town Data'!M21&gt;9,'Town Data'!L21,"*")</f>
        <v>*</v>
      </c>
      <c r="I25" s="87">
        <f t="shared" si="1"/>
        <v>-4.2110149401266055E-2</v>
      </c>
      <c r="J25" s="87">
        <f t="shared" si="2"/>
        <v>2.256810897045405E-2</v>
      </c>
      <c r="K25" s="87" t="str">
        <f t="shared" si="3"/>
        <v/>
      </c>
      <c r="L25" s="15"/>
    </row>
    <row r="26" spans="1:12" x14ac:dyDescent="0.25">
      <c r="A26" s="15"/>
      <c r="B26" s="15" t="str">
        <f>'Town Data'!A22</f>
        <v>BRAINTREE</v>
      </c>
      <c r="C26" s="79">
        <f>IF('Town Data'!C22&gt;9,'Town Data'!B22,"*")</f>
        <v>1399383.53</v>
      </c>
      <c r="D26" s="80">
        <f>IF('Town Data'!E22&gt;9,'Town Data'!D22,"*")</f>
        <v>285797</v>
      </c>
      <c r="E26" s="81" t="str">
        <f>IF('Town Data'!G22&gt;9,'Town Data'!F22,"*")</f>
        <v>*</v>
      </c>
      <c r="F26" s="82">
        <f>IF('Town Data'!I22&gt;9,'Town Data'!H22,"*")</f>
        <v>1150812.31</v>
      </c>
      <c r="G26" s="80">
        <f>IF('Town Data'!K22&gt;9,'Town Data'!J22,"*")</f>
        <v>267112.73</v>
      </c>
      <c r="H26" s="81" t="str">
        <f>IF('Town Data'!M22&gt;9,'Town Data'!L22,"*")</f>
        <v>*</v>
      </c>
      <c r="I26" s="83">
        <f t="shared" si="1"/>
        <v>0.21599631654965523</v>
      </c>
      <c r="J26" s="83">
        <f t="shared" si="2"/>
        <v>6.9949006174284623E-2</v>
      </c>
      <c r="K26" s="83" t="str">
        <f t="shared" si="3"/>
        <v/>
      </c>
      <c r="L26" s="15"/>
    </row>
    <row r="27" spans="1:12" x14ac:dyDescent="0.25">
      <c r="A27" s="15"/>
      <c r="B27" s="26" t="str">
        <f>'Town Data'!A23</f>
        <v>BRANDON</v>
      </c>
      <c r="C27" s="84">
        <f>IF('Town Data'!C23&gt;9,'Town Data'!B23,"*")</f>
        <v>101738485.52</v>
      </c>
      <c r="D27" s="85">
        <f>IF('Town Data'!E23&gt;9,'Town Data'!D23,"*")</f>
        <v>14018094</v>
      </c>
      <c r="E27" s="86">
        <f>IF('Town Data'!G23&gt;9,'Town Data'!F23,"*")</f>
        <v>687344.66666340001</v>
      </c>
      <c r="F27" s="85">
        <f>IF('Town Data'!I23&gt;9,'Town Data'!H23,"*")</f>
        <v>98052186.340000004</v>
      </c>
      <c r="G27" s="85">
        <f>IF('Town Data'!K23&gt;9,'Town Data'!J23,"*")</f>
        <v>13362982.119999999</v>
      </c>
      <c r="H27" s="86" t="str">
        <f>IF('Town Data'!M23&gt;9,'Town Data'!L23,"*")</f>
        <v>*</v>
      </c>
      <c r="I27" s="87">
        <f t="shared" si="1"/>
        <v>3.75952777556392E-2</v>
      </c>
      <c r="J27" s="87">
        <f t="shared" si="2"/>
        <v>4.90243775017489E-2</v>
      </c>
      <c r="K27" s="87" t="str">
        <f t="shared" si="3"/>
        <v/>
      </c>
      <c r="L27" s="15"/>
    </row>
    <row r="28" spans="1:12" x14ac:dyDescent="0.25">
      <c r="A28" s="15"/>
      <c r="B28" s="15" t="str">
        <f>'Town Data'!A24</f>
        <v>BRATTLEBORO</v>
      </c>
      <c r="C28" s="79">
        <f>IF('Town Data'!C24&gt;9,'Town Data'!B24,"*")</f>
        <v>801185877.58000004</v>
      </c>
      <c r="D28" s="80">
        <f>IF('Town Data'!E24&gt;9,'Town Data'!D24,"*")</f>
        <v>98230820.909999996</v>
      </c>
      <c r="E28" s="81">
        <f>IF('Town Data'!G24&gt;9,'Town Data'!F24,"*")</f>
        <v>9895031.4999711998</v>
      </c>
      <c r="F28" s="82">
        <f>IF('Town Data'!I24&gt;9,'Town Data'!H24,"*")</f>
        <v>890690736.16999996</v>
      </c>
      <c r="G28" s="80">
        <f>IF('Town Data'!K24&gt;9,'Town Data'!J24,"*")</f>
        <v>96878263.359999999</v>
      </c>
      <c r="H28" s="81" t="str">
        <f>IF('Town Data'!M24&gt;9,'Town Data'!L24,"*")</f>
        <v>*</v>
      </c>
      <c r="I28" s="83">
        <f t="shared" si="1"/>
        <v>-0.100489266313551</v>
      </c>
      <c r="J28" s="83">
        <f t="shared" si="2"/>
        <v>1.3961414078758699E-2</v>
      </c>
      <c r="K28" s="83" t="str">
        <f t="shared" si="3"/>
        <v/>
      </c>
      <c r="L28" s="15"/>
    </row>
    <row r="29" spans="1:12" x14ac:dyDescent="0.25">
      <c r="A29" s="15"/>
      <c r="B29" s="26" t="str">
        <f>'Town Data'!A25</f>
        <v>BRIDGEWATER</v>
      </c>
      <c r="C29" s="84">
        <f>IF('Town Data'!C25&gt;9,'Town Data'!B25,"*")</f>
        <v>8260788.3300000001</v>
      </c>
      <c r="D29" s="85">
        <f>IF('Town Data'!E25&gt;9,'Town Data'!D25,"*")</f>
        <v>2074672.33</v>
      </c>
      <c r="E29" s="86">
        <f>IF('Town Data'!G25&gt;9,'Town Data'!F25,"*")</f>
        <v>200849.99999879999</v>
      </c>
      <c r="F29" s="85">
        <f>IF('Town Data'!I25&gt;9,'Town Data'!H25,"*")</f>
        <v>6255025.9199999999</v>
      </c>
      <c r="G29" s="85">
        <f>IF('Town Data'!K25&gt;9,'Town Data'!J25,"*")</f>
        <v>1911917.05</v>
      </c>
      <c r="H29" s="86" t="str">
        <f>IF('Town Data'!M25&gt;9,'Town Data'!L25,"*")</f>
        <v>*</v>
      </c>
      <c r="I29" s="87">
        <f t="shared" si="1"/>
        <v>0.32066412444218939</v>
      </c>
      <c r="J29" s="87">
        <f t="shared" si="2"/>
        <v>8.5126747522859328E-2</v>
      </c>
      <c r="K29" s="87" t="str">
        <f t="shared" si="3"/>
        <v/>
      </c>
      <c r="L29" s="15"/>
    </row>
    <row r="30" spans="1:12" x14ac:dyDescent="0.25">
      <c r="A30" s="15"/>
      <c r="B30" s="15" t="str">
        <f>'Town Data'!A26</f>
        <v>BRIDPORT</v>
      </c>
      <c r="C30" s="79">
        <f>IF('Town Data'!C26&gt;9,'Town Data'!B26,"*")</f>
        <v>19517949.109999999</v>
      </c>
      <c r="D30" s="80">
        <f>IF('Town Data'!E26&gt;9,'Town Data'!D26,"*")</f>
        <v>2765575.61</v>
      </c>
      <c r="E30" s="81">
        <f>IF('Town Data'!G26&gt;9,'Town Data'!F26,"*")</f>
        <v>26766.666665799999</v>
      </c>
      <c r="F30" s="82">
        <f>IF('Town Data'!I26&gt;9,'Town Data'!H26,"*")</f>
        <v>23121712.579999998</v>
      </c>
      <c r="G30" s="80">
        <f>IF('Town Data'!K26&gt;9,'Town Data'!J26,"*")</f>
        <v>2986808.58</v>
      </c>
      <c r="H30" s="81" t="str">
        <f>IF('Town Data'!M26&gt;9,'Town Data'!L26,"*")</f>
        <v>*</v>
      </c>
      <c r="I30" s="83">
        <f t="shared" si="1"/>
        <v>-0.15586057726179031</v>
      </c>
      <c r="J30" s="83">
        <f t="shared" si="2"/>
        <v>-7.4070019579226001E-2</v>
      </c>
      <c r="K30" s="83" t="str">
        <f t="shared" si="3"/>
        <v/>
      </c>
      <c r="L30" s="15"/>
    </row>
    <row r="31" spans="1:12" x14ac:dyDescent="0.25">
      <c r="A31" s="15"/>
      <c r="B31" s="26" t="str">
        <f>'Town Data'!A27</f>
        <v>BRIGHTON</v>
      </c>
      <c r="C31" s="84">
        <f>IF('Town Data'!C27&gt;9,'Town Data'!B27,"*")</f>
        <v>8859882.7400000002</v>
      </c>
      <c r="D31" s="85">
        <f>IF('Town Data'!E27&gt;9,'Town Data'!D27,"*")</f>
        <v>2821323.41</v>
      </c>
      <c r="E31" s="86">
        <f>IF('Town Data'!G27&gt;9,'Town Data'!F27,"*")</f>
        <v>213333.33333260001</v>
      </c>
      <c r="F31" s="85">
        <f>IF('Town Data'!I27&gt;9,'Town Data'!H27,"*")</f>
        <v>8118888.3499999996</v>
      </c>
      <c r="G31" s="85">
        <f>IF('Town Data'!K27&gt;9,'Town Data'!J27,"*")</f>
        <v>2493517.71</v>
      </c>
      <c r="H31" s="86" t="str">
        <f>IF('Town Data'!M27&gt;9,'Town Data'!L27,"*")</f>
        <v>*</v>
      </c>
      <c r="I31" s="87">
        <f t="shared" si="1"/>
        <v>9.1267961579986581E-2</v>
      </c>
      <c r="J31" s="87">
        <f t="shared" si="2"/>
        <v>0.13146315291259761</v>
      </c>
      <c r="K31" s="87" t="str">
        <f t="shared" si="3"/>
        <v/>
      </c>
      <c r="L31" s="15"/>
    </row>
    <row r="32" spans="1:12" x14ac:dyDescent="0.25">
      <c r="A32" s="15"/>
      <c r="B32" s="15" t="str">
        <f>'Town Data'!A28</f>
        <v>BRISTOL</v>
      </c>
      <c r="C32" s="79">
        <f>IF('Town Data'!C28&gt;9,'Town Data'!B28,"*")</f>
        <v>66520226.240000002</v>
      </c>
      <c r="D32" s="80">
        <f>IF('Town Data'!E28&gt;9,'Town Data'!D28,"*")</f>
        <v>14635714.970000001</v>
      </c>
      <c r="E32" s="81">
        <f>IF('Town Data'!G28&gt;9,'Town Data'!F28,"*")</f>
        <v>1322683.4999973001</v>
      </c>
      <c r="F32" s="82">
        <f>IF('Town Data'!I28&gt;9,'Town Data'!H28,"*")</f>
        <v>62967949.719999999</v>
      </c>
      <c r="G32" s="80">
        <f>IF('Town Data'!K28&gt;9,'Town Data'!J28,"*")</f>
        <v>14364744.210000001</v>
      </c>
      <c r="H32" s="81" t="str">
        <f>IF('Town Data'!M28&gt;9,'Town Data'!L28,"*")</f>
        <v>*</v>
      </c>
      <c r="I32" s="83">
        <f t="shared" si="1"/>
        <v>5.6414041362247536E-2</v>
      </c>
      <c r="J32" s="83">
        <f t="shared" si="2"/>
        <v>1.8863597989539124E-2</v>
      </c>
      <c r="K32" s="83" t="str">
        <f t="shared" si="3"/>
        <v/>
      </c>
      <c r="L32" s="15"/>
    </row>
    <row r="33" spans="1:12" x14ac:dyDescent="0.25">
      <c r="A33" s="15"/>
      <c r="B33" s="26" t="str">
        <f>'Town Data'!A29</f>
        <v>BROOKFIELD</v>
      </c>
      <c r="C33" s="84">
        <f>IF('Town Data'!C29&gt;9,'Town Data'!B29,"*")</f>
        <v>28159080</v>
      </c>
      <c r="D33" s="85">
        <f>IF('Town Data'!E29&gt;9,'Town Data'!D29,"*")</f>
        <v>258270</v>
      </c>
      <c r="E33" s="86">
        <f>IF('Town Data'!G29&gt;9,'Town Data'!F29,"*")</f>
        <v>7716.6666662999996</v>
      </c>
      <c r="F33" s="85">
        <f>IF('Town Data'!I29&gt;9,'Town Data'!H29,"*")</f>
        <v>11283748.65</v>
      </c>
      <c r="G33" s="85">
        <f>IF('Town Data'!K29&gt;9,'Town Data'!J29,"*")</f>
        <v>265549.55</v>
      </c>
      <c r="H33" s="86" t="str">
        <f>IF('Town Data'!M29&gt;9,'Town Data'!L29,"*")</f>
        <v>*</v>
      </c>
      <c r="I33" s="87">
        <f t="shared" si="1"/>
        <v>1.4955430037871325</v>
      </c>
      <c r="J33" s="87">
        <f t="shared" si="2"/>
        <v>-2.7413151330890933E-2</v>
      </c>
      <c r="K33" s="87" t="str">
        <f t="shared" si="3"/>
        <v/>
      </c>
      <c r="L33" s="15"/>
    </row>
    <row r="34" spans="1:12" x14ac:dyDescent="0.25">
      <c r="A34" s="15"/>
      <c r="B34" s="15" t="str">
        <f>'Town Data'!A30</f>
        <v>BROOKLINE</v>
      </c>
      <c r="C34" s="79">
        <f>IF('Town Data'!C30&gt;9,'Town Data'!B30,"*")</f>
        <v>1100902</v>
      </c>
      <c r="D34" s="80">
        <f>IF('Town Data'!E30&gt;9,'Town Data'!D30,"*")</f>
        <v>39517</v>
      </c>
      <c r="E34" s="81" t="str">
        <f>IF('Town Data'!G30&gt;9,'Town Data'!F30,"*")</f>
        <v>*</v>
      </c>
      <c r="F34" s="82">
        <f>IF('Town Data'!I30&gt;9,'Town Data'!H30,"*")</f>
        <v>1009873</v>
      </c>
      <c r="G34" s="80">
        <f>IF('Town Data'!K30&gt;9,'Town Data'!J30,"*")</f>
        <v>48037</v>
      </c>
      <c r="H34" s="81" t="str">
        <f>IF('Town Data'!M30&gt;9,'Town Data'!L30,"*")</f>
        <v>*</v>
      </c>
      <c r="I34" s="83">
        <f t="shared" si="1"/>
        <v>9.0139057089356781E-2</v>
      </c>
      <c r="J34" s="83">
        <f t="shared" si="2"/>
        <v>-0.17736328246976288</v>
      </c>
      <c r="K34" s="83" t="str">
        <f t="shared" si="3"/>
        <v/>
      </c>
      <c r="L34" s="15"/>
    </row>
    <row r="35" spans="1:12" x14ac:dyDescent="0.25">
      <c r="A35" s="15"/>
      <c r="B35" s="26" t="str">
        <f>'Town Data'!A31</f>
        <v>BROWNINGTON</v>
      </c>
      <c r="C35" s="84">
        <f>IF('Town Data'!C31&gt;9,'Town Data'!B31,"*")</f>
        <v>1459638</v>
      </c>
      <c r="D35" s="85">
        <f>IF('Town Data'!E31&gt;9,'Town Data'!D31,"*")</f>
        <v>182071</v>
      </c>
      <c r="E35" s="86" t="str">
        <f>IF('Town Data'!G31&gt;9,'Town Data'!F31,"*")</f>
        <v>*</v>
      </c>
      <c r="F35" s="85">
        <f>IF('Town Data'!I31&gt;9,'Town Data'!H31,"*")</f>
        <v>1081707</v>
      </c>
      <c r="G35" s="85">
        <f>IF('Town Data'!K31&gt;9,'Town Data'!J31,"*")</f>
        <v>191309</v>
      </c>
      <c r="H35" s="86" t="str">
        <f>IF('Town Data'!M31&gt;9,'Town Data'!L31,"*")</f>
        <v>*</v>
      </c>
      <c r="I35" s="87">
        <f t="shared" si="1"/>
        <v>0.34938389046201973</v>
      </c>
      <c r="J35" s="87">
        <f t="shared" si="2"/>
        <v>-4.8288371169155658E-2</v>
      </c>
      <c r="K35" s="87" t="str">
        <f t="shared" si="3"/>
        <v/>
      </c>
      <c r="L35" s="15"/>
    </row>
    <row r="36" spans="1:12" x14ac:dyDescent="0.25">
      <c r="A36" s="15"/>
      <c r="B36" s="15" t="str">
        <f>'Town Data'!A32</f>
        <v>BURKE</v>
      </c>
      <c r="C36" s="79">
        <f>IF('Town Data'!C32&gt;9,'Town Data'!B32,"*")</f>
        <v>11767401.92</v>
      </c>
      <c r="D36" s="80">
        <f>IF('Town Data'!E32&gt;9,'Town Data'!D32,"*")</f>
        <v>5013182.82</v>
      </c>
      <c r="E36" s="81">
        <f>IF('Town Data'!G32&gt;9,'Town Data'!F32,"*")</f>
        <v>438153.66666480002</v>
      </c>
      <c r="F36" s="82">
        <f>IF('Town Data'!I32&gt;9,'Town Data'!H32,"*")</f>
        <v>12748314.77</v>
      </c>
      <c r="G36" s="80">
        <f>IF('Town Data'!K32&gt;9,'Town Data'!J32,"*")</f>
        <v>4788111.83</v>
      </c>
      <c r="H36" s="81" t="str">
        <f>IF('Town Data'!M32&gt;9,'Town Data'!L32,"*")</f>
        <v>*</v>
      </c>
      <c r="I36" s="83">
        <f t="shared" si="1"/>
        <v>-7.6944511309709349E-2</v>
      </c>
      <c r="J36" s="83">
        <f t="shared" si="2"/>
        <v>4.7006209961474567E-2</v>
      </c>
      <c r="K36" s="83" t="str">
        <f t="shared" si="3"/>
        <v/>
      </c>
      <c r="L36" s="15"/>
    </row>
    <row r="37" spans="1:12" x14ac:dyDescent="0.25">
      <c r="A37" s="15"/>
      <c r="B37" s="26" t="str">
        <f>'Town Data'!A33</f>
        <v>BURLINGTON</v>
      </c>
      <c r="C37" s="84">
        <f>IF('Town Data'!C33&gt;9,'Town Data'!B33,"*")</f>
        <v>1145058427.77</v>
      </c>
      <c r="D37" s="85">
        <f>IF('Town Data'!E33&gt;9,'Town Data'!D33,"*")</f>
        <v>236959444.61000001</v>
      </c>
      <c r="E37" s="86">
        <f>IF('Town Data'!G33&gt;9,'Town Data'!F33,"*")</f>
        <v>10780026.33329</v>
      </c>
      <c r="F37" s="85">
        <f>IF('Town Data'!I33&gt;9,'Town Data'!H33,"*")</f>
        <v>1076856505.1600001</v>
      </c>
      <c r="G37" s="85">
        <f>IF('Town Data'!K33&gt;9,'Town Data'!J33,"*")</f>
        <v>223621130.37</v>
      </c>
      <c r="H37" s="86" t="str">
        <f>IF('Town Data'!M33&gt;9,'Town Data'!L33,"*")</f>
        <v>*</v>
      </c>
      <c r="I37" s="87">
        <f t="shared" si="1"/>
        <v>6.3334271820985472E-2</v>
      </c>
      <c r="J37" s="87">
        <f t="shared" si="2"/>
        <v>5.9646931477050691E-2</v>
      </c>
      <c r="K37" s="87" t="str">
        <f>IFERROR((E37-H37)/H37,"")</f>
        <v/>
      </c>
      <c r="L37" s="15"/>
    </row>
    <row r="38" spans="1:12" x14ac:dyDescent="0.25">
      <c r="A38" s="15"/>
      <c r="B38" s="15" t="str">
        <f>'Town Data'!A34</f>
        <v>CABOT</v>
      </c>
      <c r="C38" s="79">
        <f>IF('Town Data'!C34&gt;9,'Town Data'!B34,"*")</f>
        <v>933422479</v>
      </c>
      <c r="D38" s="80">
        <f>IF('Town Data'!E34&gt;9,'Town Data'!D34,"*")</f>
        <v>2680191</v>
      </c>
      <c r="E38" s="81">
        <f>IF('Town Data'!G34&gt;9,'Town Data'!F34,"*")</f>
        <v>28783.333332900002</v>
      </c>
      <c r="F38" s="82">
        <f>IF('Town Data'!I34&gt;9,'Town Data'!H34,"*")</f>
        <v>574639789</v>
      </c>
      <c r="G38" s="80">
        <f>IF('Town Data'!K34&gt;9,'Town Data'!J34,"*")</f>
        <v>2527968</v>
      </c>
      <c r="H38" s="81" t="str">
        <f>IF('Town Data'!M34&gt;9,'Town Data'!L34,"*")</f>
        <v>*</v>
      </c>
      <c r="I38" s="83">
        <f t="shared" si="1"/>
        <v>0.62436102906198165</v>
      </c>
      <c r="J38" s="83">
        <f t="shared" si="2"/>
        <v>6.0215556526031978E-2</v>
      </c>
      <c r="K38" s="83" t="str">
        <f t="shared" si="3"/>
        <v/>
      </c>
      <c r="L38" s="15"/>
    </row>
    <row r="39" spans="1:12" x14ac:dyDescent="0.25">
      <c r="A39" s="15"/>
      <c r="B39" s="26" t="str">
        <f>'Town Data'!A35</f>
        <v>CALAIS</v>
      </c>
      <c r="C39" s="84">
        <f>IF('Town Data'!C35&gt;9,'Town Data'!B35,"*")</f>
        <v>5519520.8300000001</v>
      </c>
      <c r="D39" s="85">
        <f>IF('Town Data'!E35&gt;9,'Town Data'!D35,"*")</f>
        <v>693830.93</v>
      </c>
      <c r="E39" s="86">
        <f>IF('Town Data'!G35&gt;9,'Town Data'!F35,"*")</f>
        <v>24633.333332499999</v>
      </c>
      <c r="F39" s="85">
        <f>IF('Town Data'!I35&gt;9,'Town Data'!H35,"*")</f>
        <v>5985086.5</v>
      </c>
      <c r="G39" s="85">
        <f>IF('Town Data'!K35&gt;9,'Town Data'!J35,"*")</f>
        <v>1048075.85</v>
      </c>
      <c r="H39" s="86" t="str">
        <f>IF('Town Data'!M35&gt;9,'Town Data'!L35,"*")</f>
        <v>*</v>
      </c>
      <c r="I39" s="87">
        <f t="shared" si="1"/>
        <v>-7.7787625959958959E-2</v>
      </c>
      <c r="J39" s="87">
        <f t="shared" si="2"/>
        <v>-0.33799549908529991</v>
      </c>
      <c r="K39" s="87" t="str">
        <f t="shared" si="3"/>
        <v/>
      </c>
      <c r="L39" s="15"/>
    </row>
    <row r="40" spans="1:12" x14ac:dyDescent="0.25">
      <c r="A40" s="15"/>
      <c r="B40" s="15" t="str">
        <f>'Town Data'!A36</f>
        <v>CAMBRIDGE</v>
      </c>
      <c r="C40" s="79">
        <f>IF('Town Data'!C36&gt;9,'Town Data'!B36,"*")</f>
        <v>56442332.100000001</v>
      </c>
      <c r="D40" s="80">
        <f>IF('Town Data'!E36&gt;9,'Town Data'!D36,"*")</f>
        <v>23481994.550000001</v>
      </c>
      <c r="E40" s="81">
        <f>IF('Town Data'!G36&gt;9,'Town Data'!F36,"*")</f>
        <v>1018265.499997</v>
      </c>
      <c r="F40" s="82">
        <f>IF('Town Data'!I36&gt;9,'Town Data'!H36,"*")</f>
        <v>61475350.240000002</v>
      </c>
      <c r="G40" s="80">
        <f>IF('Town Data'!K36&gt;9,'Town Data'!J36,"*")</f>
        <v>23470204.02</v>
      </c>
      <c r="H40" s="81" t="str">
        <f>IF('Town Data'!M36&gt;9,'Town Data'!L36,"*")</f>
        <v>*</v>
      </c>
      <c r="I40" s="83">
        <f t="shared" si="1"/>
        <v>-8.1870507778338444E-2</v>
      </c>
      <c r="J40" s="83">
        <f t="shared" si="2"/>
        <v>5.0236163221904502E-4</v>
      </c>
      <c r="K40" s="83" t="str">
        <f t="shared" si="3"/>
        <v/>
      </c>
      <c r="L40" s="15"/>
    </row>
    <row r="41" spans="1:12" x14ac:dyDescent="0.25">
      <c r="A41" s="15"/>
      <c r="B41" s="26" t="str">
        <f>'Town Data'!A37</f>
        <v>CANAAN</v>
      </c>
      <c r="C41" s="84">
        <f>IF('Town Data'!C37&gt;9,'Town Data'!B37,"*")</f>
        <v>1548264</v>
      </c>
      <c r="D41" s="85">
        <f>IF('Town Data'!E37&gt;9,'Town Data'!D37,"*")</f>
        <v>246979</v>
      </c>
      <c r="E41" s="86">
        <f>IF('Town Data'!G37&gt;9,'Town Data'!F37,"*")</f>
        <v>16833.333332900002</v>
      </c>
      <c r="F41" s="85">
        <f>IF('Town Data'!I37&gt;9,'Town Data'!H37,"*")</f>
        <v>1647085.75</v>
      </c>
      <c r="G41" s="85">
        <f>IF('Town Data'!K37&gt;9,'Town Data'!J37,"*")</f>
        <v>260801.75</v>
      </c>
      <c r="H41" s="86" t="str">
        <f>IF('Town Data'!M37&gt;9,'Town Data'!L37,"*")</f>
        <v>*</v>
      </c>
      <c r="I41" s="87">
        <f t="shared" si="1"/>
        <v>-5.9997938783697205E-2</v>
      </c>
      <c r="J41" s="87">
        <f t="shared" si="2"/>
        <v>-5.3000986381418071E-2</v>
      </c>
      <c r="K41" s="87" t="str">
        <f t="shared" si="3"/>
        <v/>
      </c>
      <c r="L41" s="15"/>
    </row>
    <row r="42" spans="1:12" x14ac:dyDescent="0.25">
      <c r="A42" s="15"/>
      <c r="B42" s="15" t="str">
        <f>'Town Data'!A38</f>
        <v>CASTLETON</v>
      </c>
      <c r="C42" s="79">
        <f>IF('Town Data'!C38&gt;9,'Town Data'!B38,"*")</f>
        <v>100313841.81999999</v>
      </c>
      <c r="D42" s="80">
        <f>IF('Town Data'!E38&gt;9,'Town Data'!D38,"*")</f>
        <v>18497672.32</v>
      </c>
      <c r="E42" s="81">
        <f>IF('Town Data'!G38&gt;9,'Town Data'!F38,"*")</f>
        <v>316982.49999829999</v>
      </c>
      <c r="F42" s="82">
        <f>IF('Town Data'!I38&gt;9,'Town Data'!H38,"*")</f>
        <v>95707054.319999993</v>
      </c>
      <c r="G42" s="80">
        <f>IF('Town Data'!K38&gt;9,'Town Data'!J38,"*")</f>
        <v>17502701.370000001</v>
      </c>
      <c r="H42" s="81" t="str">
        <f>IF('Town Data'!M38&gt;9,'Town Data'!L38,"*")</f>
        <v>*</v>
      </c>
      <c r="I42" s="83">
        <f t="shared" si="1"/>
        <v>4.813425230492456E-2</v>
      </c>
      <c r="J42" s="83">
        <f t="shared" si="2"/>
        <v>5.6846707771944303E-2</v>
      </c>
      <c r="K42" s="83" t="str">
        <f t="shared" si="3"/>
        <v/>
      </c>
      <c r="L42" s="15"/>
    </row>
    <row r="43" spans="1:12" x14ac:dyDescent="0.25">
      <c r="A43" s="15"/>
      <c r="B43" s="26" t="str">
        <f>'Town Data'!A39</f>
        <v>CAVENDISH</v>
      </c>
      <c r="C43" s="84">
        <f>IF('Town Data'!C39&gt;9,'Town Data'!B39,"*")</f>
        <v>5739421.0899999999</v>
      </c>
      <c r="D43" s="85">
        <f>IF('Town Data'!E39&gt;9,'Town Data'!D39,"*")</f>
        <v>904612.88</v>
      </c>
      <c r="E43" s="86">
        <f>IF('Town Data'!G39&gt;9,'Town Data'!F39,"*")</f>
        <v>77266.666666100005</v>
      </c>
      <c r="F43" s="85">
        <f>IF('Town Data'!I39&gt;9,'Town Data'!H39,"*")</f>
        <v>5674460.04</v>
      </c>
      <c r="G43" s="85">
        <f>IF('Town Data'!K39&gt;9,'Town Data'!J39,"*")</f>
        <v>925628.74</v>
      </c>
      <c r="H43" s="86" t="str">
        <f>IF('Town Data'!M39&gt;9,'Town Data'!L39,"*")</f>
        <v>*</v>
      </c>
      <c r="I43" s="87">
        <f t="shared" si="1"/>
        <v>1.1447970298862095E-2</v>
      </c>
      <c r="J43" s="87">
        <f t="shared" si="2"/>
        <v>-2.2704416027531715E-2</v>
      </c>
      <c r="K43" s="87" t="str">
        <f t="shared" si="3"/>
        <v/>
      </c>
      <c r="L43" s="15"/>
    </row>
    <row r="44" spans="1:12" x14ac:dyDescent="0.25">
      <c r="A44" s="15"/>
      <c r="B44" s="15" t="str">
        <f>'Town Data'!A40</f>
        <v>CHARLESTON</v>
      </c>
      <c r="C44" s="79">
        <f>IF('Town Data'!C40&gt;9,'Town Data'!B40,"*")</f>
        <v>3759659.45</v>
      </c>
      <c r="D44" s="80">
        <f>IF('Town Data'!E40&gt;9,'Town Data'!D40,"*")</f>
        <v>720535.53</v>
      </c>
      <c r="E44" s="81" t="str">
        <f>IF('Town Data'!G40&gt;9,'Town Data'!F40,"*")</f>
        <v>*</v>
      </c>
      <c r="F44" s="82">
        <f>IF('Town Data'!I40&gt;9,'Town Data'!H40,"*")</f>
        <v>3281489.96</v>
      </c>
      <c r="G44" s="80">
        <f>IF('Town Data'!K40&gt;9,'Town Data'!J40,"*")</f>
        <v>849390.27</v>
      </c>
      <c r="H44" s="81" t="str">
        <f>IF('Town Data'!M40&gt;9,'Town Data'!L40,"*")</f>
        <v>*</v>
      </c>
      <c r="I44" s="83">
        <f t="shared" si="1"/>
        <v>0.14571718817631252</v>
      </c>
      <c r="J44" s="83">
        <f t="shared" si="2"/>
        <v>-0.15170263252485808</v>
      </c>
      <c r="K44" s="83" t="str">
        <f t="shared" si="3"/>
        <v/>
      </c>
      <c r="L44" s="15"/>
    </row>
    <row r="45" spans="1:12" x14ac:dyDescent="0.25">
      <c r="A45" s="15"/>
      <c r="B45" s="26" t="str">
        <f>'Town Data'!A41</f>
        <v>CHARLOTTE</v>
      </c>
      <c r="C45" s="84">
        <f>IF('Town Data'!C41&gt;9,'Town Data'!B41,"*")</f>
        <v>20652199.27</v>
      </c>
      <c r="D45" s="85">
        <f>IF('Town Data'!E41&gt;9,'Town Data'!D41,"*")</f>
        <v>4844752.74</v>
      </c>
      <c r="E45" s="86">
        <f>IF('Town Data'!G41&gt;9,'Town Data'!F41,"*")</f>
        <v>252281.99999780001</v>
      </c>
      <c r="F45" s="85">
        <f>IF('Town Data'!I41&gt;9,'Town Data'!H41,"*")</f>
        <v>19834607.420000002</v>
      </c>
      <c r="G45" s="85">
        <f>IF('Town Data'!K41&gt;9,'Town Data'!J41,"*")</f>
        <v>5033298.88</v>
      </c>
      <c r="H45" s="86" t="str">
        <f>IF('Town Data'!M41&gt;9,'Town Data'!L41,"*")</f>
        <v>*</v>
      </c>
      <c r="I45" s="87">
        <f t="shared" si="1"/>
        <v>4.1220470498225657E-2</v>
      </c>
      <c r="J45" s="87">
        <f t="shared" si="2"/>
        <v>-3.7459754426504406E-2</v>
      </c>
      <c r="K45" s="87" t="str">
        <f t="shared" si="3"/>
        <v/>
      </c>
      <c r="L45" s="15"/>
    </row>
    <row r="46" spans="1:12" x14ac:dyDescent="0.25">
      <c r="A46" s="15"/>
      <c r="B46" s="15" t="str">
        <f>'Town Data'!A42</f>
        <v>CHELSEA</v>
      </c>
      <c r="C46" s="79">
        <f>IF('Town Data'!C42&gt;9,'Town Data'!B42,"*")</f>
        <v>18950126.75</v>
      </c>
      <c r="D46" s="80">
        <f>IF('Town Data'!E42&gt;9,'Town Data'!D42,"*")</f>
        <v>1257826.75</v>
      </c>
      <c r="E46" s="81">
        <f>IF('Town Data'!G42&gt;9,'Town Data'!F42,"*")</f>
        <v>25833.4999995</v>
      </c>
      <c r="F46" s="82">
        <f>IF('Town Data'!I42&gt;9,'Town Data'!H42,"*")</f>
        <v>13999448</v>
      </c>
      <c r="G46" s="80">
        <f>IF('Town Data'!K42&gt;9,'Town Data'!J42,"*")</f>
        <v>1189775</v>
      </c>
      <c r="H46" s="81" t="str">
        <f>IF('Town Data'!M42&gt;9,'Town Data'!L42,"*")</f>
        <v>*</v>
      </c>
      <c r="I46" s="83">
        <f t="shared" si="1"/>
        <v>0.3536338539919574</v>
      </c>
      <c r="J46" s="83">
        <f t="shared" si="2"/>
        <v>5.7197159126725641E-2</v>
      </c>
      <c r="K46" s="83" t="str">
        <f t="shared" si="3"/>
        <v/>
      </c>
      <c r="L46" s="15"/>
    </row>
    <row r="47" spans="1:12" x14ac:dyDescent="0.25">
      <c r="A47" s="15"/>
      <c r="B47" s="26" t="str">
        <f>'Town Data'!A43</f>
        <v>CHESTER</v>
      </c>
      <c r="C47" s="84">
        <f>IF('Town Data'!C43&gt;9,'Town Data'!B43,"*")</f>
        <v>55769424.259999998</v>
      </c>
      <c r="D47" s="85">
        <f>IF('Town Data'!E43&gt;9,'Town Data'!D43,"*")</f>
        <v>8092466.1699999999</v>
      </c>
      <c r="E47" s="86">
        <f>IF('Town Data'!G43&gt;9,'Town Data'!F43,"*")</f>
        <v>1131873.999996</v>
      </c>
      <c r="F47" s="85">
        <f>IF('Town Data'!I43&gt;9,'Town Data'!H43,"*")</f>
        <v>43157763.200000003</v>
      </c>
      <c r="G47" s="85">
        <f>IF('Town Data'!K43&gt;9,'Town Data'!J43,"*")</f>
        <v>7916941.0599999996</v>
      </c>
      <c r="H47" s="86" t="str">
        <f>IF('Town Data'!M43&gt;9,'Town Data'!L43,"*")</f>
        <v>*</v>
      </c>
      <c r="I47" s="87">
        <f t="shared" si="1"/>
        <v>0.2922223054414459</v>
      </c>
      <c r="J47" s="87">
        <f t="shared" si="2"/>
        <v>2.2170824396664176E-2</v>
      </c>
      <c r="K47" s="87" t="str">
        <f t="shared" si="3"/>
        <v/>
      </c>
      <c r="L47" s="15"/>
    </row>
    <row r="48" spans="1:12" x14ac:dyDescent="0.25">
      <c r="A48" s="15"/>
      <c r="B48" s="15" t="str">
        <f>'Town Data'!A44</f>
        <v>CHITTENDEN</v>
      </c>
      <c r="C48" s="79">
        <f>IF('Town Data'!C44&gt;9,'Town Data'!B44,"*")</f>
        <v>3004504.44</v>
      </c>
      <c r="D48" s="80">
        <f>IF('Town Data'!E44&gt;9,'Town Data'!D44,"*")</f>
        <v>700129</v>
      </c>
      <c r="E48" s="81" t="str">
        <f>IF('Town Data'!G44&gt;9,'Town Data'!F44,"*")</f>
        <v>*</v>
      </c>
      <c r="F48" s="82">
        <f>IF('Town Data'!I44&gt;9,'Town Data'!H44,"*")</f>
        <v>2579104</v>
      </c>
      <c r="G48" s="80">
        <f>IF('Town Data'!K44&gt;9,'Town Data'!J44,"*")</f>
        <v>722400</v>
      </c>
      <c r="H48" s="81" t="str">
        <f>IF('Town Data'!M44&gt;9,'Town Data'!L44,"*")</f>
        <v>*</v>
      </c>
      <c r="I48" s="83">
        <f t="shared" si="1"/>
        <v>0.16494117336873579</v>
      </c>
      <c r="J48" s="83">
        <f t="shared" si="2"/>
        <v>-3.0829180509413068E-2</v>
      </c>
      <c r="K48" s="83" t="str">
        <f t="shared" si="3"/>
        <v/>
      </c>
      <c r="L48" s="15"/>
    </row>
    <row r="49" spans="1:12" x14ac:dyDescent="0.25">
      <c r="A49" s="15"/>
      <c r="B49" s="26" t="str">
        <f>'Town Data'!A45</f>
        <v>CLARENDON</v>
      </c>
      <c r="C49" s="84">
        <f>IF('Town Data'!C45&gt;9,'Town Data'!B45,"*")</f>
        <v>85586328.489999995</v>
      </c>
      <c r="D49" s="85">
        <f>IF('Town Data'!E45&gt;9,'Town Data'!D45,"*")</f>
        <v>18790849.329999998</v>
      </c>
      <c r="E49" s="86">
        <f>IF('Town Data'!G45&gt;9,'Town Data'!F45,"*")</f>
        <v>678283.16666350001</v>
      </c>
      <c r="F49" s="85">
        <f>IF('Town Data'!I45&gt;9,'Town Data'!H45,"*")</f>
        <v>93810365.079999998</v>
      </c>
      <c r="G49" s="85">
        <f>IF('Town Data'!K45&gt;9,'Town Data'!J45,"*")</f>
        <v>16353103.880000001</v>
      </c>
      <c r="H49" s="86" t="str">
        <f>IF('Town Data'!M45&gt;9,'Town Data'!L45,"*")</f>
        <v>*</v>
      </c>
      <c r="I49" s="87">
        <f t="shared" si="1"/>
        <v>-8.766660894013871E-2</v>
      </c>
      <c r="J49" s="87">
        <f t="shared" si="2"/>
        <v>0.14906928176377471</v>
      </c>
      <c r="K49" s="87" t="str">
        <f t="shared" si="3"/>
        <v/>
      </c>
      <c r="L49" s="15"/>
    </row>
    <row r="50" spans="1:12" x14ac:dyDescent="0.25">
      <c r="A50" s="15"/>
      <c r="B50" s="15" t="str">
        <f>'Town Data'!A46</f>
        <v>COLCHESTER</v>
      </c>
      <c r="C50" s="79">
        <f>IF('Town Data'!C46&gt;9,'Town Data'!B46,"*")</f>
        <v>1405001285.96</v>
      </c>
      <c r="D50" s="80">
        <f>IF('Town Data'!E46&gt;9,'Town Data'!D46,"*")</f>
        <v>325566307.44</v>
      </c>
      <c r="E50" s="81">
        <f>IF('Town Data'!G46&gt;9,'Town Data'!F46,"*")</f>
        <v>14132002.9999789</v>
      </c>
      <c r="F50" s="82">
        <f>IF('Town Data'!I46&gt;9,'Town Data'!H46,"*")</f>
        <v>1423062443.27</v>
      </c>
      <c r="G50" s="80">
        <f>IF('Town Data'!K46&gt;9,'Town Data'!J46,"*")</f>
        <v>328424757.36000001</v>
      </c>
      <c r="H50" s="81" t="str">
        <f>IF('Town Data'!M46&gt;9,'Town Data'!L46,"*")</f>
        <v>*</v>
      </c>
      <c r="I50" s="83">
        <f t="shared" si="1"/>
        <v>-1.2691753194257527E-2</v>
      </c>
      <c r="J50" s="83">
        <f t="shared" si="2"/>
        <v>-8.7035153591260815E-3</v>
      </c>
      <c r="K50" s="83" t="str">
        <f t="shared" si="3"/>
        <v/>
      </c>
      <c r="L50" s="15"/>
    </row>
    <row r="51" spans="1:12" x14ac:dyDescent="0.25">
      <c r="A51" s="15"/>
      <c r="B51" s="26" t="str">
        <f>'Town Data'!A47</f>
        <v>CONCORD</v>
      </c>
      <c r="C51" s="84">
        <f>IF('Town Data'!C47&gt;9,'Town Data'!B47,"*")</f>
        <v>2055068.13</v>
      </c>
      <c r="D51" s="85">
        <f>IF('Town Data'!E47&gt;9,'Town Data'!D47,"*")</f>
        <v>983314.66</v>
      </c>
      <c r="E51" s="86">
        <f>IF('Town Data'!G47&gt;9,'Town Data'!F47,"*")</f>
        <v>77275.833332299997</v>
      </c>
      <c r="F51" s="85">
        <f>IF('Town Data'!I47&gt;9,'Town Data'!H47,"*")</f>
        <v>2260027.14</v>
      </c>
      <c r="G51" s="85">
        <f>IF('Town Data'!K47&gt;9,'Town Data'!J47,"*")</f>
        <v>1019994.04</v>
      </c>
      <c r="H51" s="86" t="str">
        <f>IF('Town Data'!M47&gt;9,'Town Data'!L47,"*")</f>
        <v>*</v>
      </c>
      <c r="I51" s="87">
        <f t="shared" si="1"/>
        <v>-9.0688738366212815E-2</v>
      </c>
      <c r="J51" s="87">
        <f t="shared" si="2"/>
        <v>-3.5960386592062833E-2</v>
      </c>
      <c r="K51" s="87" t="str">
        <f t="shared" si="3"/>
        <v/>
      </c>
      <c r="L51" s="15"/>
    </row>
    <row r="52" spans="1:12" x14ac:dyDescent="0.25">
      <c r="A52" s="15"/>
      <c r="B52" s="15" t="str">
        <f>'Town Data'!A48</f>
        <v>CORINTH</v>
      </c>
      <c r="C52" s="79">
        <f>IF('Town Data'!C48&gt;9,'Town Data'!B48,"*")</f>
        <v>4506867.3099999996</v>
      </c>
      <c r="D52" s="80">
        <f>IF('Town Data'!E48&gt;9,'Town Data'!D48,"*")</f>
        <v>1850623.35</v>
      </c>
      <c r="E52" s="81">
        <f>IF('Town Data'!G48&gt;9,'Town Data'!F48,"*")</f>
        <v>33103.833332200003</v>
      </c>
      <c r="F52" s="82">
        <f>IF('Town Data'!I48&gt;9,'Town Data'!H48,"*")</f>
        <v>4978697.0999999996</v>
      </c>
      <c r="G52" s="80">
        <f>IF('Town Data'!K48&gt;9,'Town Data'!J48,"*")</f>
        <v>1881383.69</v>
      </c>
      <c r="H52" s="81" t="str">
        <f>IF('Town Data'!M48&gt;9,'Town Data'!L48,"*")</f>
        <v>*</v>
      </c>
      <c r="I52" s="83">
        <f t="shared" si="1"/>
        <v>-9.4769732024870532E-2</v>
      </c>
      <c r="J52" s="83">
        <f t="shared" si="2"/>
        <v>-1.6349849402595731E-2</v>
      </c>
      <c r="K52" s="83" t="str">
        <f t="shared" si="3"/>
        <v/>
      </c>
      <c r="L52" s="15"/>
    </row>
    <row r="53" spans="1:12" x14ac:dyDescent="0.25">
      <c r="A53" s="15"/>
      <c r="B53" s="26" t="str">
        <f>'Town Data'!A49</f>
        <v>CORNWALL</v>
      </c>
      <c r="C53" s="84">
        <f>IF('Town Data'!C49&gt;9,'Town Data'!B49,"*")</f>
        <v>5960661.46</v>
      </c>
      <c r="D53" s="85">
        <f>IF('Town Data'!E49&gt;9,'Town Data'!D49,"*")</f>
        <v>618556.73</v>
      </c>
      <c r="E53" s="86" t="str">
        <f>IF('Town Data'!G49&gt;9,'Town Data'!F49,"*")</f>
        <v>*</v>
      </c>
      <c r="F53" s="85">
        <f>IF('Town Data'!I49&gt;9,'Town Data'!H49,"*")</f>
        <v>5267799.5599999996</v>
      </c>
      <c r="G53" s="85">
        <f>IF('Town Data'!K49&gt;9,'Town Data'!J49,"*")</f>
        <v>666599.98</v>
      </c>
      <c r="H53" s="86" t="str">
        <f>IF('Town Data'!M49&gt;9,'Town Data'!L49,"*")</f>
        <v>*</v>
      </c>
      <c r="I53" s="87">
        <f t="shared" si="1"/>
        <v>0.13152776450742565</v>
      </c>
      <c r="J53" s="87">
        <f t="shared" si="2"/>
        <v>-7.2072084370599587E-2</v>
      </c>
      <c r="K53" s="87" t="str">
        <f t="shared" si="3"/>
        <v/>
      </c>
      <c r="L53" s="15"/>
    </row>
    <row r="54" spans="1:12" x14ac:dyDescent="0.25">
      <c r="A54" s="15"/>
      <c r="B54" s="15" t="str">
        <f>'Town Data'!A50</f>
        <v>COVENTRY</v>
      </c>
      <c r="C54" s="79">
        <f>IF('Town Data'!C50&gt;9,'Town Data'!B50,"*")</f>
        <v>9796608.3300000001</v>
      </c>
      <c r="D54" s="80">
        <f>IF('Town Data'!E50&gt;9,'Town Data'!D50,"*")</f>
        <v>3796536.73</v>
      </c>
      <c r="E54" s="81" t="str">
        <f>IF('Town Data'!G50&gt;9,'Town Data'!F50,"*")</f>
        <v>*</v>
      </c>
      <c r="F54" s="82">
        <f>IF('Town Data'!I50&gt;9,'Town Data'!H50,"*")</f>
        <v>8068943.6500000004</v>
      </c>
      <c r="G54" s="80">
        <f>IF('Town Data'!K50&gt;9,'Town Data'!J50,"*")</f>
        <v>3127886.91</v>
      </c>
      <c r="H54" s="81" t="str">
        <f>IF('Town Data'!M50&gt;9,'Town Data'!L50,"*")</f>
        <v>*</v>
      </c>
      <c r="I54" s="83">
        <f t="shared" si="1"/>
        <v>0.21411286965673626</v>
      </c>
      <c r="J54" s="83">
        <f t="shared" si="2"/>
        <v>0.21377045885587972</v>
      </c>
      <c r="K54" s="83" t="str">
        <f t="shared" si="3"/>
        <v/>
      </c>
      <c r="L54" s="15"/>
    </row>
    <row r="55" spans="1:12" x14ac:dyDescent="0.25">
      <c r="A55" s="15"/>
      <c r="B55" s="26" t="str">
        <f>'Town Data'!A51</f>
        <v>CRAFTSBURY</v>
      </c>
      <c r="C55" s="84">
        <f>IF('Town Data'!C51&gt;9,'Town Data'!B51,"*")</f>
        <v>6979117.4400000004</v>
      </c>
      <c r="D55" s="85">
        <f>IF('Town Data'!E51&gt;9,'Town Data'!D51,"*")</f>
        <v>2462565.12</v>
      </c>
      <c r="E55" s="86">
        <f>IF('Town Data'!G51&gt;9,'Town Data'!F51,"*")</f>
        <v>15883.333333</v>
      </c>
      <c r="F55" s="85">
        <f>IF('Town Data'!I51&gt;9,'Town Data'!H51,"*")</f>
        <v>6791051.7599999998</v>
      </c>
      <c r="G55" s="85">
        <f>IF('Town Data'!K51&gt;9,'Town Data'!J51,"*")</f>
        <v>2245219.5299999998</v>
      </c>
      <c r="H55" s="86" t="str">
        <f>IF('Town Data'!M51&gt;9,'Town Data'!L51,"*")</f>
        <v>*</v>
      </c>
      <c r="I55" s="87">
        <f t="shared" si="1"/>
        <v>2.7693159564432569E-2</v>
      </c>
      <c r="J55" s="87">
        <f t="shared" si="2"/>
        <v>9.6803714334339652E-2</v>
      </c>
      <c r="K55" s="87" t="str">
        <f t="shared" si="3"/>
        <v/>
      </c>
      <c r="L55" s="15"/>
    </row>
    <row r="56" spans="1:12" x14ac:dyDescent="0.25">
      <c r="A56" s="15"/>
      <c r="B56" s="15" t="str">
        <f>'Town Data'!A52</f>
        <v>DANBY</v>
      </c>
      <c r="C56" s="79">
        <f>IF('Town Data'!C52&gt;9,'Town Data'!B52,"*")</f>
        <v>17262799.949999999</v>
      </c>
      <c r="D56" s="80">
        <f>IF('Town Data'!E52&gt;9,'Town Data'!D52,"*")</f>
        <v>2656074.9500000002</v>
      </c>
      <c r="E56" s="81">
        <f>IF('Town Data'!G52&gt;9,'Town Data'!F52,"*")</f>
        <v>254156.4999995</v>
      </c>
      <c r="F56" s="82">
        <f>IF('Town Data'!I52&gt;9,'Town Data'!H52,"*")</f>
        <v>13777792.43</v>
      </c>
      <c r="G56" s="80">
        <f>IF('Town Data'!K52&gt;9,'Town Data'!J52,"*")</f>
        <v>3177822.95</v>
      </c>
      <c r="H56" s="81" t="str">
        <f>IF('Town Data'!M52&gt;9,'Town Data'!L52,"*")</f>
        <v>*</v>
      </c>
      <c r="I56" s="83">
        <f t="shared" si="1"/>
        <v>0.25294382519594977</v>
      </c>
      <c r="J56" s="83">
        <f t="shared" si="2"/>
        <v>-0.16418409968371586</v>
      </c>
      <c r="K56" s="83" t="str">
        <f t="shared" si="3"/>
        <v/>
      </c>
      <c r="L56" s="15"/>
    </row>
    <row r="57" spans="1:12" x14ac:dyDescent="0.25">
      <c r="A57" s="15"/>
      <c r="B57" s="26" t="str">
        <f>'Town Data'!A53</f>
        <v>DANVILLE</v>
      </c>
      <c r="C57" s="84">
        <f>IF('Town Data'!C53&gt;9,'Town Data'!B53,"*")</f>
        <v>13521612.65</v>
      </c>
      <c r="D57" s="85">
        <f>IF('Town Data'!E53&gt;9,'Town Data'!D53,"*")</f>
        <v>6292895.6600000001</v>
      </c>
      <c r="E57" s="86">
        <f>IF('Town Data'!G53&gt;9,'Town Data'!F53,"*")</f>
        <v>68998.666665800003</v>
      </c>
      <c r="F57" s="85">
        <f>IF('Town Data'!I53&gt;9,'Town Data'!H53,"*")</f>
        <v>11782067.93</v>
      </c>
      <c r="G57" s="85">
        <f>IF('Town Data'!K53&gt;9,'Town Data'!J53,"*")</f>
        <v>6003401.3600000003</v>
      </c>
      <c r="H57" s="86" t="str">
        <f>IF('Town Data'!M53&gt;9,'Town Data'!L53,"*")</f>
        <v>*</v>
      </c>
      <c r="I57" s="87">
        <f t="shared" si="1"/>
        <v>0.14764341288261446</v>
      </c>
      <c r="J57" s="87">
        <f t="shared" si="2"/>
        <v>4.8221713432133377E-2</v>
      </c>
      <c r="K57" s="87" t="str">
        <f t="shared" si="3"/>
        <v/>
      </c>
      <c r="L57" s="15"/>
    </row>
    <row r="58" spans="1:12" x14ac:dyDescent="0.25">
      <c r="A58" s="15"/>
      <c r="B58" s="15" t="str">
        <f>'Town Data'!A54</f>
        <v>DERBY</v>
      </c>
      <c r="C58" s="79">
        <f>IF('Town Data'!C54&gt;9,'Town Data'!B54,"*")</f>
        <v>221383930.27000001</v>
      </c>
      <c r="D58" s="80">
        <f>IF('Town Data'!E54&gt;9,'Town Data'!D54,"*")</f>
        <v>55415683.060000002</v>
      </c>
      <c r="E58" s="81">
        <f>IF('Town Data'!G54&gt;9,'Town Data'!F54,"*")</f>
        <v>2537079.4999893</v>
      </c>
      <c r="F58" s="82">
        <f>IF('Town Data'!I54&gt;9,'Town Data'!H54,"*")</f>
        <v>233164582.91999999</v>
      </c>
      <c r="G58" s="80">
        <f>IF('Town Data'!K54&gt;9,'Town Data'!J54,"*")</f>
        <v>48865959.25</v>
      </c>
      <c r="H58" s="81" t="str">
        <f>IF('Town Data'!M54&gt;9,'Town Data'!L54,"*")</f>
        <v>*</v>
      </c>
      <c r="I58" s="83">
        <f t="shared" si="1"/>
        <v>-5.0525051885954658E-2</v>
      </c>
      <c r="J58" s="83">
        <f t="shared" si="2"/>
        <v>0.13403448761726708</v>
      </c>
      <c r="K58" s="83" t="str">
        <f t="shared" si="3"/>
        <v/>
      </c>
      <c r="L58" s="15"/>
    </row>
    <row r="59" spans="1:12" x14ac:dyDescent="0.25">
      <c r="A59" s="15"/>
      <c r="B59" s="26" t="str">
        <f>'Town Data'!A55</f>
        <v>DORSET</v>
      </c>
      <c r="C59" s="84">
        <f>IF('Town Data'!C55&gt;9,'Town Data'!B55,"*")</f>
        <v>38873889.219999999</v>
      </c>
      <c r="D59" s="85">
        <f>IF('Town Data'!E55&gt;9,'Town Data'!D55,"*")</f>
        <v>9790726.4100000001</v>
      </c>
      <c r="E59" s="86">
        <f>IF('Town Data'!G55&gt;9,'Town Data'!F55,"*")</f>
        <v>117244.66666420001</v>
      </c>
      <c r="F59" s="85">
        <f>IF('Town Data'!I55&gt;9,'Town Data'!H55,"*")</f>
        <v>35442829.329999998</v>
      </c>
      <c r="G59" s="85">
        <f>IF('Town Data'!K55&gt;9,'Town Data'!J55,"*")</f>
        <v>10483431.16</v>
      </c>
      <c r="H59" s="86" t="str">
        <f>IF('Town Data'!M55&gt;9,'Town Data'!L55,"*")</f>
        <v>*</v>
      </c>
      <c r="I59" s="87">
        <f t="shared" si="1"/>
        <v>9.6805473909946482E-2</v>
      </c>
      <c r="J59" s="87">
        <f t="shared" si="2"/>
        <v>-6.6076148107219512E-2</v>
      </c>
      <c r="K59" s="87" t="str">
        <f t="shared" si="3"/>
        <v/>
      </c>
      <c r="L59" s="15"/>
    </row>
    <row r="60" spans="1:12" x14ac:dyDescent="0.25">
      <c r="A60" s="15"/>
      <c r="B60" s="15" t="str">
        <f>'Town Data'!A56</f>
        <v>DOVER</v>
      </c>
      <c r="C60" s="79">
        <f>IF('Town Data'!C56&gt;9,'Town Data'!B56,"*")</f>
        <v>40242526.630000003</v>
      </c>
      <c r="D60" s="80">
        <f>IF('Town Data'!E56&gt;9,'Town Data'!D56,"*")</f>
        <v>33330823.800000001</v>
      </c>
      <c r="E60" s="81">
        <f>IF('Town Data'!G56&gt;9,'Town Data'!F56,"*")</f>
        <v>3025808.4999982999</v>
      </c>
      <c r="F60" s="82">
        <f>IF('Town Data'!I56&gt;9,'Town Data'!H56,"*")</f>
        <v>38979938.770000003</v>
      </c>
      <c r="G60" s="80">
        <f>IF('Town Data'!K56&gt;9,'Town Data'!J56,"*")</f>
        <v>31029369.530000001</v>
      </c>
      <c r="H60" s="81" t="str">
        <f>IF('Town Data'!M56&gt;9,'Town Data'!L56,"*")</f>
        <v>*</v>
      </c>
      <c r="I60" s="83">
        <f t="shared" si="1"/>
        <v>3.2390709165806095E-2</v>
      </c>
      <c r="J60" s="83">
        <f t="shared" si="2"/>
        <v>7.4170191172427583E-2</v>
      </c>
      <c r="K60" s="83" t="str">
        <f t="shared" si="3"/>
        <v/>
      </c>
      <c r="L60" s="15"/>
    </row>
    <row r="61" spans="1:12" x14ac:dyDescent="0.25">
      <c r="A61" s="15"/>
      <c r="B61" s="26" t="str">
        <f>'Town Data'!A57</f>
        <v>DUMMERSTON</v>
      </c>
      <c r="C61" s="84">
        <f>IF('Town Data'!C57&gt;9,'Town Data'!B57,"*")</f>
        <v>22286909.34</v>
      </c>
      <c r="D61" s="85">
        <f>IF('Town Data'!E57&gt;9,'Town Data'!D57,"*")</f>
        <v>2902372.49</v>
      </c>
      <c r="E61" s="86">
        <f>IF('Town Data'!G57&gt;9,'Town Data'!F57,"*")</f>
        <v>253499.49999899999</v>
      </c>
      <c r="F61" s="85">
        <f>IF('Town Data'!I57&gt;9,'Town Data'!H57,"*")</f>
        <v>19102277.960000001</v>
      </c>
      <c r="G61" s="85">
        <f>IF('Town Data'!K57&gt;9,'Town Data'!J57,"*")</f>
        <v>2807707.25</v>
      </c>
      <c r="H61" s="86" t="str">
        <f>IF('Town Data'!M57&gt;9,'Town Data'!L57,"*")</f>
        <v>*</v>
      </c>
      <c r="I61" s="87">
        <f t="shared" si="1"/>
        <v>0.16671474400427994</v>
      </c>
      <c r="J61" s="87">
        <f t="shared" si="2"/>
        <v>3.3716207414430481E-2</v>
      </c>
      <c r="K61" s="87" t="str">
        <f t="shared" si="3"/>
        <v/>
      </c>
      <c r="L61" s="15"/>
    </row>
    <row r="62" spans="1:12" x14ac:dyDescent="0.25">
      <c r="A62" s="15"/>
      <c r="B62" s="15" t="str">
        <f>'Town Data'!A58</f>
        <v>DUXBURY</v>
      </c>
      <c r="C62" s="79">
        <f>IF('Town Data'!C58&gt;9,'Town Data'!B58,"*")</f>
        <v>3364860.68</v>
      </c>
      <c r="D62" s="80">
        <f>IF('Town Data'!E58&gt;9,'Town Data'!D58,"*")</f>
        <v>907211.46</v>
      </c>
      <c r="E62" s="81" t="str">
        <f>IF('Town Data'!G58&gt;9,'Town Data'!F58,"*")</f>
        <v>*</v>
      </c>
      <c r="F62" s="82">
        <f>IF('Town Data'!I58&gt;9,'Town Data'!H58,"*")</f>
        <v>3383542.5</v>
      </c>
      <c r="G62" s="80">
        <f>IF('Town Data'!K58&gt;9,'Town Data'!J58,"*")</f>
        <v>874331.75</v>
      </c>
      <c r="H62" s="81" t="str">
        <f>IF('Town Data'!M58&gt;9,'Town Data'!L58,"*")</f>
        <v>*</v>
      </c>
      <c r="I62" s="83">
        <f t="shared" si="1"/>
        <v>-5.5213788507163224E-3</v>
      </c>
      <c r="J62" s="83">
        <f t="shared" si="2"/>
        <v>3.760553131005475E-2</v>
      </c>
      <c r="K62" s="83" t="str">
        <f t="shared" si="3"/>
        <v/>
      </c>
      <c r="L62" s="15"/>
    </row>
    <row r="63" spans="1:12" x14ac:dyDescent="0.25">
      <c r="A63" s="15"/>
      <c r="B63" s="26" t="str">
        <f>'Town Data'!A59</f>
        <v>EAST HAVEN</v>
      </c>
      <c r="C63" s="84">
        <f>IF('Town Data'!C59&gt;9,'Town Data'!B59,"*")</f>
        <v>1211128</v>
      </c>
      <c r="D63" s="85">
        <f>IF('Town Data'!E59&gt;9,'Town Data'!D59,"*")</f>
        <v>226081</v>
      </c>
      <c r="E63" s="86" t="str">
        <f>IF('Town Data'!G59&gt;9,'Town Data'!F59,"*")</f>
        <v>*</v>
      </c>
      <c r="F63" s="85">
        <f>IF('Town Data'!I59&gt;9,'Town Data'!H59,"*")</f>
        <v>1320130</v>
      </c>
      <c r="G63" s="85">
        <f>IF('Town Data'!K59&gt;9,'Town Data'!J59,"*")</f>
        <v>253656</v>
      </c>
      <c r="H63" s="86" t="str">
        <f>IF('Town Data'!M59&gt;9,'Town Data'!L59,"*")</f>
        <v>*</v>
      </c>
      <c r="I63" s="87">
        <f t="shared" si="1"/>
        <v>-8.2569140917939904E-2</v>
      </c>
      <c r="J63" s="87">
        <f t="shared" si="2"/>
        <v>-0.10871022171760179</v>
      </c>
      <c r="K63" s="87" t="str">
        <f t="shared" si="3"/>
        <v/>
      </c>
      <c r="L63" s="15"/>
    </row>
    <row r="64" spans="1:12" x14ac:dyDescent="0.25">
      <c r="A64" s="15"/>
      <c r="B64" s="15" t="str">
        <f>'Town Data'!A60</f>
        <v>EAST MONTPELIER</v>
      </c>
      <c r="C64" s="79">
        <f>IF('Town Data'!C60&gt;9,'Town Data'!B60,"*")</f>
        <v>45352159.520000003</v>
      </c>
      <c r="D64" s="80">
        <f>IF('Town Data'!E60&gt;9,'Town Data'!D60,"*")</f>
        <v>12925235.710000001</v>
      </c>
      <c r="E64" s="81">
        <f>IF('Town Data'!G60&gt;9,'Town Data'!F60,"*")</f>
        <v>893467.49999699998</v>
      </c>
      <c r="F64" s="82">
        <f>IF('Town Data'!I60&gt;9,'Town Data'!H60,"*")</f>
        <v>44980074.049999997</v>
      </c>
      <c r="G64" s="80">
        <f>IF('Town Data'!K60&gt;9,'Town Data'!J60,"*")</f>
        <v>12591636.960000001</v>
      </c>
      <c r="H64" s="81" t="str">
        <f>IF('Town Data'!M60&gt;9,'Town Data'!L60,"*")</f>
        <v>*</v>
      </c>
      <c r="I64" s="83">
        <f t="shared" si="1"/>
        <v>8.272228933780653E-3</v>
      </c>
      <c r="J64" s="83">
        <f t="shared" si="2"/>
        <v>2.6493676005728804E-2</v>
      </c>
      <c r="K64" s="83" t="str">
        <f t="shared" si="3"/>
        <v/>
      </c>
      <c r="L64" s="15"/>
    </row>
    <row r="65" spans="1:12" x14ac:dyDescent="0.25">
      <c r="A65" s="15"/>
      <c r="B65" s="26" t="str">
        <f>'Town Data'!A61</f>
        <v>EDEN</v>
      </c>
      <c r="C65" s="84">
        <f>IF('Town Data'!C61&gt;9,'Town Data'!B61,"*")</f>
        <v>3773926.59</v>
      </c>
      <c r="D65" s="85">
        <f>IF('Town Data'!E61&gt;9,'Town Data'!D61,"*")</f>
        <v>1173966.19</v>
      </c>
      <c r="E65" s="86" t="str">
        <f>IF('Town Data'!G61&gt;9,'Town Data'!F61,"*")</f>
        <v>*</v>
      </c>
      <c r="F65" s="85">
        <f>IF('Town Data'!I61&gt;9,'Town Data'!H61,"*")</f>
        <v>3939757.15</v>
      </c>
      <c r="G65" s="85">
        <f>IF('Town Data'!K61&gt;9,'Town Data'!J61,"*")</f>
        <v>1175194.01</v>
      </c>
      <c r="H65" s="86" t="str">
        <f>IF('Town Data'!M61&gt;9,'Town Data'!L61,"*")</f>
        <v>*</v>
      </c>
      <c r="I65" s="87">
        <f t="shared" si="1"/>
        <v>-4.2091569019679309E-2</v>
      </c>
      <c r="J65" s="87">
        <f t="shared" si="2"/>
        <v>-1.0447806826381504E-3</v>
      </c>
      <c r="K65" s="87" t="str">
        <f t="shared" si="3"/>
        <v/>
      </c>
      <c r="L65" s="15"/>
    </row>
    <row r="66" spans="1:12" x14ac:dyDescent="0.25">
      <c r="A66" s="15"/>
      <c r="B66" s="15" t="str">
        <f>'Town Data'!A62</f>
        <v>ELMORE</v>
      </c>
      <c r="C66" s="79">
        <f>IF('Town Data'!C62&gt;9,'Town Data'!B62,"*")</f>
        <v>460209</v>
      </c>
      <c r="D66" s="80">
        <f>IF('Town Data'!E62&gt;9,'Town Data'!D62,"*")</f>
        <v>177973</v>
      </c>
      <c r="E66" s="81" t="str">
        <f>IF('Town Data'!G62&gt;9,'Town Data'!F62,"*")</f>
        <v>*</v>
      </c>
      <c r="F66" s="82">
        <f>IF('Town Data'!I62&gt;9,'Town Data'!H62,"*")</f>
        <v>439349</v>
      </c>
      <c r="G66" s="80">
        <f>IF('Town Data'!K62&gt;9,'Town Data'!J62,"*")</f>
        <v>189234</v>
      </c>
      <c r="H66" s="81" t="str">
        <f>IF('Town Data'!M62&gt;9,'Town Data'!L62,"*")</f>
        <v>*</v>
      </c>
      <c r="I66" s="83">
        <f t="shared" si="1"/>
        <v>4.7479338748921698E-2</v>
      </c>
      <c r="J66" s="83">
        <f t="shared" si="2"/>
        <v>-5.9508333597556466E-2</v>
      </c>
      <c r="K66" s="83" t="str">
        <f t="shared" si="3"/>
        <v/>
      </c>
      <c r="L66" s="15"/>
    </row>
    <row r="67" spans="1:12" x14ac:dyDescent="0.25">
      <c r="A67" s="15"/>
      <c r="B67" s="26" t="str">
        <f>'Town Data'!A63</f>
        <v>ENOSBURG</v>
      </c>
      <c r="C67" s="84">
        <f>IF('Town Data'!C63&gt;9,'Town Data'!B63,"*")</f>
        <v>82494390.640000001</v>
      </c>
      <c r="D67" s="85">
        <f>IF('Town Data'!E63&gt;9,'Town Data'!D63,"*")</f>
        <v>19007449.890000001</v>
      </c>
      <c r="E67" s="86">
        <f>IF('Town Data'!G63&gt;9,'Town Data'!F63,"*")</f>
        <v>1067267.1666611</v>
      </c>
      <c r="F67" s="85">
        <f>IF('Town Data'!I63&gt;9,'Town Data'!H63,"*")</f>
        <v>84549387.450000003</v>
      </c>
      <c r="G67" s="85">
        <f>IF('Town Data'!K63&gt;9,'Town Data'!J63,"*")</f>
        <v>19229905.010000002</v>
      </c>
      <c r="H67" s="86" t="str">
        <f>IF('Town Data'!M63&gt;9,'Town Data'!L63,"*")</f>
        <v>*</v>
      </c>
      <c r="I67" s="87">
        <f t="shared" si="1"/>
        <v>-2.4305283243066265E-2</v>
      </c>
      <c r="J67" s="87">
        <f t="shared" si="2"/>
        <v>-1.1568186108268302E-2</v>
      </c>
      <c r="K67" s="87" t="str">
        <f t="shared" si="3"/>
        <v/>
      </c>
      <c r="L67" s="15"/>
    </row>
    <row r="68" spans="1:12" x14ac:dyDescent="0.25">
      <c r="A68" s="15"/>
      <c r="B68" s="15" t="str">
        <f>'Town Data'!A64</f>
        <v>ESSEX</v>
      </c>
      <c r="C68" s="79">
        <f>IF('Town Data'!C64&gt;9,'Town Data'!B64,"*")</f>
        <v>589655475.38</v>
      </c>
      <c r="D68" s="80">
        <f>IF('Town Data'!E64&gt;9,'Town Data'!D64,"*")</f>
        <v>132745081.02</v>
      </c>
      <c r="E68" s="81">
        <f>IF('Town Data'!G64&gt;9,'Town Data'!F64,"*")</f>
        <v>13143675.499974201</v>
      </c>
      <c r="F68" s="82">
        <f>IF('Town Data'!I64&gt;9,'Town Data'!H64,"*")</f>
        <v>666743002.13</v>
      </c>
      <c r="G68" s="80">
        <f>IF('Town Data'!K64&gt;9,'Town Data'!J64,"*")</f>
        <v>124632014.34999999</v>
      </c>
      <c r="H68" s="81" t="str">
        <f>IF('Town Data'!M64&gt;9,'Town Data'!L64,"*")</f>
        <v>*</v>
      </c>
      <c r="I68" s="83">
        <f t="shared" si="1"/>
        <v>-0.11561805148870487</v>
      </c>
      <c r="J68" s="83">
        <f t="shared" si="2"/>
        <v>6.5096169008520902E-2</v>
      </c>
      <c r="K68" s="83" t="str">
        <f t="shared" si="3"/>
        <v/>
      </c>
      <c r="L68" s="15"/>
    </row>
    <row r="69" spans="1:12" x14ac:dyDescent="0.25">
      <c r="A69" s="15"/>
      <c r="B69" s="26" t="str">
        <f>'Town Data'!A65</f>
        <v>FAIR HAVEN</v>
      </c>
      <c r="C69" s="84">
        <f>IF('Town Data'!C65&gt;9,'Town Data'!B65,"*")</f>
        <v>76578542</v>
      </c>
      <c r="D69" s="85">
        <f>IF('Town Data'!E65&gt;9,'Town Data'!D65,"*")</f>
        <v>13523233.59</v>
      </c>
      <c r="E69" s="86">
        <f>IF('Town Data'!G65&gt;9,'Town Data'!F65,"*")</f>
        <v>75244.499997799998</v>
      </c>
      <c r="F69" s="85">
        <f>IF('Town Data'!I65&gt;9,'Town Data'!H65,"*")</f>
        <v>79943824.989999995</v>
      </c>
      <c r="G69" s="85">
        <f>IF('Town Data'!K65&gt;9,'Town Data'!J65,"*")</f>
        <v>13244569.619999999</v>
      </c>
      <c r="H69" s="86" t="str">
        <f>IF('Town Data'!M65&gt;9,'Town Data'!L65,"*")</f>
        <v>*</v>
      </c>
      <c r="I69" s="87">
        <f t="shared" si="1"/>
        <v>-4.2095596381846262E-2</v>
      </c>
      <c r="J69" s="87">
        <f t="shared" si="2"/>
        <v>2.1039865997548413E-2</v>
      </c>
      <c r="K69" s="87" t="str">
        <f t="shared" si="3"/>
        <v/>
      </c>
      <c r="L69" s="15"/>
    </row>
    <row r="70" spans="1:12" x14ac:dyDescent="0.25">
      <c r="A70" s="15"/>
      <c r="B70" s="15" t="str">
        <f>'Town Data'!A66</f>
        <v>FAIRFAX</v>
      </c>
      <c r="C70" s="79">
        <f>IF('Town Data'!C66&gt;9,'Town Data'!B66,"*")</f>
        <v>54902694.57</v>
      </c>
      <c r="D70" s="80">
        <f>IF('Town Data'!E66&gt;9,'Town Data'!D66,"*")</f>
        <v>11724117.439999999</v>
      </c>
      <c r="E70" s="81">
        <f>IF('Town Data'!G66&gt;9,'Town Data'!F66,"*")</f>
        <v>139880.3333314</v>
      </c>
      <c r="F70" s="82">
        <f>IF('Town Data'!I66&gt;9,'Town Data'!H66,"*")</f>
        <v>120808674.59</v>
      </c>
      <c r="G70" s="80">
        <f>IF('Town Data'!K66&gt;9,'Town Data'!J66,"*")</f>
        <v>11712302.300000001</v>
      </c>
      <c r="H70" s="81" t="str">
        <f>IF('Town Data'!M66&gt;9,'Town Data'!L66,"*")</f>
        <v>*</v>
      </c>
      <c r="I70" s="83">
        <f t="shared" si="1"/>
        <v>-0.54554012982653322</v>
      </c>
      <c r="J70" s="83">
        <f t="shared" si="2"/>
        <v>1.0087803146951503E-3</v>
      </c>
      <c r="K70" s="83" t="str">
        <f t="shared" si="3"/>
        <v/>
      </c>
      <c r="L70" s="15"/>
    </row>
    <row r="71" spans="1:12" x14ac:dyDescent="0.25">
      <c r="A71" s="15"/>
      <c r="B71" s="26" t="str">
        <f>'Town Data'!A67</f>
        <v>FAIRFIELD</v>
      </c>
      <c r="C71" s="84">
        <f>IF('Town Data'!C67&gt;9,'Town Data'!B67,"*")</f>
        <v>9213589.1699999999</v>
      </c>
      <c r="D71" s="85">
        <f>IF('Town Data'!E67&gt;9,'Town Data'!D67,"*")</f>
        <v>1077500.95</v>
      </c>
      <c r="E71" s="86">
        <f>IF('Town Data'!G67&gt;9,'Town Data'!F67,"*")</f>
        <v>56716.666666099998</v>
      </c>
      <c r="F71" s="85">
        <f>IF('Town Data'!I67&gt;9,'Town Data'!H67,"*")</f>
        <v>7696439.7199999997</v>
      </c>
      <c r="G71" s="85">
        <f>IF('Town Data'!K67&gt;9,'Town Data'!J67,"*")</f>
        <v>852838.75</v>
      </c>
      <c r="H71" s="86" t="str">
        <f>IF('Town Data'!M67&gt;9,'Town Data'!L67,"*")</f>
        <v>*</v>
      </c>
      <c r="I71" s="87">
        <f t="shared" ref="I71:I100" si="4">IFERROR((C71-F71)/F71,"")</f>
        <v>0.19712354090912054</v>
      </c>
      <c r="J71" s="87">
        <f t="shared" ref="J71:J100" si="5">IFERROR((D71-G71)/G71,"")</f>
        <v>0.26342869622188247</v>
      </c>
      <c r="K71" s="87" t="str">
        <f t="shared" ref="K71:K101" si="6">IFERROR((E71-H71)/H71,"")</f>
        <v/>
      </c>
      <c r="L71" s="15"/>
    </row>
    <row r="72" spans="1:12" x14ac:dyDescent="0.25">
      <c r="A72" s="15"/>
      <c r="B72" s="15" t="str">
        <f>'Town Data'!A68</f>
        <v>FAIRLEE</v>
      </c>
      <c r="C72" s="79">
        <f>IF('Town Data'!C68&gt;9,'Town Data'!B68,"*")</f>
        <v>49473506.799999997</v>
      </c>
      <c r="D72" s="80">
        <f>IF('Town Data'!E68&gt;9,'Town Data'!D68,"*")</f>
        <v>5108997.2</v>
      </c>
      <c r="E72" s="81">
        <f>IF('Town Data'!G68&gt;9,'Town Data'!F68,"*")</f>
        <v>539958.83333060006</v>
      </c>
      <c r="F72" s="82">
        <f>IF('Town Data'!I68&gt;9,'Town Data'!H68,"*")</f>
        <v>47063863.93</v>
      </c>
      <c r="G72" s="80">
        <f>IF('Town Data'!K68&gt;9,'Town Data'!J68,"*")</f>
        <v>5302966.49</v>
      </c>
      <c r="H72" s="81" t="str">
        <f>IF('Town Data'!M68&gt;9,'Town Data'!L68,"*")</f>
        <v>*</v>
      </c>
      <c r="I72" s="83">
        <f t="shared" si="4"/>
        <v>5.1199427093023157E-2</v>
      </c>
      <c r="J72" s="83">
        <f t="shared" si="5"/>
        <v>-3.6577506262914367E-2</v>
      </c>
      <c r="K72" s="83" t="str">
        <f t="shared" si="6"/>
        <v/>
      </c>
      <c r="L72" s="15"/>
    </row>
    <row r="73" spans="1:12" x14ac:dyDescent="0.25">
      <c r="A73" s="15"/>
      <c r="B73" s="26" t="str">
        <f>'Town Data'!A69</f>
        <v>FAYSTON</v>
      </c>
      <c r="C73" s="84">
        <f>IF('Town Data'!C69&gt;9,'Town Data'!B69,"*")</f>
        <v>13292259.49</v>
      </c>
      <c r="D73" s="85">
        <f>IF('Town Data'!E69&gt;9,'Town Data'!D69,"*")</f>
        <v>2229462.62</v>
      </c>
      <c r="E73" s="86">
        <f>IF('Town Data'!G69&gt;9,'Town Data'!F69,"*")</f>
        <v>37366.6666663</v>
      </c>
      <c r="F73" s="85">
        <f>IF('Town Data'!I69&gt;9,'Town Data'!H69,"*")</f>
        <v>9636055.7100000009</v>
      </c>
      <c r="G73" s="85">
        <f>IF('Town Data'!K69&gt;9,'Town Data'!J69,"*")</f>
        <v>1888412.16</v>
      </c>
      <c r="H73" s="86" t="str">
        <f>IF('Town Data'!M69&gt;9,'Town Data'!L69,"*")</f>
        <v>*</v>
      </c>
      <c r="I73" s="87">
        <f t="shared" si="4"/>
        <v>0.37942949792265146</v>
      </c>
      <c r="J73" s="87">
        <f t="shared" si="5"/>
        <v>0.18060170720358007</v>
      </c>
      <c r="K73" s="87" t="str">
        <f t="shared" si="6"/>
        <v/>
      </c>
      <c r="L73" s="15"/>
    </row>
    <row r="74" spans="1:12" x14ac:dyDescent="0.25">
      <c r="A74" s="15"/>
      <c r="B74" s="15" t="str">
        <f>'Town Data'!A70</f>
        <v>FERRISBURGH</v>
      </c>
      <c r="C74" s="79">
        <f>IF('Town Data'!C70&gt;9,'Town Data'!B70,"*")</f>
        <v>28428880.059999999</v>
      </c>
      <c r="D74" s="80">
        <f>IF('Town Data'!E70&gt;9,'Town Data'!D70,"*")</f>
        <v>6690702.4100000001</v>
      </c>
      <c r="E74" s="81">
        <f>IF('Town Data'!G70&gt;9,'Town Data'!F70,"*")</f>
        <v>583581.33333129995</v>
      </c>
      <c r="F74" s="82">
        <f>IF('Town Data'!I70&gt;9,'Town Data'!H70,"*")</f>
        <v>25073568.010000002</v>
      </c>
      <c r="G74" s="80">
        <f>IF('Town Data'!K70&gt;9,'Town Data'!J70,"*")</f>
        <v>6105969.8099999996</v>
      </c>
      <c r="H74" s="81" t="str">
        <f>IF('Town Data'!M70&gt;9,'Town Data'!L70,"*")</f>
        <v>*</v>
      </c>
      <c r="I74" s="83">
        <f t="shared" si="4"/>
        <v>0.13381869100806912</v>
      </c>
      <c r="J74" s="83">
        <f t="shared" si="5"/>
        <v>9.576408305235308E-2</v>
      </c>
      <c r="K74" s="83" t="str">
        <f t="shared" si="6"/>
        <v/>
      </c>
      <c r="L74" s="15"/>
    </row>
    <row r="75" spans="1:12" x14ac:dyDescent="0.25">
      <c r="A75" s="15"/>
      <c r="B75" s="26" t="str">
        <f>'Town Data'!A71</f>
        <v>FRANKLIN</v>
      </c>
      <c r="C75" s="84">
        <f>IF('Town Data'!C71&gt;9,'Town Data'!B71,"*")</f>
        <v>4631143.51</v>
      </c>
      <c r="D75" s="85">
        <f>IF('Town Data'!E71&gt;9,'Town Data'!D71,"*")</f>
        <v>2075227.51</v>
      </c>
      <c r="E75" s="86">
        <f>IF('Town Data'!G71&gt;9,'Town Data'!F71,"*")</f>
        <v>48842.166665600002</v>
      </c>
      <c r="F75" s="85">
        <f>IF('Town Data'!I71&gt;9,'Town Data'!H71,"*")</f>
        <v>6509835.7300000004</v>
      </c>
      <c r="G75" s="85">
        <f>IF('Town Data'!K71&gt;9,'Town Data'!J71,"*")</f>
        <v>1889039.48</v>
      </c>
      <c r="H75" s="86" t="str">
        <f>IF('Town Data'!M71&gt;9,'Town Data'!L71,"*")</f>
        <v>*</v>
      </c>
      <c r="I75" s="87">
        <f t="shared" si="4"/>
        <v>-0.28859287667463163</v>
      </c>
      <c r="J75" s="87">
        <f t="shared" si="5"/>
        <v>9.856227568097202E-2</v>
      </c>
      <c r="K75" s="87" t="str">
        <f t="shared" si="6"/>
        <v/>
      </c>
      <c r="L75" s="15"/>
    </row>
    <row r="76" spans="1:12" x14ac:dyDescent="0.25">
      <c r="A76" s="15"/>
      <c r="B76" s="15" t="str">
        <f>'Town Data'!A72</f>
        <v>GEORGIA</v>
      </c>
      <c r="C76" s="79">
        <f>IF('Town Data'!C72&gt;9,'Town Data'!B72,"*")</f>
        <v>48900051.890000001</v>
      </c>
      <c r="D76" s="80">
        <f>IF('Town Data'!E72&gt;9,'Town Data'!D72,"*")</f>
        <v>7025024.4900000002</v>
      </c>
      <c r="E76" s="81">
        <f>IF('Town Data'!G72&gt;9,'Town Data'!F72,"*")</f>
        <v>973446.33333189995</v>
      </c>
      <c r="F76" s="82">
        <f>IF('Town Data'!I72&gt;9,'Town Data'!H72,"*")</f>
        <v>81108182.310000002</v>
      </c>
      <c r="G76" s="80">
        <f>IF('Town Data'!K72&gt;9,'Town Data'!J72,"*")</f>
        <v>7164108.25</v>
      </c>
      <c r="H76" s="81" t="str">
        <f>IF('Town Data'!M72&gt;9,'Town Data'!L72,"*")</f>
        <v>*</v>
      </c>
      <c r="I76" s="83">
        <f t="shared" si="4"/>
        <v>-0.3971008781444359</v>
      </c>
      <c r="J76" s="83">
        <f t="shared" si="5"/>
        <v>-1.9413966839487633E-2</v>
      </c>
      <c r="K76" s="83" t="str">
        <f t="shared" si="6"/>
        <v/>
      </c>
      <c r="L76" s="15"/>
    </row>
    <row r="77" spans="1:12" x14ac:dyDescent="0.25">
      <c r="A77" s="15"/>
      <c r="B77" s="26" t="str">
        <f>'Town Data'!A73</f>
        <v>GLOVER</v>
      </c>
      <c r="C77" s="84">
        <f>IF('Town Data'!C73&gt;9,'Town Data'!B73,"*")</f>
        <v>2587042.15</v>
      </c>
      <c r="D77" s="85">
        <f>IF('Town Data'!E73&gt;9,'Town Data'!D73,"*")</f>
        <v>908137.39</v>
      </c>
      <c r="E77" s="86" t="str">
        <f>IF('Town Data'!G73&gt;9,'Town Data'!F73,"*")</f>
        <v>*</v>
      </c>
      <c r="F77" s="85">
        <f>IF('Town Data'!I73&gt;9,'Town Data'!H73,"*")</f>
        <v>2756313.35</v>
      </c>
      <c r="G77" s="85">
        <f>IF('Town Data'!K73&gt;9,'Town Data'!J73,"*")</f>
        <v>942567.8</v>
      </c>
      <c r="H77" s="86" t="str">
        <f>IF('Town Data'!M73&gt;9,'Town Data'!L73,"*")</f>
        <v>*</v>
      </c>
      <c r="I77" s="87">
        <f t="shared" si="4"/>
        <v>-6.1412175796340493E-2</v>
      </c>
      <c r="J77" s="87">
        <f t="shared" si="5"/>
        <v>-3.6528311279040118E-2</v>
      </c>
      <c r="K77" s="87" t="str">
        <f t="shared" si="6"/>
        <v/>
      </c>
      <c r="L77" s="15"/>
    </row>
    <row r="78" spans="1:12" x14ac:dyDescent="0.25">
      <c r="A78" s="15"/>
      <c r="B78" s="15" t="str">
        <f>'Town Data'!A74</f>
        <v>GOSHEN</v>
      </c>
      <c r="C78" s="79">
        <f>IF('Town Data'!C74&gt;9,'Town Data'!B74,"*")</f>
        <v>1335446</v>
      </c>
      <c r="D78" s="80">
        <f>IF('Town Data'!E74&gt;9,'Town Data'!D74,"*")</f>
        <v>38472</v>
      </c>
      <c r="E78" s="81" t="str">
        <f>IF('Town Data'!G74&gt;9,'Town Data'!F74,"*")</f>
        <v>*</v>
      </c>
      <c r="F78" s="82">
        <f>IF('Town Data'!I74&gt;9,'Town Data'!H74,"*")</f>
        <v>1351398.31</v>
      </c>
      <c r="G78" s="80">
        <f>IF('Town Data'!K74&gt;9,'Town Data'!J74,"*")</f>
        <v>82034.16</v>
      </c>
      <c r="H78" s="81" t="str">
        <f>IF('Town Data'!M74&gt;9,'Town Data'!L74,"*")</f>
        <v>*</v>
      </c>
      <c r="I78" s="83">
        <f t="shared" si="4"/>
        <v>-1.1804299207685153E-2</v>
      </c>
      <c r="J78" s="83">
        <f t="shared" si="5"/>
        <v>-0.53102463656603549</v>
      </c>
      <c r="K78" s="83" t="str">
        <f t="shared" si="6"/>
        <v/>
      </c>
      <c r="L78" s="15"/>
    </row>
    <row r="79" spans="1:12" x14ac:dyDescent="0.25">
      <c r="A79" s="15"/>
      <c r="B79" s="26" t="str">
        <f>'Town Data'!A75</f>
        <v>GRAFTON</v>
      </c>
      <c r="C79" s="84">
        <f>IF('Town Data'!C75&gt;9,'Town Data'!B75,"*")</f>
        <v>2459060.75</v>
      </c>
      <c r="D79" s="85">
        <f>IF('Town Data'!E75&gt;9,'Town Data'!D75,"*")</f>
        <v>726758</v>
      </c>
      <c r="E79" s="86">
        <f>IF('Town Data'!G75&gt;9,'Town Data'!F75,"*")</f>
        <v>66366.666664699995</v>
      </c>
      <c r="F79" s="85">
        <f>IF('Town Data'!I75&gt;9,'Town Data'!H75,"*")</f>
        <v>2565145</v>
      </c>
      <c r="G79" s="85">
        <f>IF('Town Data'!K75&gt;9,'Town Data'!J75,"*")</f>
        <v>687603</v>
      </c>
      <c r="H79" s="86" t="str">
        <f>IF('Town Data'!M75&gt;9,'Town Data'!L75,"*")</f>
        <v>*</v>
      </c>
      <c r="I79" s="87">
        <f t="shared" si="4"/>
        <v>-4.1356044200230396E-2</v>
      </c>
      <c r="J79" s="87">
        <f t="shared" si="5"/>
        <v>5.694419599681793E-2</v>
      </c>
      <c r="K79" s="87" t="str">
        <f t="shared" si="6"/>
        <v/>
      </c>
      <c r="L79" s="15"/>
    </row>
    <row r="80" spans="1:12" x14ac:dyDescent="0.25">
      <c r="A80" s="15"/>
      <c r="B80" s="15" t="str">
        <f>'Town Data'!A76</f>
        <v>GRAND ISLE</v>
      </c>
      <c r="C80" s="79">
        <f>IF('Town Data'!C76&gt;9,'Town Data'!B76,"*")</f>
        <v>9456344.5</v>
      </c>
      <c r="D80" s="80">
        <f>IF('Town Data'!E76&gt;9,'Town Data'!D76,"*")</f>
        <v>1967622.98</v>
      </c>
      <c r="E80" s="81" t="str">
        <f>IF('Town Data'!G76&gt;9,'Town Data'!F76,"*")</f>
        <v>*</v>
      </c>
      <c r="F80" s="82">
        <f>IF('Town Data'!I76&gt;9,'Town Data'!H76,"*")</f>
        <v>7188095.8799999999</v>
      </c>
      <c r="G80" s="80">
        <f>IF('Town Data'!K76&gt;9,'Town Data'!J76,"*")</f>
        <v>1864160.35</v>
      </c>
      <c r="H80" s="81" t="str">
        <f>IF('Town Data'!M76&gt;9,'Town Data'!L76,"*")</f>
        <v>*</v>
      </c>
      <c r="I80" s="83">
        <f t="shared" si="4"/>
        <v>0.31555625549057092</v>
      </c>
      <c r="J80" s="83">
        <f t="shared" si="5"/>
        <v>5.5500928340204148E-2</v>
      </c>
      <c r="K80" s="83" t="str">
        <f t="shared" si="6"/>
        <v/>
      </c>
      <c r="L80" s="15"/>
    </row>
    <row r="81" spans="1:12" x14ac:dyDescent="0.25">
      <c r="A81" s="15"/>
      <c r="B81" s="26" t="str">
        <f>'Town Data'!A77</f>
        <v>GRANVILLE</v>
      </c>
      <c r="C81" s="84">
        <f>IF('Town Data'!C77&gt;9,'Town Data'!B77,"*")</f>
        <v>966220.44</v>
      </c>
      <c r="D81" s="85">
        <f>IF('Town Data'!E77&gt;9,'Town Data'!D77,"*")</f>
        <v>348374.32</v>
      </c>
      <c r="E81" s="86">
        <f>IF('Town Data'!G77&gt;9,'Town Data'!F77,"*")</f>
        <v>583.33333279999999</v>
      </c>
      <c r="F81" s="85">
        <f>IF('Town Data'!I77&gt;9,'Town Data'!H77,"*")</f>
        <v>1140516.04</v>
      </c>
      <c r="G81" s="85">
        <f>IF('Town Data'!K77&gt;9,'Town Data'!J77,"*")</f>
        <v>445642.46</v>
      </c>
      <c r="H81" s="86" t="str">
        <f>IF('Town Data'!M77&gt;9,'Town Data'!L77,"*")</f>
        <v>*</v>
      </c>
      <c r="I81" s="87">
        <f t="shared" si="4"/>
        <v>-0.1528216999034929</v>
      </c>
      <c r="J81" s="87">
        <f t="shared" si="5"/>
        <v>-0.21826497412297743</v>
      </c>
      <c r="K81" s="87" t="str">
        <f t="shared" si="6"/>
        <v/>
      </c>
      <c r="L81" s="15"/>
    </row>
    <row r="82" spans="1:12" x14ac:dyDescent="0.25">
      <c r="A82" s="15"/>
      <c r="B82" s="15" t="str">
        <f>'Town Data'!A78</f>
        <v>GREENSBORO</v>
      </c>
      <c r="C82" s="79">
        <f>IF('Town Data'!C78&gt;9,'Town Data'!B78,"*")</f>
        <v>11394335.359999999</v>
      </c>
      <c r="D82" s="80">
        <f>IF('Town Data'!E78&gt;9,'Town Data'!D78,"*")</f>
        <v>5071211.71</v>
      </c>
      <c r="E82" s="81" t="str">
        <f>IF('Town Data'!G78&gt;9,'Town Data'!F78,"*")</f>
        <v>*</v>
      </c>
      <c r="F82" s="82">
        <f>IF('Town Data'!I78&gt;9,'Town Data'!H78,"*")</f>
        <v>9955024.0700000003</v>
      </c>
      <c r="G82" s="80">
        <f>IF('Town Data'!K78&gt;9,'Town Data'!J78,"*")</f>
        <v>3865663.85</v>
      </c>
      <c r="H82" s="81" t="str">
        <f>IF('Town Data'!M78&gt;9,'Town Data'!L78,"*")</f>
        <v>*</v>
      </c>
      <c r="I82" s="83">
        <f t="shared" si="4"/>
        <v>0.14458139728033817</v>
      </c>
      <c r="J82" s="83">
        <f t="shared" si="5"/>
        <v>0.31186049971727364</v>
      </c>
      <c r="K82" s="83" t="str">
        <f t="shared" si="6"/>
        <v/>
      </c>
      <c r="L82" s="15"/>
    </row>
    <row r="83" spans="1:12" x14ac:dyDescent="0.25">
      <c r="A83" s="15"/>
      <c r="B83" s="26" t="str">
        <f>'Town Data'!A79</f>
        <v>GROTON</v>
      </c>
      <c r="C83" s="84">
        <f>IF('Town Data'!C79&gt;9,'Town Data'!B79,"*")</f>
        <v>4491827.5199999996</v>
      </c>
      <c r="D83" s="85">
        <f>IF('Town Data'!E79&gt;9,'Town Data'!D79,"*")</f>
        <v>1647910.52</v>
      </c>
      <c r="E83" s="86" t="str">
        <f>IF('Town Data'!G79&gt;9,'Town Data'!F79,"*")</f>
        <v>*</v>
      </c>
      <c r="F83" s="85">
        <f>IF('Town Data'!I79&gt;9,'Town Data'!H79,"*")</f>
        <v>3087495.97</v>
      </c>
      <c r="G83" s="85">
        <f>IF('Town Data'!K79&gt;9,'Town Data'!J79,"*")</f>
        <v>1513355.04</v>
      </c>
      <c r="H83" s="86" t="str">
        <f>IF('Town Data'!M79&gt;9,'Town Data'!L79,"*")</f>
        <v>*</v>
      </c>
      <c r="I83" s="87">
        <f t="shared" si="4"/>
        <v>0.45484482041283419</v>
      </c>
      <c r="J83" s="87">
        <f t="shared" si="5"/>
        <v>8.8912037455533222E-2</v>
      </c>
      <c r="K83" s="87" t="str">
        <f t="shared" si="6"/>
        <v/>
      </c>
      <c r="L83" s="15"/>
    </row>
    <row r="84" spans="1:12" x14ac:dyDescent="0.25">
      <c r="A84" s="15"/>
      <c r="B84" s="15" t="str">
        <f>'Town Data'!A80</f>
        <v>GUILDHALL</v>
      </c>
      <c r="C84" s="79">
        <f>IF('Town Data'!C80&gt;9,'Town Data'!B80,"*")</f>
        <v>764177.25</v>
      </c>
      <c r="D84" s="82">
        <f>IF('Town Data'!E80&gt;9,'Town Data'!D80,"*")</f>
        <v>542803</v>
      </c>
      <c r="E84" s="92" t="str">
        <f>IF('Town Data'!G80&gt;9,'Town Data'!F80,"*")</f>
        <v>*</v>
      </c>
      <c r="F84" s="82">
        <f>IF('Town Data'!I80&gt;9,'Town Data'!H80,"*")</f>
        <v>665702</v>
      </c>
      <c r="G84" s="80">
        <f>IF('Town Data'!K80&gt;9,'Town Data'!J80,"*")</f>
        <v>399733</v>
      </c>
      <c r="H84" s="81" t="str">
        <f>IF('Town Data'!M80&gt;9,'Town Data'!L80,"*")</f>
        <v>*</v>
      </c>
      <c r="I84" s="83">
        <f t="shared" si="4"/>
        <v>0.14792692526085247</v>
      </c>
      <c r="J84" s="83">
        <f t="shared" si="5"/>
        <v>0.35791390753327845</v>
      </c>
      <c r="K84" s="83" t="str">
        <f t="shared" si="6"/>
        <v/>
      </c>
      <c r="L84" s="15"/>
    </row>
    <row r="85" spans="1:12" x14ac:dyDescent="0.25">
      <c r="A85" s="15"/>
      <c r="B85" s="26" t="str">
        <f>'Town Data'!A81</f>
        <v>GUILFORD</v>
      </c>
      <c r="C85" s="84">
        <f>IF('Town Data'!C81&gt;9,'Town Data'!B81,"*")</f>
        <v>5663069.5</v>
      </c>
      <c r="D85" s="85">
        <f>IF('Town Data'!E81&gt;9,'Town Data'!D81,"*")</f>
        <v>1521413.56</v>
      </c>
      <c r="E85" s="86">
        <f>IF('Town Data'!G81&gt;9,'Town Data'!F81,"*")</f>
        <v>84275.666665500001</v>
      </c>
      <c r="F85" s="85">
        <f>IF('Town Data'!I81&gt;9,'Town Data'!H81,"*")</f>
        <v>4601211.68</v>
      </c>
      <c r="G85" s="85">
        <f>IF('Town Data'!K81&gt;9,'Town Data'!J81,"*")</f>
        <v>1481112.07</v>
      </c>
      <c r="H85" s="86" t="str">
        <f>IF('Town Data'!M81&gt;9,'Town Data'!L81,"*")</f>
        <v>*</v>
      </c>
      <c r="I85" s="87">
        <f t="shared" si="4"/>
        <v>0.23077786762464281</v>
      </c>
      <c r="J85" s="87">
        <f t="shared" si="5"/>
        <v>2.7210290710817035E-2</v>
      </c>
      <c r="K85" s="87" t="str">
        <f t="shared" si="6"/>
        <v/>
      </c>
      <c r="L85" s="15"/>
    </row>
    <row r="86" spans="1:12" x14ac:dyDescent="0.25">
      <c r="A86" s="15"/>
      <c r="B86" s="15" t="str">
        <f>'Town Data'!A82</f>
        <v>HALIFAX</v>
      </c>
      <c r="C86" s="79">
        <f>IF('Town Data'!C82&gt;9,'Town Data'!B82,"*")</f>
        <v>1863330</v>
      </c>
      <c r="D86" s="80">
        <f>IF('Town Data'!E82&gt;9,'Town Data'!D82,"*")</f>
        <v>466640</v>
      </c>
      <c r="E86" s="81">
        <f>IF('Town Data'!G82&gt;9,'Town Data'!F82,"*")</f>
        <v>12499.999999899999</v>
      </c>
      <c r="F86" s="82">
        <f>IF('Town Data'!I82&gt;9,'Town Data'!H82,"*")</f>
        <v>1601023.09</v>
      </c>
      <c r="G86" s="80">
        <f>IF('Town Data'!K82&gt;9,'Town Data'!J82,"*")</f>
        <v>454730.69</v>
      </c>
      <c r="H86" s="81" t="str">
        <f>IF('Town Data'!M82&gt;9,'Town Data'!L82,"*")</f>
        <v>*</v>
      </c>
      <c r="I86" s="83">
        <f t="shared" si="4"/>
        <v>0.1638370562163472</v>
      </c>
      <c r="J86" s="83">
        <f t="shared" si="5"/>
        <v>2.6189809181342033E-2</v>
      </c>
      <c r="K86" s="83" t="str">
        <f t="shared" si="6"/>
        <v/>
      </c>
      <c r="L86" s="15"/>
    </row>
    <row r="87" spans="1:12" x14ac:dyDescent="0.25">
      <c r="A87" s="15"/>
      <c r="B87" s="26" t="str">
        <f>'Town Data'!A83</f>
        <v>HANCOCK</v>
      </c>
      <c r="C87" s="84">
        <f>IF('Town Data'!C83&gt;9,'Town Data'!B83,"*")</f>
        <v>2019839</v>
      </c>
      <c r="D87" s="85">
        <f>IF('Town Data'!E83&gt;9,'Town Data'!D83,"*")</f>
        <v>775446</v>
      </c>
      <c r="E87" s="86" t="str">
        <f>IF('Town Data'!G83&gt;9,'Town Data'!F83,"*")</f>
        <v>*</v>
      </c>
      <c r="F87" s="85">
        <f>IF('Town Data'!I83&gt;9,'Town Data'!H83,"*")</f>
        <v>1887183</v>
      </c>
      <c r="G87" s="85">
        <f>IF('Town Data'!K83&gt;9,'Town Data'!J83,"*")</f>
        <v>727604</v>
      </c>
      <c r="H87" s="86" t="str">
        <f>IF('Town Data'!M83&gt;9,'Town Data'!L83,"*")</f>
        <v>*</v>
      </c>
      <c r="I87" s="87">
        <f t="shared" si="4"/>
        <v>7.0293130025016123E-2</v>
      </c>
      <c r="J87" s="87">
        <f t="shared" si="5"/>
        <v>6.5752799599782294E-2</v>
      </c>
      <c r="K87" s="87" t="str">
        <f t="shared" si="6"/>
        <v/>
      </c>
      <c r="L87" s="15"/>
    </row>
    <row r="88" spans="1:12" x14ac:dyDescent="0.25">
      <c r="A88" s="15"/>
      <c r="B88" s="15" t="str">
        <f>'Town Data'!A84</f>
        <v>HARDWICK</v>
      </c>
      <c r="C88" s="79">
        <f>IF('Town Data'!C84&gt;9,'Town Data'!B84,"*")</f>
        <v>96422202.219999999</v>
      </c>
      <c r="D88" s="80">
        <f>IF('Town Data'!E84&gt;9,'Town Data'!D84,"*")</f>
        <v>22040344.460000001</v>
      </c>
      <c r="E88" s="81">
        <f>IF('Town Data'!G84&gt;9,'Town Data'!F84,"*")</f>
        <v>367600.83333009999</v>
      </c>
      <c r="F88" s="82">
        <f>IF('Town Data'!I84&gt;9,'Town Data'!H84,"*")</f>
        <v>100103785.64</v>
      </c>
      <c r="G88" s="80">
        <f>IF('Town Data'!K84&gt;9,'Town Data'!J84,"*")</f>
        <v>24168727.989999998</v>
      </c>
      <c r="H88" s="81" t="str">
        <f>IF('Town Data'!M84&gt;9,'Town Data'!L84,"*")</f>
        <v>*</v>
      </c>
      <c r="I88" s="83">
        <f t="shared" si="4"/>
        <v>-3.6777664265764745E-2</v>
      </c>
      <c r="J88" s="83">
        <f t="shared" si="5"/>
        <v>-8.8063531141590615E-2</v>
      </c>
      <c r="K88" s="83" t="str">
        <f t="shared" si="6"/>
        <v/>
      </c>
      <c r="L88" s="15"/>
    </row>
    <row r="89" spans="1:12" x14ac:dyDescent="0.25">
      <c r="A89" s="15"/>
      <c r="B89" s="26" t="str">
        <f>'Town Data'!A85</f>
        <v>HARTFORD</v>
      </c>
      <c r="C89" s="84">
        <f>IF('Town Data'!C85&gt;9,'Town Data'!B85,"*")</f>
        <v>248566617.88</v>
      </c>
      <c r="D89" s="85">
        <f>IF('Town Data'!E85&gt;9,'Town Data'!D85,"*")</f>
        <v>66577709.030000001</v>
      </c>
      <c r="E89" s="86">
        <f>IF('Town Data'!G85&gt;9,'Town Data'!F85,"*")</f>
        <v>2755073.9999791998</v>
      </c>
      <c r="F89" s="85">
        <f>IF('Town Data'!I85&gt;9,'Town Data'!H85,"*")</f>
        <v>262170775.03999999</v>
      </c>
      <c r="G89" s="85">
        <f>IF('Town Data'!K85&gt;9,'Town Data'!J85,"*")</f>
        <v>64322913.700000003</v>
      </c>
      <c r="H89" s="86" t="str">
        <f>IF('Town Data'!M85&gt;9,'Town Data'!L85,"*")</f>
        <v>*</v>
      </c>
      <c r="I89" s="87">
        <f t="shared" si="4"/>
        <v>-5.1890441098647933E-2</v>
      </c>
      <c r="J89" s="87">
        <f t="shared" si="5"/>
        <v>3.505430958112829E-2</v>
      </c>
      <c r="K89" s="87" t="str">
        <f t="shared" si="6"/>
        <v/>
      </c>
      <c r="L89" s="15"/>
    </row>
    <row r="90" spans="1:12" x14ac:dyDescent="0.25">
      <c r="A90" s="15"/>
      <c r="B90" s="15" t="str">
        <f>'Town Data'!A86</f>
        <v>HARTLAND</v>
      </c>
      <c r="C90" s="79">
        <f>IF('Town Data'!C86&gt;9,'Town Data'!B86,"*")</f>
        <v>21641746.120000001</v>
      </c>
      <c r="D90" s="80">
        <f>IF('Town Data'!E86&gt;9,'Town Data'!D86,"*")</f>
        <v>2656320.9900000002</v>
      </c>
      <c r="E90" s="81">
        <f>IF('Town Data'!G86&gt;9,'Town Data'!F86,"*")</f>
        <v>196777.666665</v>
      </c>
      <c r="F90" s="82">
        <f>IF('Town Data'!I86&gt;9,'Town Data'!H86,"*")</f>
        <v>36450255</v>
      </c>
      <c r="G90" s="80">
        <f>IF('Town Data'!K86&gt;9,'Town Data'!J86,"*")</f>
        <v>2490781.69</v>
      </c>
      <c r="H90" s="81" t="str">
        <f>IF('Town Data'!M86&gt;9,'Town Data'!L86,"*")</f>
        <v>*</v>
      </c>
      <c r="I90" s="83">
        <f t="shared" si="4"/>
        <v>-0.40626626288348322</v>
      </c>
      <c r="J90" s="83">
        <f t="shared" si="5"/>
        <v>6.646078243814306E-2</v>
      </c>
      <c r="K90" s="83" t="str">
        <f t="shared" si="6"/>
        <v/>
      </c>
      <c r="L90" s="15"/>
    </row>
    <row r="91" spans="1:12" x14ac:dyDescent="0.25">
      <c r="A91" s="15"/>
      <c r="B91" s="26" t="str">
        <f>'Town Data'!A87</f>
        <v>HIGHGATE</v>
      </c>
      <c r="C91" s="84">
        <f>IF('Town Data'!C87&gt;9,'Town Data'!B87,"*")</f>
        <v>39335150.25</v>
      </c>
      <c r="D91" s="85">
        <f>IF('Town Data'!E87&gt;9,'Town Data'!D87,"*")</f>
        <v>5953116.4199999999</v>
      </c>
      <c r="E91" s="86">
        <f>IF('Town Data'!G87&gt;9,'Town Data'!F87,"*")</f>
        <v>69266.666666100005</v>
      </c>
      <c r="F91" s="85">
        <f>IF('Town Data'!I87&gt;9,'Town Data'!H87,"*")</f>
        <v>36768542.740000002</v>
      </c>
      <c r="G91" s="85">
        <f>IF('Town Data'!K87&gt;9,'Town Data'!J87,"*")</f>
        <v>6062612.9900000002</v>
      </c>
      <c r="H91" s="86" t="str">
        <f>IF('Town Data'!M87&gt;9,'Town Data'!L87,"*")</f>
        <v>*</v>
      </c>
      <c r="I91" s="87">
        <f t="shared" si="4"/>
        <v>6.9804439304248525E-2</v>
      </c>
      <c r="J91" s="87">
        <f t="shared" si="5"/>
        <v>-1.8060953285424921E-2</v>
      </c>
      <c r="K91" s="87" t="str">
        <f t="shared" si="6"/>
        <v/>
      </c>
      <c r="L91" s="15"/>
    </row>
    <row r="92" spans="1:12" x14ac:dyDescent="0.25">
      <c r="A92" s="15"/>
      <c r="B92" s="15" t="str">
        <f>'Town Data'!A88</f>
        <v>HINESBURG</v>
      </c>
      <c r="C92" s="79">
        <f>IF('Town Data'!C88&gt;9,'Town Data'!B88,"*")</f>
        <v>94122490.890000001</v>
      </c>
      <c r="D92" s="80">
        <f>IF('Town Data'!E88&gt;9,'Town Data'!D88,"*")</f>
        <v>13531697.77</v>
      </c>
      <c r="E92" s="81">
        <f>IF('Town Data'!G88&gt;9,'Town Data'!F88,"*")</f>
        <v>179577.16666419999</v>
      </c>
      <c r="F92" s="82">
        <f>IF('Town Data'!I88&gt;9,'Town Data'!H88,"*")</f>
        <v>100798305.33</v>
      </c>
      <c r="G92" s="80">
        <f>IF('Town Data'!K88&gt;9,'Town Data'!J88,"*")</f>
        <v>13333744.970000001</v>
      </c>
      <c r="H92" s="81" t="str">
        <f>IF('Town Data'!M88&gt;9,'Town Data'!L88,"*")</f>
        <v>*</v>
      </c>
      <c r="I92" s="83">
        <f t="shared" si="4"/>
        <v>-6.6229431319745763E-2</v>
      </c>
      <c r="J92" s="83">
        <f t="shared" si="5"/>
        <v>1.4846001663102071E-2</v>
      </c>
      <c r="K92" s="83" t="str">
        <f t="shared" si="6"/>
        <v/>
      </c>
      <c r="L92" s="15"/>
    </row>
    <row r="93" spans="1:12" x14ac:dyDescent="0.25">
      <c r="A93" s="15"/>
      <c r="B93" s="26" t="str">
        <f>'Town Data'!A89</f>
        <v>HOLLAND</v>
      </c>
      <c r="C93" s="84">
        <f>IF('Town Data'!C89&gt;9,'Town Data'!B89,"*")</f>
        <v>57005</v>
      </c>
      <c r="D93" s="85">
        <f>IF('Town Data'!E89&gt;9,'Town Data'!D89,"*")</f>
        <v>48946</v>
      </c>
      <c r="E93" s="86">
        <f>IF('Town Data'!G89&gt;9,'Town Data'!F89,"*")</f>
        <v>4949.9999995999997</v>
      </c>
      <c r="F93" s="85">
        <f>IF('Town Data'!I89&gt;9,'Town Data'!H89,"*")</f>
        <v>44687.5</v>
      </c>
      <c r="G93" s="85">
        <f>IF('Town Data'!K89&gt;9,'Town Data'!J89,"*")</f>
        <v>38972.5</v>
      </c>
      <c r="H93" s="86" t="str">
        <f>IF('Town Data'!M89&gt;9,'Town Data'!L89,"*")</f>
        <v>*</v>
      </c>
      <c r="I93" s="87">
        <f t="shared" si="4"/>
        <v>0.27563636363636362</v>
      </c>
      <c r="J93" s="87">
        <f t="shared" si="5"/>
        <v>0.25591121944961193</v>
      </c>
      <c r="K93" s="87" t="str">
        <f t="shared" si="6"/>
        <v/>
      </c>
      <c r="L93" s="15"/>
    </row>
    <row r="94" spans="1:12" x14ac:dyDescent="0.25">
      <c r="A94" s="15"/>
      <c r="B94" s="15" t="str">
        <f>'Town Data'!A90</f>
        <v>HUBBARDTON</v>
      </c>
      <c r="C94" s="79">
        <f>IF('Town Data'!C90&gt;9,'Town Data'!B90,"*")</f>
        <v>122280.4</v>
      </c>
      <c r="D94" s="80" t="str">
        <f>IF('Town Data'!E90&gt;9,'Town Data'!D90,"*")</f>
        <v>*</v>
      </c>
      <c r="E94" s="81" t="str">
        <f>IF('Town Data'!G90&gt;9,'Town Data'!F90,"*")</f>
        <v>*</v>
      </c>
      <c r="F94" s="82" t="str">
        <f>IF('Town Data'!I90&gt;9,'Town Data'!H90,"*")</f>
        <v>*</v>
      </c>
      <c r="G94" s="80" t="str">
        <f>IF('Town Data'!K90&gt;9,'Town Data'!J90,"*")</f>
        <v>*</v>
      </c>
      <c r="H94" s="81" t="str">
        <f>IF('Town Data'!M90&gt;9,'Town Data'!L90,"*")</f>
        <v>*</v>
      </c>
      <c r="I94" s="83" t="str">
        <f t="shared" si="4"/>
        <v/>
      </c>
      <c r="J94" s="83" t="str">
        <f t="shared" si="5"/>
        <v/>
      </c>
      <c r="K94" s="83" t="str">
        <f t="shared" si="6"/>
        <v/>
      </c>
      <c r="L94" s="15"/>
    </row>
    <row r="95" spans="1:12" x14ac:dyDescent="0.25">
      <c r="A95" s="15"/>
      <c r="B95" s="26" t="str">
        <f>'Town Data'!A91</f>
        <v>HUNTINGTON</v>
      </c>
      <c r="C95" s="84">
        <f>IF('Town Data'!C91&gt;9,'Town Data'!B91,"*")</f>
        <v>2414048.34</v>
      </c>
      <c r="D95" s="85">
        <f>IF('Town Data'!E91&gt;9,'Town Data'!D91,"*")</f>
        <v>862312.34</v>
      </c>
      <c r="E95" s="86">
        <f>IF('Town Data'!G91&gt;9,'Town Data'!F91,"*")</f>
        <v>119683.833333</v>
      </c>
      <c r="F95" s="85">
        <f>IF('Town Data'!I91&gt;9,'Town Data'!H91,"*")</f>
        <v>2806463.46</v>
      </c>
      <c r="G95" s="85">
        <f>IF('Town Data'!K91&gt;9,'Town Data'!J91,"*")</f>
        <v>875670.64</v>
      </c>
      <c r="H95" s="86" t="str">
        <f>IF('Town Data'!M91&gt;9,'Town Data'!L91,"*")</f>
        <v>*</v>
      </c>
      <c r="I95" s="87">
        <f t="shared" si="4"/>
        <v>-0.13982548698496153</v>
      </c>
      <c r="J95" s="87">
        <f t="shared" si="5"/>
        <v>-1.5254936490733602E-2</v>
      </c>
      <c r="K95" s="87" t="str">
        <f t="shared" si="6"/>
        <v/>
      </c>
      <c r="L95" s="15"/>
    </row>
    <row r="96" spans="1:12" x14ac:dyDescent="0.25">
      <c r="A96" s="15"/>
      <c r="B96" s="15" t="str">
        <f>'Town Data'!A92</f>
        <v>HYDE PARK</v>
      </c>
      <c r="C96" s="79">
        <f>IF('Town Data'!C92&gt;9,'Town Data'!B92,"*")</f>
        <v>19198995.239999998</v>
      </c>
      <c r="D96" s="80">
        <f>IF('Town Data'!E92&gt;9,'Town Data'!D92,"*")</f>
        <v>3058197.5</v>
      </c>
      <c r="E96" s="81">
        <f>IF('Town Data'!G92&gt;9,'Town Data'!F92,"*")</f>
        <v>29336.833332400001</v>
      </c>
      <c r="F96" s="82">
        <f>IF('Town Data'!I92&gt;9,'Town Data'!H92,"*")</f>
        <v>23274848.829999998</v>
      </c>
      <c r="G96" s="80">
        <f>IF('Town Data'!K92&gt;9,'Town Data'!J92,"*")</f>
        <v>2273773.17</v>
      </c>
      <c r="H96" s="81" t="str">
        <f>IF('Town Data'!M92&gt;9,'Town Data'!L92,"*")</f>
        <v>*</v>
      </c>
      <c r="I96" s="83">
        <f t="shared" si="4"/>
        <v>-0.17511837003841027</v>
      </c>
      <c r="J96" s="83">
        <f t="shared" si="5"/>
        <v>0.34498794354231915</v>
      </c>
      <c r="K96" s="83" t="str">
        <f t="shared" si="6"/>
        <v/>
      </c>
      <c r="L96" s="15"/>
    </row>
    <row r="97" spans="1:12" x14ac:dyDescent="0.25">
      <c r="A97" s="15"/>
      <c r="B97" s="26" t="str">
        <f>'Town Data'!A93</f>
        <v>IRASBURG</v>
      </c>
      <c r="C97" s="84">
        <f>IF('Town Data'!C93&gt;9,'Town Data'!B93,"*")</f>
        <v>19089995.789999999</v>
      </c>
      <c r="D97" s="85">
        <f>IF('Town Data'!E93&gt;9,'Town Data'!D93,"*")</f>
        <v>2700471.52</v>
      </c>
      <c r="E97" s="86">
        <f>IF('Town Data'!G93&gt;9,'Town Data'!F93,"*")</f>
        <v>33204.999998599997</v>
      </c>
      <c r="F97" s="85">
        <f>IF('Town Data'!I93&gt;9,'Town Data'!H93,"*")</f>
        <v>19663873.550000001</v>
      </c>
      <c r="G97" s="85">
        <f>IF('Town Data'!K93&gt;9,'Town Data'!J93,"*")</f>
        <v>2723677.08</v>
      </c>
      <c r="H97" s="86" t="str">
        <f>IF('Town Data'!M93&gt;9,'Town Data'!L93,"*")</f>
        <v>*</v>
      </c>
      <c r="I97" s="87">
        <f t="shared" si="4"/>
        <v>-2.9184369933054295E-2</v>
      </c>
      <c r="J97" s="87">
        <f t="shared" si="5"/>
        <v>-8.5199380537431604E-3</v>
      </c>
      <c r="K97" s="87" t="str">
        <f t="shared" si="6"/>
        <v/>
      </c>
      <c r="L97" s="15"/>
    </row>
    <row r="98" spans="1:12" x14ac:dyDescent="0.25">
      <c r="A98" s="15"/>
      <c r="B98" s="15" t="str">
        <f>'Town Data'!A94</f>
        <v>ISLE LA MOTTE</v>
      </c>
      <c r="C98" s="79">
        <f>IF('Town Data'!C94&gt;9,'Town Data'!B94,"*")</f>
        <v>589630.85</v>
      </c>
      <c r="D98" s="80">
        <f>IF('Town Data'!E94&gt;9,'Town Data'!D94,"*")</f>
        <v>245561.85</v>
      </c>
      <c r="E98" s="81" t="str">
        <f>IF('Town Data'!G94&gt;9,'Town Data'!F94,"*")</f>
        <v>*</v>
      </c>
      <c r="F98" s="82">
        <f>IF('Town Data'!I94&gt;9,'Town Data'!H94,"*")</f>
        <v>1424392.98</v>
      </c>
      <c r="G98" s="80">
        <f>IF('Town Data'!K94&gt;9,'Town Data'!J94,"*")</f>
        <v>235198.7</v>
      </c>
      <c r="H98" s="81" t="str">
        <f>IF('Town Data'!M94&gt;9,'Town Data'!L94,"*")</f>
        <v>*</v>
      </c>
      <c r="I98" s="83">
        <f t="shared" si="4"/>
        <v>-0.58604762991741222</v>
      </c>
      <c r="J98" s="83">
        <f t="shared" si="5"/>
        <v>4.4061255440612526E-2</v>
      </c>
      <c r="K98" s="83" t="str">
        <f t="shared" si="6"/>
        <v/>
      </c>
      <c r="L98" s="15"/>
    </row>
    <row r="99" spans="1:12" x14ac:dyDescent="0.25">
      <c r="A99" s="15"/>
      <c r="B99" s="26" t="str">
        <f>'Town Data'!A95</f>
        <v>JAMAICA</v>
      </c>
      <c r="C99" s="84">
        <f>IF('Town Data'!C95&gt;9,'Town Data'!B95,"*")</f>
        <v>12727194.630000001</v>
      </c>
      <c r="D99" s="85">
        <f>IF('Town Data'!E95&gt;9,'Town Data'!D95,"*")</f>
        <v>4009819.26</v>
      </c>
      <c r="E99" s="86">
        <f>IF('Town Data'!G95&gt;9,'Town Data'!F95,"*")</f>
        <v>335978.33333290002</v>
      </c>
      <c r="F99" s="85">
        <f>IF('Town Data'!I95&gt;9,'Town Data'!H95,"*")</f>
        <v>13250314.880000001</v>
      </c>
      <c r="G99" s="85">
        <f>IF('Town Data'!K95&gt;9,'Town Data'!J95,"*")</f>
        <v>3953274.47</v>
      </c>
      <c r="H99" s="86" t="str">
        <f>IF('Town Data'!M95&gt;9,'Town Data'!L95,"*")</f>
        <v>*</v>
      </c>
      <c r="I99" s="87">
        <f t="shared" si="4"/>
        <v>-3.9479835365240766E-2</v>
      </c>
      <c r="J99" s="87">
        <f t="shared" si="5"/>
        <v>1.4303279579775691E-2</v>
      </c>
      <c r="K99" s="87" t="str">
        <f t="shared" si="6"/>
        <v/>
      </c>
      <c r="L99" s="15"/>
    </row>
    <row r="100" spans="1:12" x14ac:dyDescent="0.25">
      <c r="A100" s="15"/>
      <c r="B100" s="26" t="str">
        <f>'Town Data'!A96</f>
        <v>JAY</v>
      </c>
      <c r="C100" s="84">
        <f>IF('Town Data'!C96&gt;9,'Town Data'!B96,"*")</f>
        <v>30091718.23</v>
      </c>
      <c r="D100" s="85">
        <f>IF('Town Data'!E96&gt;9,'Town Data'!D96,"*")</f>
        <v>12035879.23</v>
      </c>
      <c r="E100" s="86">
        <f>IF('Town Data'!G96&gt;9,'Town Data'!F96,"*")</f>
        <v>1669416.6666653</v>
      </c>
      <c r="F100" s="85">
        <f>IF('Town Data'!I96&gt;9,'Town Data'!H96,"*")</f>
        <v>26416126.190000001</v>
      </c>
      <c r="G100" s="85">
        <f>IF('Town Data'!K96&gt;9,'Town Data'!J96,"*")</f>
        <v>11805506.720000001</v>
      </c>
      <c r="H100" s="86" t="str">
        <f>IF('Town Data'!M96&gt;9,'Town Data'!L96,"*")</f>
        <v>*</v>
      </c>
      <c r="I100" s="87">
        <f t="shared" si="4"/>
        <v>0.13914197765270439</v>
      </c>
      <c r="J100" s="87">
        <f t="shared" si="5"/>
        <v>1.9513987452120119E-2</v>
      </c>
      <c r="K100" s="87" t="str">
        <f t="shared" si="6"/>
        <v/>
      </c>
      <c r="L100" s="15"/>
    </row>
    <row r="101" spans="1:12" x14ac:dyDescent="0.25">
      <c r="A101" s="15"/>
      <c r="B101" s="26" t="str">
        <f>'Town Data'!A97</f>
        <v>JERICHO</v>
      </c>
      <c r="C101" s="84">
        <f>IF('Town Data'!C97&gt;9,'Town Data'!B97,"*")</f>
        <v>18141256.02</v>
      </c>
      <c r="D101" s="85">
        <f>IF('Town Data'!E97&gt;9,'Town Data'!D97,"*")</f>
        <v>5382994.8600000003</v>
      </c>
      <c r="E101" s="86">
        <f>IF('Town Data'!G97&gt;9,'Town Data'!F97,"*")</f>
        <v>57988.666664099997</v>
      </c>
      <c r="F101" s="85">
        <f>IF('Town Data'!I97&gt;9,'Town Data'!H97,"*")</f>
        <v>19136738.07</v>
      </c>
      <c r="G101" s="85">
        <f>IF('Town Data'!K97&gt;9,'Town Data'!J97,"*")</f>
        <v>5603959.2699999996</v>
      </c>
      <c r="H101" s="86" t="str">
        <f>IF('Town Data'!M97&gt;9,'Town Data'!L97,"*")</f>
        <v>*</v>
      </c>
      <c r="I101" s="87">
        <f t="shared" ref="I101:I164" si="7">IFERROR((C101-F101)/F101,"")</f>
        <v>-5.2019421824066422E-2</v>
      </c>
      <c r="J101" s="87">
        <f t="shared" ref="J101:J164" si="8">IFERROR((D101-G101)/G101,"")</f>
        <v>-3.9430052816925493E-2</v>
      </c>
      <c r="K101" s="83" t="str">
        <f t="shared" si="6"/>
        <v/>
      </c>
      <c r="L101" s="15"/>
    </row>
    <row r="102" spans="1:12" x14ac:dyDescent="0.25">
      <c r="B102" s="26" t="str">
        <f>'Town Data'!A98</f>
        <v>JOHNSON</v>
      </c>
      <c r="C102" s="84">
        <f>IF('Town Data'!C98&gt;9,'Town Data'!B98,"*")</f>
        <v>118079281.23</v>
      </c>
      <c r="D102" s="85">
        <f>IF('Town Data'!E98&gt;9,'Town Data'!D98,"*")</f>
        <v>32109287.539999999</v>
      </c>
      <c r="E102" s="86">
        <f>IF('Town Data'!G98&gt;9,'Town Data'!F98,"*")</f>
        <v>1642249.9999973001</v>
      </c>
      <c r="F102" s="85">
        <f>IF('Town Data'!I98&gt;9,'Town Data'!H98,"*")</f>
        <v>115565463.16</v>
      </c>
      <c r="G102" s="85">
        <f>IF('Town Data'!K98&gt;9,'Town Data'!J98,"*")</f>
        <v>30424437.32</v>
      </c>
      <c r="H102" s="86" t="str">
        <f>IF('Town Data'!M98&gt;9,'Town Data'!L98,"*")</f>
        <v>*</v>
      </c>
      <c r="I102" s="87">
        <f t="shared" si="7"/>
        <v>2.1752329816042314E-2</v>
      </c>
      <c r="J102" s="87">
        <f t="shared" si="8"/>
        <v>5.5378188338504948E-2</v>
      </c>
      <c r="K102" s="93"/>
      <c r="L102" s="15"/>
    </row>
    <row r="103" spans="1:12" x14ac:dyDescent="0.25">
      <c r="B103" s="26" t="str">
        <f>'Town Data'!A99</f>
        <v>KILLINGTON</v>
      </c>
      <c r="C103" s="84">
        <f>IF('Town Data'!C99&gt;9,'Town Data'!B99,"*")</f>
        <v>69549892.689999998</v>
      </c>
      <c r="D103" s="85">
        <f>IF('Town Data'!E99&gt;9,'Town Data'!D99,"*")</f>
        <v>52918296.909999996</v>
      </c>
      <c r="E103" s="86">
        <f>IF('Town Data'!G99&gt;9,'Town Data'!F99,"*")</f>
        <v>1335699.9999981001</v>
      </c>
      <c r="F103" s="85">
        <f>IF('Town Data'!I99&gt;9,'Town Data'!H99,"*")</f>
        <v>60881062.909999996</v>
      </c>
      <c r="G103" s="85">
        <f>IF('Town Data'!K99&gt;9,'Town Data'!J99,"*")</f>
        <v>47640052.100000001</v>
      </c>
      <c r="H103" s="86" t="str">
        <f>IF('Town Data'!M99&gt;9,'Town Data'!L99,"*")</f>
        <v>*</v>
      </c>
      <c r="I103" s="87">
        <f t="shared" si="7"/>
        <v>0.14238959317801439</v>
      </c>
      <c r="J103" s="87">
        <f t="shared" si="8"/>
        <v>0.11079427031105188</v>
      </c>
      <c r="K103" s="93"/>
      <c r="L103" s="15"/>
    </row>
    <row r="104" spans="1:12" x14ac:dyDescent="0.25">
      <c r="B104" s="26" t="str">
        <f>'Town Data'!A100</f>
        <v>LANDGROVE</v>
      </c>
      <c r="C104" s="84">
        <f>IF('Town Data'!C100&gt;9,'Town Data'!B100,"*")</f>
        <v>1344941.12</v>
      </c>
      <c r="D104" s="85" t="str">
        <f>IF('Town Data'!E100&gt;9,'Town Data'!D100,"*")</f>
        <v>*</v>
      </c>
      <c r="E104" s="86" t="str">
        <f>IF('Town Data'!G100&gt;9,'Town Data'!F100,"*")</f>
        <v>*</v>
      </c>
      <c r="F104" s="85">
        <f>IF('Town Data'!I100&gt;9,'Town Data'!H100,"*")</f>
        <v>2181919.71</v>
      </c>
      <c r="G104" s="85" t="str">
        <f>IF('Town Data'!K100&gt;9,'Town Data'!J100,"*")</f>
        <v>*</v>
      </c>
      <c r="H104" s="86" t="str">
        <f>IF('Town Data'!M100&gt;9,'Town Data'!L100,"*")</f>
        <v>*</v>
      </c>
      <c r="I104" s="87">
        <f t="shared" si="7"/>
        <v>-0.38359733686075914</v>
      </c>
      <c r="J104" s="87" t="str">
        <f t="shared" si="8"/>
        <v/>
      </c>
      <c r="K104" s="93"/>
      <c r="L104" s="15"/>
    </row>
    <row r="105" spans="1:12" x14ac:dyDescent="0.25">
      <c r="B105" s="26" t="str">
        <f>'Town Data'!A101</f>
        <v>LEICESTER</v>
      </c>
      <c r="C105" s="84">
        <f>IF('Town Data'!C101&gt;9,'Town Data'!B101,"*")</f>
        <v>3813699.09</v>
      </c>
      <c r="D105" s="85">
        <f>IF('Town Data'!E101&gt;9,'Town Data'!D101,"*")</f>
        <v>613460</v>
      </c>
      <c r="E105" s="86" t="str">
        <f>IF('Town Data'!G101&gt;9,'Town Data'!F101,"*")</f>
        <v>*</v>
      </c>
      <c r="F105" s="85">
        <f>IF('Town Data'!I101&gt;9,'Town Data'!H101,"*")</f>
        <v>2803627.4</v>
      </c>
      <c r="G105" s="85">
        <f>IF('Town Data'!K101&gt;9,'Town Data'!J101,"*")</f>
        <v>487336.36</v>
      </c>
      <c r="H105" s="86" t="str">
        <f>IF('Town Data'!M101&gt;9,'Town Data'!L101,"*")</f>
        <v>*</v>
      </c>
      <c r="I105" s="87">
        <f t="shared" si="7"/>
        <v>0.36027315541287691</v>
      </c>
      <c r="J105" s="87">
        <f t="shared" si="8"/>
        <v>0.25880203151679471</v>
      </c>
      <c r="K105" s="93"/>
      <c r="L105" s="15"/>
    </row>
    <row r="106" spans="1:12" x14ac:dyDescent="0.25">
      <c r="B106" s="26" t="str">
        <f>'Town Data'!A102</f>
        <v>LINCOLN</v>
      </c>
      <c r="C106" s="84">
        <f>IF('Town Data'!C102&gt;9,'Town Data'!B102,"*")</f>
        <v>2557036.11</v>
      </c>
      <c r="D106" s="85">
        <f>IF('Town Data'!E102&gt;9,'Town Data'!D102,"*")</f>
        <v>651810.99</v>
      </c>
      <c r="E106" s="86" t="str">
        <f>IF('Town Data'!G102&gt;9,'Town Data'!F102,"*")</f>
        <v>*</v>
      </c>
      <c r="F106" s="85">
        <f>IF('Town Data'!I102&gt;9,'Town Data'!H102,"*")</f>
        <v>2344958.16</v>
      </c>
      <c r="G106" s="85">
        <f>IF('Town Data'!K102&gt;9,'Town Data'!J102,"*")</f>
        <v>741992.17</v>
      </c>
      <c r="H106" s="86" t="str">
        <f>IF('Town Data'!M102&gt;9,'Town Data'!L102,"*")</f>
        <v>*</v>
      </c>
      <c r="I106" s="87">
        <f t="shared" si="7"/>
        <v>9.0439971858602253E-2</v>
      </c>
      <c r="J106" s="87">
        <f t="shared" si="8"/>
        <v>-0.12153926098708029</v>
      </c>
      <c r="K106" s="93"/>
      <c r="L106" s="15"/>
    </row>
    <row r="107" spans="1:12" x14ac:dyDescent="0.25">
      <c r="B107" s="26" t="str">
        <f>'Town Data'!A103</f>
        <v>LONDONDERRY</v>
      </c>
      <c r="C107" s="84">
        <f>IF('Town Data'!C103&gt;9,'Town Data'!B103,"*")</f>
        <v>36507133.270000003</v>
      </c>
      <c r="D107" s="85">
        <f>IF('Town Data'!E103&gt;9,'Town Data'!D103,"*")</f>
        <v>11335813.810000001</v>
      </c>
      <c r="E107" s="86">
        <f>IF('Town Data'!G103&gt;9,'Town Data'!F103,"*")</f>
        <v>617015.66666460002</v>
      </c>
      <c r="F107" s="85">
        <f>IF('Town Data'!I103&gt;9,'Town Data'!H103,"*")</f>
        <v>32801088.699999999</v>
      </c>
      <c r="G107" s="85">
        <f>IF('Town Data'!K103&gt;9,'Town Data'!J103,"*")</f>
        <v>10383706.48</v>
      </c>
      <c r="H107" s="86" t="str">
        <f>IF('Town Data'!M103&gt;9,'Town Data'!L103,"*")</f>
        <v>*</v>
      </c>
      <c r="I107" s="87">
        <f t="shared" si="7"/>
        <v>0.11298541349940022</v>
      </c>
      <c r="J107" s="87">
        <f t="shared" si="8"/>
        <v>9.1692434857808119E-2</v>
      </c>
      <c r="K107" s="93"/>
      <c r="L107" s="15"/>
    </row>
    <row r="108" spans="1:12" x14ac:dyDescent="0.25">
      <c r="B108" s="26" t="str">
        <f>'Town Data'!A104</f>
        <v>LOWELL</v>
      </c>
      <c r="C108" s="84">
        <f>IF('Town Data'!C104&gt;9,'Town Data'!B104,"*")</f>
        <v>503305.92</v>
      </c>
      <c r="D108" s="85">
        <f>IF('Town Data'!E104&gt;9,'Town Data'!D104,"*")</f>
        <v>333396.59000000003</v>
      </c>
      <c r="E108" s="86">
        <f>IF('Town Data'!G104&gt;9,'Town Data'!F104,"*")</f>
        <v>7995.8333329999996</v>
      </c>
      <c r="F108" s="85">
        <f>IF('Town Data'!I104&gt;9,'Town Data'!H104,"*")</f>
        <v>421977.9</v>
      </c>
      <c r="G108" s="85">
        <f>IF('Town Data'!K104&gt;9,'Town Data'!J104,"*")</f>
        <v>333115.88</v>
      </c>
      <c r="H108" s="86" t="str">
        <f>IF('Town Data'!M104&gt;9,'Town Data'!L104,"*")</f>
        <v>*</v>
      </c>
      <c r="I108" s="87">
        <f t="shared" si="7"/>
        <v>0.19273051977366576</v>
      </c>
      <c r="J108" s="87">
        <f t="shared" si="8"/>
        <v>8.4267973054908383E-4</v>
      </c>
      <c r="K108" s="93"/>
      <c r="L108" s="15"/>
    </row>
    <row r="109" spans="1:12" x14ac:dyDescent="0.25">
      <c r="B109" s="26" t="str">
        <f>'Town Data'!A105</f>
        <v>LUDLOW</v>
      </c>
      <c r="C109" s="84">
        <f>IF('Town Data'!C105&gt;9,'Town Data'!B105,"*")</f>
        <v>111459780.73999999</v>
      </c>
      <c r="D109" s="85">
        <f>IF('Town Data'!E105&gt;9,'Town Data'!D105,"*")</f>
        <v>57286356.609999999</v>
      </c>
      <c r="E109" s="86">
        <f>IF('Town Data'!G105&gt;9,'Town Data'!F105,"*")</f>
        <v>1294256.499996</v>
      </c>
      <c r="F109" s="85">
        <f>IF('Town Data'!I105&gt;9,'Town Data'!H105,"*")</f>
        <v>173474488.94</v>
      </c>
      <c r="G109" s="85">
        <f>IF('Town Data'!K105&gt;9,'Town Data'!J105,"*")</f>
        <v>53345969.240000002</v>
      </c>
      <c r="H109" s="86" t="str">
        <f>IF('Town Data'!M105&gt;9,'Town Data'!L105,"*")</f>
        <v>*</v>
      </c>
      <c r="I109" s="87">
        <f t="shared" si="7"/>
        <v>-0.35748604062150696</v>
      </c>
      <c r="J109" s="87">
        <f t="shared" si="8"/>
        <v>7.3864762907811354E-2</v>
      </c>
      <c r="K109" s="93"/>
      <c r="L109" s="15"/>
    </row>
    <row r="110" spans="1:12" x14ac:dyDescent="0.25">
      <c r="B110" s="26" t="str">
        <f>'Town Data'!A106</f>
        <v>LUNENBURG</v>
      </c>
      <c r="C110" s="84">
        <f>IF('Town Data'!C106&gt;9,'Town Data'!B106,"*")</f>
        <v>2395001.48</v>
      </c>
      <c r="D110" s="85">
        <f>IF('Town Data'!E106&gt;9,'Town Data'!D106,"*")</f>
        <v>588239.48</v>
      </c>
      <c r="E110" s="86" t="str">
        <f>IF('Town Data'!G106&gt;9,'Town Data'!F106,"*")</f>
        <v>*</v>
      </c>
      <c r="F110" s="85">
        <f>IF('Town Data'!I106&gt;9,'Town Data'!H106,"*")</f>
        <v>2358871.17</v>
      </c>
      <c r="G110" s="85">
        <f>IF('Town Data'!K106&gt;9,'Town Data'!J106,"*")</f>
        <v>510566.94</v>
      </c>
      <c r="H110" s="86" t="str">
        <f>IF('Town Data'!M106&gt;9,'Town Data'!L106,"*")</f>
        <v>*</v>
      </c>
      <c r="I110" s="87">
        <f t="shared" si="7"/>
        <v>1.5316779678137342E-2</v>
      </c>
      <c r="J110" s="87">
        <f t="shared" si="8"/>
        <v>0.15212998319084267</v>
      </c>
      <c r="K110" s="93"/>
      <c r="L110" s="15"/>
    </row>
    <row r="111" spans="1:12" x14ac:dyDescent="0.25">
      <c r="B111" s="26" t="str">
        <f>'Town Data'!A107</f>
        <v>LYNDON</v>
      </c>
      <c r="C111" s="84">
        <f>IF('Town Data'!C107&gt;9,'Town Data'!B107,"*")</f>
        <v>271566606.79000002</v>
      </c>
      <c r="D111" s="85">
        <f>IF('Town Data'!E107&gt;9,'Town Data'!D107,"*")</f>
        <v>32062603.879999999</v>
      </c>
      <c r="E111" s="86">
        <f>IF('Town Data'!G107&gt;9,'Town Data'!F107,"*")</f>
        <v>797548.99999299995</v>
      </c>
      <c r="F111" s="85">
        <f>IF('Town Data'!I107&gt;9,'Town Data'!H107,"*")</f>
        <v>161030521.59</v>
      </c>
      <c r="G111" s="85">
        <f>IF('Town Data'!K107&gt;9,'Town Data'!J107,"*")</f>
        <v>31618855.84</v>
      </c>
      <c r="H111" s="86" t="str">
        <f>IF('Town Data'!M107&gt;9,'Town Data'!L107,"*")</f>
        <v>*</v>
      </c>
      <c r="I111" s="87">
        <f t="shared" si="7"/>
        <v>0.68642940548522891</v>
      </c>
      <c r="J111" s="87">
        <f t="shared" si="8"/>
        <v>1.4034285182407761E-2</v>
      </c>
      <c r="K111" s="93"/>
      <c r="L111" s="15"/>
    </row>
    <row r="112" spans="1:12" x14ac:dyDescent="0.25">
      <c r="B112" s="26" t="str">
        <f>'Town Data'!A108</f>
        <v>MANCHESTER</v>
      </c>
      <c r="C112" s="84">
        <f>IF('Town Data'!C108&gt;9,'Town Data'!B108,"*")</f>
        <v>423489937.56</v>
      </c>
      <c r="D112" s="85">
        <f>IF('Town Data'!E108&gt;9,'Town Data'!D108,"*")</f>
        <v>95237151.480000004</v>
      </c>
      <c r="E112" s="86">
        <f>IF('Town Data'!G108&gt;9,'Town Data'!F108,"*")</f>
        <v>4083349.8333180998</v>
      </c>
      <c r="F112" s="85">
        <f>IF('Town Data'!I108&gt;9,'Town Data'!H108,"*")</f>
        <v>417635100.70999998</v>
      </c>
      <c r="G112" s="85">
        <f>IF('Town Data'!K108&gt;9,'Town Data'!J108,"*")</f>
        <v>93142448.370000005</v>
      </c>
      <c r="H112" s="86" t="str">
        <f>IF('Town Data'!M108&gt;9,'Town Data'!L108,"*")</f>
        <v>*</v>
      </c>
      <c r="I112" s="87">
        <f t="shared" si="7"/>
        <v>1.4019024837822578E-2</v>
      </c>
      <c r="J112" s="87">
        <f t="shared" si="8"/>
        <v>2.2489242516784393E-2</v>
      </c>
      <c r="K112" s="93"/>
      <c r="L112" s="15"/>
    </row>
    <row r="113" spans="2:12" x14ac:dyDescent="0.25">
      <c r="B113" s="26" t="str">
        <f>'Town Data'!A109</f>
        <v>MARLBORO</v>
      </c>
      <c r="C113" s="84">
        <f>IF('Town Data'!C109&gt;9,'Town Data'!B109,"*")</f>
        <v>1840744</v>
      </c>
      <c r="D113" s="85">
        <f>IF('Town Data'!E109&gt;9,'Town Data'!D109,"*")</f>
        <v>887461</v>
      </c>
      <c r="E113" s="86">
        <f>IF('Town Data'!G109&gt;9,'Town Data'!F109,"*")</f>
        <v>14349.999999</v>
      </c>
      <c r="F113" s="85">
        <f>IF('Town Data'!I109&gt;9,'Town Data'!H109,"*")</f>
        <v>1889510.2</v>
      </c>
      <c r="G113" s="85">
        <f>IF('Town Data'!K109&gt;9,'Town Data'!J109,"*")</f>
        <v>979482.43</v>
      </c>
      <c r="H113" s="86" t="str">
        <f>IF('Town Data'!M109&gt;9,'Town Data'!L109,"*")</f>
        <v>*</v>
      </c>
      <c r="I113" s="87">
        <f t="shared" si="7"/>
        <v>-2.5808910690188366E-2</v>
      </c>
      <c r="J113" s="87">
        <f t="shared" si="8"/>
        <v>-9.3949035920940463E-2</v>
      </c>
      <c r="K113" s="93"/>
      <c r="L113" s="15"/>
    </row>
    <row r="114" spans="2:12" x14ac:dyDescent="0.25">
      <c r="B114" s="26" t="str">
        <f>'Town Data'!A110</f>
        <v>MARSHFIELD</v>
      </c>
      <c r="C114" s="84">
        <f>IF('Town Data'!C110&gt;9,'Town Data'!B110,"*")</f>
        <v>11415523.710000001</v>
      </c>
      <c r="D114" s="85">
        <f>IF('Town Data'!E110&gt;9,'Town Data'!D110,"*")</f>
        <v>2087687.45</v>
      </c>
      <c r="E114" s="86" t="str">
        <f>IF('Town Data'!G110&gt;9,'Town Data'!F110,"*")</f>
        <v>*</v>
      </c>
      <c r="F114" s="85">
        <f>IF('Town Data'!I110&gt;9,'Town Data'!H110,"*")</f>
        <v>12175434.75</v>
      </c>
      <c r="G114" s="85">
        <f>IF('Town Data'!K110&gt;9,'Town Data'!J110,"*")</f>
        <v>2092736.14</v>
      </c>
      <c r="H114" s="86" t="str">
        <f>IF('Town Data'!M110&gt;9,'Town Data'!L110,"*")</f>
        <v>*</v>
      </c>
      <c r="I114" s="87">
        <f t="shared" si="7"/>
        <v>-6.2413462484368298E-2</v>
      </c>
      <c r="J114" s="87">
        <f t="shared" si="8"/>
        <v>-2.4124828273859428E-3</v>
      </c>
      <c r="K114" s="93"/>
      <c r="L114" s="15"/>
    </row>
    <row r="115" spans="2:12" x14ac:dyDescent="0.25">
      <c r="B115" s="26" t="str">
        <f>'Town Data'!A111</f>
        <v>MENDON</v>
      </c>
      <c r="C115" s="84">
        <f>IF('Town Data'!C111&gt;9,'Town Data'!B111,"*")</f>
        <v>23785204.68</v>
      </c>
      <c r="D115" s="85">
        <f>IF('Town Data'!E111&gt;9,'Town Data'!D111,"*")</f>
        <v>2935232.35</v>
      </c>
      <c r="E115" s="86">
        <f>IF('Town Data'!G111&gt;9,'Town Data'!F111,"*")</f>
        <v>103966.666666</v>
      </c>
      <c r="F115" s="85">
        <f>IF('Town Data'!I111&gt;9,'Town Data'!H111,"*")</f>
        <v>20704155.550000001</v>
      </c>
      <c r="G115" s="85">
        <f>IF('Town Data'!K111&gt;9,'Town Data'!J111,"*")</f>
        <v>2828072.49</v>
      </c>
      <c r="H115" s="86" t="str">
        <f>IF('Town Data'!M111&gt;9,'Town Data'!L111,"*")</f>
        <v>*</v>
      </c>
      <c r="I115" s="87">
        <f t="shared" si="7"/>
        <v>0.14881307873481461</v>
      </c>
      <c r="J115" s="87">
        <f t="shared" si="8"/>
        <v>3.7891482760401191E-2</v>
      </c>
      <c r="K115" s="93"/>
      <c r="L115" s="15"/>
    </row>
    <row r="116" spans="2:12" x14ac:dyDescent="0.25">
      <c r="B116" s="26" t="str">
        <f>'Town Data'!A112</f>
        <v>MIDDLEBURY</v>
      </c>
      <c r="C116" s="84">
        <f>IF('Town Data'!C112&gt;9,'Town Data'!B112,"*")</f>
        <v>417977501.75</v>
      </c>
      <c r="D116" s="85">
        <f>IF('Town Data'!E112&gt;9,'Town Data'!D112,"*")</f>
        <v>103627301.97</v>
      </c>
      <c r="E116" s="86">
        <f>IF('Town Data'!G112&gt;9,'Town Data'!F112,"*")</f>
        <v>2215331.3333182</v>
      </c>
      <c r="F116" s="85">
        <f>IF('Town Data'!I112&gt;9,'Town Data'!H112,"*")</f>
        <v>400751425.33999997</v>
      </c>
      <c r="G116" s="85">
        <f>IF('Town Data'!K112&gt;9,'Town Data'!J112,"*")</f>
        <v>97845185.739999995</v>
      </c>
      <c r="H116" s="86" t="str">
        <f>IF('Town Data'!M112&gt;9,'Town Data'!L112,"*")</f>
        <v>*</v>
      </c>
      <c r="I116" s="87">
        <f t="shared" si="7"/>
        <v>4.2984442027586847E-2</v>
      </c>
      <c r="J116" s="87">
        <f t="shared" si="8"/>
        <v>5.9094539872044237E-2</v>
      </c>
      <c r="K116" s="93"/>
      <c r="L116" s="15"/>
    </row>
    <row r="117" spans="2:12" x14ac:dyDescent="0.25">
      <c r="B117" s="26" t="str">
        <f>'Town Data'!A113</f>
        <v>MIDDLESEX</v>
      </c>
      <c r="C117" s="84">
        <f>IF('Town Data'!C113&gt;9,'Town Data'!B113,"*")</f>
        <v>11162371.140000001</v>
      </c>
      <c r="D117" s="85">
        <f>IF('Town Data'!E113&gt;9,'Town Data'!D113,"*")</f>
        <v>2092908.17</v>
      </c>
      <c r="E117" s="86">
        <f>IF('Town Data'!G113&gt;9,'Town Data'!F113,"*")</f>
        <v>181783.33333260001</v>
      </c>
      <c r="F117" s="85">
        <f>IF('Town Data'!I113&gt;9,'Town Data'!H113,"*")</f>
        <v>11297442.470000001</v>
      </c>
      <c r="G117" s="85">
        <f>IF('Town Data'!K113&gt;9,'Town Data'!J113,"*")</f>
        <v>1532908.98</v>
      </c>
      <c r="H117" s="86" t="str">
        <f>IF('Town Data'!M113&gt;9,'Town Data'!L113,"*")</f>
        <v>*</v>
      </c>
      <c r="I117" s="87">
        <f t="shared" si="7"/>
        <v>-1.1955921028912313E-2</v>
      </c>
      <c r="J117" s="87">
        <f t="shared" si="8"/>
        <v>0.36531796558462326</v>
      </c>
      <c r="K117" s="93"/>
      <c r="L117" s="15"/>
    </row>
    <row r="118" spans="2:12" x14ac:dyDescent="0.25">
      <c r="B118" s="26" t="str">
        <f>'Town Data'!A114</f>
        <v>MIDDLETOWN SPRINGS</v>
      </c>
      <c r="C118" s="84">
        <f>IF('Town Data'!C114&gt;9,'Town Data'!B114,"*")</f>
        <v>3508885.5</v>
      </c>
      <c r="D118" s="85">
        <f>IF('Town Data'!E114&gt;9,'Town Data'!D114,"*")</f>
        <v>650225</v>
      </c>
      <c r="E118" s="86">
        <f>IF('Town Data'!G114&gt;9,'Town Data'!F114,"*")</f>
        <v>16391.6666664</v>
      </c>
      <c r="F118" s="85">
        <f>IF('Town Data'!I114&gt;9,'Town Data'!H114,"*")</f>
        <v>3529077.64</v>
      </c>
      <c r="G118" s="85">
        <f>IF('Town Data'!K114&gt;9,'Town Data'!J114,"*")</f>
        <v>595394.37</v>
      </c>
      <c r="H118" s="86" t="str">
        <f>IF('Town Data'!M114&gt;9,'Town Data'!L114,"*")</f>
        <v>*</v>
      </c>
      <c r="I118" s="87">
        <f t="shared" si="7"/>
        <v>-5.721647994120109E-3</v>
      </c>
      <c r="J118" s="87">
        <f t="shared" si="8"/>
        <v>9.2091280607843176E-2</v>
      </c>
      <c r="K118" s="93"/>
      <c r="L118" s="15"/>
    </row>
    <row r="119" spans="2:12" x14ac:dyDescent="0.25">
      <c r="B119" s="26" t="str">
        <f>'Town Data'!A115</f>
        <v>MILTON</v>
      </c>
      <c r="C119" s="84">
        <f>IF('Town Data'!C115&gt;9,'Town Data'!B115,"*")</f>
        <v>290524656.75</v>
      </c>
      <c r="D119" s="85">
        <f>IF('Town Data'!E115&gt;9,'Town Data'!D115,"*")</f>
        <v>40745480.450000003</v>
      </c>
      <c r="E119" s="86">
        <f>IF('Town Data'!G115&gt;9,'Town Data'!F115,"*")</f>
        <v>1143809.9999917001</v>
      </c>
      <c r="F119" s="85">
        <f>IF('Town Data'!I115&gt;9,'Town Data'!H115,"*")</f>
        <v>275199418.57999998</v>
      </c>
      <c r="G119" s="85">
        <f>IF('Town Data'!K115&gt;9,'Town Data'!J115,"*")</f>
        <v>37661003.990000002</v>
      </c>
      <c r="H119" s="86" t="str">
        <f>IF('Town Data'!M115&gt;9,'Town Data'!L115,"*")</f>
        <v>*</v>
      </c>
      <c r="I119" s="87">
        <f t="shared" si="7"/>
        <v>5.5687756351654488E-2</v>
      </c>
      <c r="J119" s="87">
        <f t="shared" si="8"/>
        <v>8.1901068299161953E-2</v>
      </c>
      <c r="K119" s="93"/>
      <c r="L119" s="15"/>
    </row>
    <row r="120" spans="2:12" x14ac:dyDescent="0.25">
      <c r="B120" s="26" t="str">
        <f>'Town Data'!A116</f>
        <v>MONKTON</v>
      </c>
      <c r="C120" s="84">
        <f>IF('Town Data'!C116&gt;9,'Town Data'!B116,"*")</f>
        <v>6607117.9100000001</v>
      </c>
      <c r="D120" s="85">
        <f>IF('Town Data'!E116&gt;9,'Town Data'!D116,"*")</f>
        <v>556493.43999999994</v>
      </c>
      <c r="E120" s="86">
        <f>IF('Town Data'!G116&gt;9,'Town Data'!F116,"*")</f>
        <v>1009340.166666</v>
      </c>
      <c r="F120" s="85">
        <f>IF('Town Data'!I116&gt;9,'Town Data'!H116,"*")</f>
        <v>4890908.51</v>
      </c>
      <c r="G120" s="85">
        <f>IF('Town Data'!K116&gt;9,'Town Data'!J116,"*")</f>
        <v>598697.17000000004</v>
      </c>
      <c r="H120" s="86" t="str">
        <f>IF('Town Data'!M116&gt;9,'Town Data'!L116,"*")</f>
        <v>*</v>
      </c>
      <c r="I120" s="87">
        <f t="shared" si="7"/>
        <v>0.35089787439103015</v>
      </c>
      <c r="J120" s="87">
        <f t="shared" si="8"/>
        <v>-7.0492616492575197E-2</v>
      </c>
      <c r="K120" s="93"/>
      <c r="L120" s="15"/>
    </row>
    <row r="121" spans="2:12" x14ac:dyDescent="0.25">
      <c r="B121" s="26" t="str">
        <f>'Town Data'!A117</f>
        <v>MONTGOMERY</v>
      </c>
      <c r="C121" s="84">
        <f>IF('Town Data'!C117&gt;9,'Town Data'!B117,"*")</f>
        <v>11437224.789999999</v>
      </c>
      <c r="D121" s="85">
        <f>IF('Town Data'!E117&gt;9,'Town Data'!D117,"*")</f>
        <v>1872705</v>
      </c>
      <c r="E121" s="86" t="str">
        <f>IF('Town Data'!G117&gt;9,'Town Data'!F117,"*")</f>
        <v>*</v>
      </c>
      <c r="F121" s="85">
        <f>IF('Town Data'!I117&gt;9,'Town Data'!H117,"*")</f>
        <v>8145868.3700000001</v>
      </c>
      <c r="G121" s="85">
        <f>IF('Town Data'!K117&gt;9,'Town Data'!J117,"*")</f>
        <v>1917470.29</v>
      </c>
      <c r="H121" s="86" t="str">
        <f>IF('Town Data'!M117&gt;9,'Town Data'!L117,"*")</f>
        <v>*</v>
      </c>
      <c r="I121" s="87">
        <f t="shared" si="7"/>
        <v>0.40405224716392008</v>
      </c>
      <c r="J121" s="87">
        <f t="shared" si="8"/>
        <v>-2.3346014920523246E-2</v>
      </c>
      <c r="K121" s="93"/>
      <c r="L121" s="15"/>
    </row>
    <row r="122" spans="2:12" x14ac:dyDescent="0.25">
      <c r="B122" s="26" t="str">
        <f>'Town Data'!A118</f>
        <v>MONTPELIER</v>
      </c>
      <c r="C122" s="84">
        <f>IF('Town Data'!C118&gt;9,'Town Data'!B118,"*")</f>
        <v>234310850.91</v>
      </c>
      <c r="D122" s="85">
        <f>IF('Town Data'!E118&gt;9,'Town Data'!D118,"*")</f>
        <v>66453757.280000001</v>
      </c>
      <c r="E122" s="86">
        <f>IF('Town Data'!G118&gt;9,'Town Data'!F118,"*")</f>
        <v>8432903.3333205003</v>
      </c>
      <c r="F122" s="85">
        <f>IF('Town Data'!I118&gt;9,'Town Data'!H118,"*")</f>
        <v>217021833.96000001</v>
      </c>
      <c r="G122" s="85">
        <f>IF('Town Data'!K118&gt;9,'Town Data'!J118,"*")</f>
        <v>64768116.340000004</v>
      </c>
      <c r="H122" s="86" t="str">
        <f>IF('Town Data'!M118&gt;9,'Town Data'!L118,"*")</f>
        <v>*</v>
      </c>
      <c r="I122" s="87">
        <f t="shared" si="7"/>
        <v>7.9664873503864045E-2</v>
      </c>
      <c r="J122" s="87">
        <f t="shared" si="8"/>
        <v>2.6025782981725629E-2</v>
      </c>
      <c r="K122" s="93"/>
      <c r="L122" s="15"/>
    </row>
    <row r="123" spans="2:12" x14ac:dyDescent="0.25">
      <c r="B123" s="26" t="str">
        <f>'Town Data'!A119</f>
        <v>MORETOWN</v>
      </c>
      <c r="C123" s="84">
        <f>IF('Town Data'!C119&gt;9,'Town Data'!B119,"*")</f>
        <v>5562344.5</v>
      </c>
      <c r="D123" s="85">
        <f>IF('Town Data'!E119&gt;9,'Town Data'!D119,"*")</f>
        <v>1737257.66</v>
      </c>
      <c r="E123" s="86">
        <f>IF('Town Data'!G119&gt;9,'Town Data'!F119,"*")</f>
        <v>54861.999998899999</v>
      </c>
      <c r="F123" s="85">
        <f>IF('Town Data'!I119&gt;9,'Town Data'!H119,"*")</f>
        <v>5202988.99</v>
      </c>
      <c r="G123" s="85">
        <f>IF('Town Data'!K119&gt;9,'Town Data'!J119,"*")</f>
        <v>1724917.53</v>
      </c>
      <c r="H123" s="86" t="str">
        <f>IF('Town Data'!M119&gt;9,'Town Data'!L119,"*")</f>
        <v>*</v>
      </c>
      <c r="I123" s="87">
        <f t="shared" si="7"/>
        <v>6.9067128662134603E-2</v>
      </c>
      <c r="J123" s="87">
        <f t="shared" si="8"/>
        <v>7.1540405760731575E-3</v>
      </c>
      <c r="K123" s="93"/>
      <c r="L123" s="15"/>
    </row>
    <row r="124" spans="2:12" x14ac:dyDescent="0.25">
      <c r="B124" s="26" t="str">
        <f>'Town Data'!A120</f>
        <v>MORGAN</v>
      </c>
      <c r="C124" s="84">
        <f>IF('Town Data'!C120&gt;9,'Town Data'!B120,"*")</f>
        <v>2437582</v>
      </c>
      <c r="D124" s="85">
        <f>IF('Town Data'!E120&gt;9,'Town Data'!D120,"*")</f>
        <v>227802</v>
      </c>
      <c r="E124" s="86" t="str">
        <f>IF('Town Data'!G120&gt;9,'Town Data'!F120,"*")</f>
        <v>*</v>
      </c>
      <c r="F124" s="85">
        <f>IF('Town Data'!I120&gt;9,'Town Data'!H120,"*")</f>
        <v>2344055</v>
      </c>
      <c r="G124" s="85">
        <f>IF('Town Data'!K120&gt;9,'Town Data'!J120,"*")</f>
        <v>254688</v>
      </c>
      <c r="H124" s="86" t="str">
        <f>IF('Town Data'!M120&gt;9,'Town Data'!L120,"*")</f>
        <v>*</v>
      </c>
      <c r="I124" s="87">
        <f t="shared" si="7"/>
        <v>3.9899661057441062E-2</v>
      </c>
      <c r="J124" s="87">
        <f t="shared" si="8"/>
        <v>-0.10556445533358462</v>
      </c>
      <c r="K124" s="93"/>
      <c r="L124" s="15"/>
    </row>
    <row r="125" spans="2:12" x14ac:dyDescent="0.25">
      <c r="B125" s="26" t="str">
        <f>'Town Data'!A121</f>
        <v>MORRISTOWN</v>
      </c>
      <c r="C125" s="84">
        <f>IF('Town Data'!C121&gt;9,'Town Data'!B121,"*")</f>
        <v>353100480.72000003</v>
      </c>
      <c r="D125" s="85">
        <f>IF('Town Data'!E121&gt;9,'Town Data'!D121,"*")</f>
        <v>76019152.780000001</v>
      </c>
      <c r="E125" s="86">
        <f>IF('Town Data'!G121&gt;9,'Town Data'!F121,"*")</f>
        <v>3322456.4999838001</v>
      </c>
      <c r="F125" s="85">
        <f>IF('Town Data'!I121&gt;9,'Town Data'!H121,"*")</f>
        <v>309912284.11000001</v>
      </c>
      <c r="G125" s="85">
        <f>IF('Town Data'!K121&gt;9,'Town Data'!J121,"*")</f>
        <v>75703271.239999995</v>
      </c>
      <c r="H125" s="86" t="str">
        <f>IF('Town Data'!M121&gt;9,'Town Data'!L121,"*")</f>
        <v>*</v>
      </c>
      <c r="I125" s="87">
        <f t="shared" si="7"/>
        <v>0.13935619471821528</v>
      </c>
      <c r="J125" s="87">
        <f t="shared" si="8"/>
        <v>4.1726273492010144E-3</v>
      </c>
      <c r="K125" s="93"/>
      <c r="L125" s="15"/>
    </row>
    <row r="126" spans="2:12" x14ac:dyDescent="0.25">
      <c r="B126" s="26" t="str">
        <f>'Town Data'!A122</f>
        <v>MOUNT HOLLY</v>
      </c>
      <c r="C126" s="84">
        <f>IF('Town Data'!C122&gt;9,'Town Data'!B122,"*")</f>
        <v>4728872.4800000004</v>
      </c>
      <c r="D126" s="85">
        <f>IF('Town Data'!E122&gt;9,'Town Data'!D122,"*")</f>
        <v>1075151.55</v>
      </c>
      <c r="E126" s="86">
        <f>IF('Town Data'!G122&gt;9,'Town Data'!F122,"*")</f>
        <v>62266.666665899997</v>
      </c>
      <c r="F126" s="85">
        <f>IF('Town Data'!I122&gt;9,'Town Data'!H122,"*")</f>
        <v>4849634.97</v>
      </c>
      <c r="G126" s="85">
        <f>IF('Town Data'!K122&gt;9,'Town Data'!J122,"*")</f>
        <v>1208706.7</v>
      </c>
      <c r="H126" s="86" t="str">
        <f>IF('Town Data'!M122&gt;9,'Town Data'!L122,"*")</f>
        <v>*</v>
      </c>
      <c r="I126" s="87">
        <f t="shared" si="7"/>
        <v>-2.4901356647879687E-2</v>
      </c>
      <c r="J126" s="87">
        <f t="shared" si="8"/>
        <v>-0.11049425803629608</v>
      </c>
      <c r="K126" s="93"/>
      <c r="L126" s="15"/>
    </row>
    <row r="127" spans="2:12" x14ac:dyDescent="0.25">
      <c r="B127" s="26" t="str">
        <f>'Town Data'!A123</f>
        <v>MOUNT TABOR</v>
      </c>
      <c r="C127" s="84">
        <f>IF('Town Data'!C123&gt;9,'Town Data'!B123,"*")</f>
        <v>1136891.1000000001</v>
      </c>
      <c r="D127" s="85">
        <f>IF('Town Data'!E123&gt;9,'Town Data'!D123,"*")</f>
        <v>272390.34000000003</v>
      </c>
      <c r="E127" s="86">
        <f>IF('Town Data'!G123&gt;9,'Town Data'!F123,"*")</f>
        <v>3600.3333329000002</v>
      </c>
      <c r="F127" s="85">
        <f>IF('Town Data'!I123&gt;9,'Town Data'!H123,"*")</f>
        <v>1706307.65</v>
      </c>
      <c r="G127" s="85">
        <f>IF('Town Data'!K123&gt;9,'Town Data'!J123,"*")</f>
        <v>245435.32</v>
      </c>
      <c r="H127" s="86" t="str">
        <f>IF('Town Data'!M123&gt;9,'Town Data'!L123,"*")</f>
        <v>*</v>
      </c>
      <c r="I127" s="87">
        <f t="shared" si="7"/>
        <v>-0.33371271001451575</v>
      </c>
      <c r="J127" s="87">
        <f t="shared" si="8"/>
        <v>0.10982535032040221</v>
      </c>
      <c r="K127" s="93"/>
    </row>
    <row r="128" spans="2:12" x14ac:dyDescent="0.25">
      <c r="B128" s="26" t="str">
        <f>'Town Data'!A124</f>
        <v>NEW HAVEN</v>
      </c>
      <c r="C128" s="84">
        <f>IF('Town Data'!C124&gt;9,'Town Data'!B124,"*")</f>
        <v>143330457.12</v>
      </c>
      <c r="D128" s="85">
        <f>IF('Town Data'!E124&gt;9,'Town Data'!D124,"*")</f>
        <v>7585433.1299999999</v>
      </c>
      <c r="E128" s="86">
        <f>IF('Town Data'!G124&gt;9,'Town Data'!F124,"*")</f>
        <v>237636.6666658</v>
      </c>
      <c r="F128" s="85">
        <f>IF('Town Data'!I124&gt;9,'Town Data'!H124,"*")</f>
        <v>142727829.03999999</v>
      </c>
      <c r="G128" s="85">
        <f>IF('Town Data'!K124&gt;9,'Town Data'!J124,"*")</f>
        <v>7231835.9299999997</v>
      </c>
      <c r="H128" s="86" t="str">
        <f>IF('Town Data'!M124&gt;9,'Town Data'!L124,"*")</f>
        <v>*</v>
      </c>
      <c r="I128" s="87">
        <f t="shared" si="7"/>
        <v>4.2222184983359088E-3</v>
      </c>
      <c r="J128" s="87">
        <f t="shared" si="8"/>
        <v>4.8894527395618087E-2</v>
      </c>
      <c r="K128" s="93"/>
    </row>
    <row r="129" spans="2:11" x14ac:dyDescent="0.25">
      <c r="B129" s="26" t="str">
        <f>'Town Data'!A125</f>
        <v>NEWARK</v>
      </c>
      <c r="C129" s="84">
        <f>IF('Town Data'!C125&gt;9,'Town Data'!B125,"*")</f>
        <v>1162140</v>
      </c>
      <c r="D129" s="85">
        <f>IF('Town Data'!E125&gt;9,'Town Data'!D125,"*")</f>
        <v>47873</v>
      </c>
      <c r="E129" s="86">
        <f>IF('Town Data'!G125&gt;9,'Town Data'!F125,"*")</f>
        <v>160533.33333299999</v>
      </c>
      <c r="F129" s="85">
        <f>IF('Town Data'!I125&gt;9,'Town Data'!H125,"*")</f>
        <v>1023053.07</v>
      </c>
      <c r="G129" s="85">
        <f>IF('Town Data'!K125&gt;9,'Town Data'!J125,"*")</f>
        <v>42812.07</v>
      </c>
      <c r="H129" s="86" t="str">
        <f>IF('Town Data'!M125&gt;9,'Town Data'!L125,"*")</f>
        <v>*</v>
      </c>
      <c r="I129" s="87">
        <f t="shared" si="7"/>
        <v>0.13595280057172407</v>
      </c>
      <c r="J129" s="87">
        <f t="shared" si="8"/>
        <v>0.11821269095374272</v>
      </c>
      <c r="K129" s="93"/>
    </row>
    <row r="130" spans="2:11" x14ac:dyDescent="0.25">
      <c r="B130" s="26" t="str">
        <f>'Town Data'!A126</f>
        <v>NEWBURY</v>
      </c>
      <c r="C130" s="84">
        <f>IF('Town Data'!C126&gt;9,'Town Data'!B126,"*")</f>
        <v>41567486.219999999</v>
      </c>
      <c r="D130" s="85">
        <f>IF('Town Data'!E126&gt;9,'Town Data'!D126,"*")</f>
        <v>2551137.1</v>
      </c>
      <c r="E130" s="86">
        <f>IF('Town Data'!G126&gt;9,'Town Data'!F126,"*")</f>
        <v>159127.16666389999</v>
      </c>
      <c r="F130" s="85">
        <f>IF('Town Data'!I126&gt;9,'Town Data'!H126,"*")</f>
        <v>43362104.259999998</v>
      </c>
      <c r="G130" s="85">
        <f>IF('Town Data'!K126&gt;9,'Town Data'!J126,"*")</f>
        <v>2492362.56</v>
      </c>
      <c r="H130" s="86" t="str">
        <f>IF('Town Data'!M126&gt;9,'Town Data'!L126,"*")</f>
        <v>*</v>
      </c>
      <c r="I130" s="87">
        <f t="shared" si="7"/>
        <v>-4.138678393556354E-2</v>
      </c>
      <c r="J130" s="87">
        <f t="shared" si="8"/>
        <v>2.3581858010256758E-2</v>
      </c>
      <c r="K130" s="93"/>
    </row>
    <row r="131" spans="2:11" x14ac:dyDescent="0.25">
      <c r="B131" s="26" t="str">
        <f>'Town Data'!A127</f>
        <v>NEWFANE</v>
      </c>
      <c r="C131" s="84">
        <f>IF('Town Data'!C127&gt;9,'Town Data'!B127,"*")</f>
        <v>11499338.35</v>
      </c>
      <c r="D131" s="85">
        <f>IF('Town Data'!E127&gt;9,'Town Data'!D127,"*")</f>
        <v>6555281.3499999996</v>
      </c>
      <c r="E131" s="86">
        <f>IF('Town Data'!G127&gt;9,'Town Data'!F127,"*")</f>
        <v>10704.9999997</v>
      </c>
      <c r="F131" s="85">
        <f>IF('Town Data'!I127&gt;9,'Town Data'!H127,"*")</f>
        <v>10245425.109999999</v>
      </c>
      <c r="G131" s="85">
        <f>IF('Town Data'!K127&gt;9,'Town Data'!J127,"*")</f>
        <v>5960853.9699999997</v>
      </c>
      <c r="H131" s="86" t="str">
        <f>IF('Town Data'!M127&gt;9,'Town Data'!L127,"*")</f>
        <v>*</v>
      </c>
      <c r="I131" s="87">
        <f t="shared" si="7"/>
        <v>0.12238762438233276</v>
      </c>
      <c r="J131" s="87">
        <f t="shared" si="8"/>
        <v>9.9721849082640743E-2</v>
      </c>
      <c r="K131" s="93"/>
    </row>
    <row r="132" spans="2:11" x14ac:dyDescent="0.25">
      <c r="B132" s="26" t="str">
        <f>'Town Data'!A128</f>
        <v>NEWPORT</v>
      </c>
      <c r="C132" s="84">
        <f>IF('Town Data'!C128&gt;9,'Town Data'!B128,"*")</f>
        <v>250066615.34</v>
      </c>
      <c r="D132" s="85">
        <f>IF('Town Data'!E128&gt;9,'Town Data'!D128,"*")</f>
        <v>45897336.939999998</v>
      </c>
      <c r="E132" s="86">
        <f>IF('Town Data'!G128&gt;9,'Town Data'!F128,"*")</f>
        <v>1962404.9999851</v>
      </c>
      <c r="F132" s="85">
        <f>IF('Town Data'!I128&gt;9,'Town Data'!H128,"*")</f>
        <v>231693569</v>
      </c>
      <c r="G132" s="85">
        <f>IF('Town Data'!K128&gt;9,'Town Data'!J128,"*")</f>
        <v>44301225.560000002</v>
      </c>
      <c r="H132" s="86" t="str">
        <f>IF('Town Data'!M128&gt;9,'Town Data'!L128,"*")</f>
        <v>*</v>
      </c>
      <c r="I132" s="87">
        <f t="shared" si="7"/>
        <v>7.929890509822482E-2</v>
      </c>
      <c r="J132" s="87">
        <f t="shared" si="8"/>
        <v>3.6028605525557728E-2</v>
      </c>
      <c r="K132" s="93"/>
    </row>
    <row r="133" spans="2:11" x14ac:dyDescent="0.25">
      <c r="B133" s="26" t="str">
        <f>'Town Data'!A129</f>
        <v>NEWPORT TOWN</v>
      </c>
      <c r="C133" s="84">
        <f>IF('Town Data'!C129&gt;9,'Town Data'!B129,"*")</f>
        <v>5985907.5999999996</v>
      </c>
      <c r="D133" s="85">
        <f>IF('Town Data'!E129&gt;9,'Town Data'!D129,"*")</f>
        <v>1227487.71</v>
      </c>
      <c r="E133" s="86" t="str">
        <f>IF('Town Data'!G129&gt;9,'Town Data'!F129,"*")</f>
        <v>*</v>
      </c>
      <c r="F133" s="85">
        <f>IF('Town Data'!I129&gt;9,'Town Data'!H129,"*")</f>
        <v>6278794.3300000001</v>
      </c>
      <c r="G133" s="85">
        <f>IF('Town Data'!K129&gt;9,'Town Data'!J129,"*")</f>
        <v>1141991.48</v>
      </c>
      <c r="H133" s="86" t="str">
        <f>IF('Town Data'!M129&gt;9,'Town Data'!L129,"*")</f>
        <v>*</v>
      </c>
      <c r="I133" s="87">
        <f t="shared" si="7"/>
        <v>-4.6646969880919868E-2</v>
      </c>
      <c r="J133" s="87">
        <f t="shared" si="8"/>
        <v>7.4865908806955359E-2</v>
      </c>
      <c r="K133" s="93"/>
    </row>
    <row r="134" spans="2:11" x14ac:dyDescent="0.25">
      <c r="B134" s="26" t="str">
        <f>'Town Data'!A130</f>
        <v>NORTH HERO</v>
      </c>
      <c r="C134" s="84">
        <f>IF('Town Data'!C130&gt;9,'Town Data'!B130,"*")</f>
        <v>6454703.5599999996</v>
      </c>
      <c r="D134" s="85">
        <f>IF('Town Data'!E130&gt;9,'Town Data'!D130,"*")</f>
        <v>2146320.62</v>
      </c>
      <c r="E134" s="86" t="str">
        <f>IF('Town Data'!G130&gt;9,'Town Data'!F130,"*")</f>
        <v>*</v>
      </c>
      <c r="F134" s="85">
        <f>IF('Town Data'!I130&gt;9,'Town Data'!H130,"*")</f>
        <v>5726599.8499999996</v>
      </c>
      <c r="G134" s="85">
        <f>IF('Town Data'!K130&gt;9,'Town Data'!J130,"*")</f>
        <v>1766296.16</v>
      </c>
      <c r="H134" s="86" t="str">
        <f>IF('Town Data'!M130&gt;9,'Town Data'!L130,"*")</f>
        <v>*</v>
      </c>
      <c r="I134" s="87">
        <f t="shared" si="7"/>
        <v>0.12714415692935138</v>
      </c>
      <c r="J134" s="87">
        <f t="shared" si="8"/>
        <v>0.21515330701958851</v>
      </c>
      <c r="K134" s="93"/>
    </row>
    <row r="135" spans="2:11" x14ac:dyDescent="0.25">
      <c r="B135" s="26" t="str">
        <f>'Town Data'!A131</f>
        <v>NORTHFIELD</v>
      </c>
      <c r="C135" s="84">
        <f>IF('Town Data'!C131&gt;9,'Town Data'!B131,"*")</f>
        <v>88708559.230000004</v>
      </c>
      <c r="D135" s="85">
        <f>IF('Town Data'!E131&gt;9,'Town Data'!D131,"*")</f>
        <v>14403650.449999999</v>
      </c>
      <c r="E135" s="86">
        <f>IF('Town Data'!G131&gt;9,'Town Data'!F131,"*")</f>
        <v>1299782.3333294</v>
      </c>
      <c r="F135" s="85">
        <f>IF('Town Data'!I131&gt;9,'Town Data'!H131,"*")</f>
        <v>87231311.420000002</v>
      </c>
      <c r="G135" s="85">
        <f>IF('Town Data'!K131&gt;9,'Town Data'!J131,"*")</f>
        <v>14648182.310000001</v>
      </c>
      <c r="H135" s="86" t="str">
        <f>IF('Town Data'!M131&gt;9,'Town Data'!L131,"*")</f>
        <v>*</v>
      </c>
      <c r="I135" s="87">
        <f t="shared" si="7"/>
        <v>1.6934834361108844E-2</v>
      </c>
      <c r="J135" s="87">
        <f t="shared" si="8"/>
        <v>-1.6693665795862234E-2</v>
      </c>
      <c r="K135" s="93"/>
    </row>
    <row r="136" spans="2:11" x14ac:dyDescent="0.25">
      <c r="B136" s="26" t="str">
        <f>'Town Data'!A132</f>
        <v>NORTON</v>
      </c>
      <c r="C136" s="84">
        <f>IF('Town Data'!C132&gt;9,'Town Data'!B132,"*")</f>
        <v>2750905</v>
      </c>
      <c r="D136" s="85">
        <f>IF('Town Data'!E132&gt;9,'Town Data'!D132,"*")</f>
        <v>386534</v>
      </c>
      <c r="E136" s="86" t="str">
        <f>IF('Town Data'!G132&gt;9,'Town Data'!F132,"*")</f>
        <v>*</v>
      </c>
      <c r="F136" s="85">
        <f>IF('Town Data'!I132&gt;9,'Town Data'!H132,"*")</f>
        <v>3814088</v>
      </c>
      <c r="G136" s="85">
        <f>IF('Town Data'!K132&gt;9,'Town Data'!J132,"*")</f>
        <v>550762</v>
      </c>
      <c r="H136" s="86" t="str">
        <f>IF('Town Data'!M132&gt;9,'Town Data'!L132,"*")</f>
        <v>*</v>
      </c>
      <c r="I136" s="87">
        <f t="shared" si="7"/>
        <v>-0.27875156524967437</v>
      </c>
      <c r="J136" s="87">
        <f t="shared" si="8"/>
        <v>-0.29818324430516269</v>
      </c>
      <c r="K136" s="93"/>
    </row>
    <row r="137" spans="2:11" x14ac:dyDescent="0.25">
      <c r="B137" s="26" t="str">
        <f>'Town Data'!A133</f>
        <v>NORWICH</v>
      </c>
      <c r="C137" s="84">
        <f>IF('Town Data'!C133&gt;9,'Town Data'!B133,"*")</f>
        <v>144730341.58000001</v>
      </c>
      <c r="D137" s="85">
        <f>IF('Town Data'!E133&gt;9,'Town Data'!D133,"*")</f>
        <v>10925219.34</v>
      </c>
      <c r="E137" s="86">
        <f>IF('Town Data'!G133&gt;9,'Town Data'!F133,"*")</f>
        <v>970697.49999569997</v>
      </c>
      <c r="F137" s="85">
        <f>IF('Town Data'!I133&gt;9,'Town Data'!H133,"*")</f>
        <v>148474235.94</v>
      </c>
      <c r="G137" s="85">
        <f>IF('Town Data'!K133&gt;9,'Town Data'!J133,"*")</f>
        <v>10728272.539999999</v>
      </c>
      <c r="H137" s="86" t="str">
        <f>IF('Town Data'!M133&gt;9,'Town Data'!L133,"*")</f>
        <v>*</v>
      </c>
      <c r="I137" s="87">
        <f t="shared" si="7"/>
        <v>-2.5215784653122793E-2</v>
      </c>
      <c r="J137" s="87">
        <f t="shared" si="8"/>
        <v>1.83577364636936E-2</v>
      </c>
      <c r="K137" s="93"/>
    </row>
    <row r="138" spans="2:11" x14ac:dyDescent="0.25">
      <c r="B138" s="26" t="str">
        <f>'Town Data'!A134</f>
        <v>ORANGE</v>
      </c>
      <c r="C138" s="84">
        <f>IF('Town Data'!C134&gt;9,'Town Data'!B134,"*")</f>
        <v>394393.91</v>
      </c>
      <c r="D138" s="85">
        <f>IF('Town Data'!E134&gt;9,'Town Data'!D134,"*")</f>
        <v>224689.52</v>
      </c>
      <c r="E138" s="86" t="str">
        <f>IF('Town Data'!G134&gt;9,'Town Data'!F134,"*")</f>
        <v>*</v>
      </c>
      <c r="F138" s="85">
        <f>IF('Town Data'!I134&gt;9,'Town Data'!H134,"*")</f>
        <v>511018.52</v>
      </c>
      <c r="G138" s="85">
        <f>IF('Town Data'!K134&gt;9,'Town Data'!J134,"*")</f>
        <v>270485.99</v>
      </c>
      <c r="H138" s="86" t="str">
        <f>IF('Town Data'!M134&gt;9,'Town Data'!L134,"*")</f>
        <v>*</v>
      </c>
      <c r="I138" s="87">
        <f t="shared" si="7"/>
        <v>-0.22821992831101315</v>
      </c>
      <c r="J138" s="87">
        <f t="shared" si="8"/>
        <v>-0.16931180058530942</v>
      </c>
      <c r="K138" s="93"/>
    </row>
    <row r="139" spans="2:11" x14ac:dyDescent="0.25">
      <c r="B139" s="26" t="str">
        <f>'Town Data'!A135</f>
        <v>ORWELL</v>
      </c>
      <c r="C139" s="84">
        <f>IF('Town Data'!C135&gt;9,'Town Data'!B135,"*")</f>
        <v>21307879.780000001</v>
      </c>
      <c r="D139" s="85">
        <f>IF('Town Data'!E135&gt;9,'Town Data'!D135,"*")</f>
        <v>3082536.3</v>
      </c>
      <c r="E139" s="86">
        <f>IF('Town Data'!G135&gt;9,'Town Data'!F135,"*")</f>
        <v>316583.33333250001</v>
      </c>
      <c r="F139" s="85">
        <f>IF('Town Data'!I135&gt;9,'Town Data'!H135,"*")</f>
        <v>21077661.300000001</v>
      </c>
      <c r="G139" s="85">
        <f>IF('Town Data'!K135&gt;9,'Town Data'!J135,"*")</f>
        <v>3041668.94</v>
      </c>
      <c r="H139" s="86" t="str">
        <f>IF('Town Data'!M135&gt;9,'Town Data'!L135,"*")</f>
        <v>*</v>
      </c>
      <c r="I139" s="87">
        <f t="shared" si="7"/>
        <v>1.0922392039765836E-2</v>
      </c>
      <c r="J139" s="87">
        <f t="shared" si="8"/>
        <v>1.3435834341655824E-2</v>
      </c>
      <c r="K139" s="93"/>
    </row>
    <row r="140" spans="2:11" x14ac:dyDescent="0.25">
      <c r="B140" s="26" t="str">
        <f>'Town Data'!A136</f>
        <v>PANTON</v>
      </c>
      <c r="C140" s="84">
        <f>IF('Town Data'!C136&gt;9,'Town Data'!B136,"*")</f>
        <v>228540</v>
      </c>
      <c r="D140" s="85">
        <f>IF('Town Data'!E136&gt;9,'Town Data'!D136,"*")</f>
        <v>36765</v>
      </c>
      <c r="E140" s="86" t="str">
        <f>IF('Town Data'!G136&gt;9,'Town Data'!F136,"*")</f>
        <v>*</v>
      </c>
      <c r="F140" s="85">
        <f>IF('Town Data'!I136&gt;9,'Town Data'!H136,"*")</f>
        <v>277193</v>
      </c>
      <c r="G140" s="85">
        <f>IF('Town Data'!K136&gt;9,'Town Data'!J136,"*")</f>
        <v>51207</v>
      </c>
      <c r="H140" s="86" t="str">
        <f>IF('Town Data'!M136&gt;9,'Town Data'!L136,"*")</f>
        <v>*</v>
      </c>
      <c r="I140" s="87">
        <f t="shared" si="7"/>
        <v>-0.17552030534681612</v>
      </c>
      <c r="J140" s="87">
        <f t="shared" si="8"/>
        <v>-0.28203175347120513</v>
      </c>
      <c r="K140" s="93"/>
    </row>
    <row r="141" spans="2:11" x14ac:dyDescent="0.25">
      <c r="B141" s="26" t="str">
        <f>'Town Data'!A137</f>
        <v>PAWLET</v>
      </c>
      <c r="C141" s="84">
        <f>IF('Town Data'!C137&gt;9,'Town Data'!B137,"*")</f>
        <v>16814137.07</v>
      </c>
      <c r="D141" s="85">
        <f>IF('Town Data'!E137&gt;9,'Town Data'!D137,"*")</f>
        <v>3650695.99</v>
      </c>
      <c r="E141" s="86">
        <f>IF('Town Data'!G137&gt;9,'Town Data'!F137,"*")</f>
        <v>34666.666666199999</v>
      </c>
      <c r="F141" s="85">
        <f>IF('Town Data'!I137&gt;9,'Town Data'!H137,"*")</f>
        <v>18143170.629999999</v>
      </c>
      <c r="G141" s="85">
        <f>IF('Town Data'!K137&gt;9,'Town Data'!J137,"*")</f>
        <v>3363896.7</v>
      </c>
      <c r="H141" s="86" t="str">
        <f>IF('Town Data'!M137&gt;9,'Town Data'!L137,"*")</f>
        <v>*</v>
      </c>
      <c r="I141" s="87">
        <f t="shared" si="7"/>
        <v>-7.3252552550127165E-2</v>
      </c>
      <c r="J141" s="87">
        <f t="shared" si="8"/>
        <v>8.5258055040750819E-2</v>
      </c>
      <c r="K141" s="93"/>
    </row>
    <row r="142" spans="2:11" x14ac:dyDescent="0.25">
      <c r="B142" s="26" t="str">
        <f>'Town Data'!A138</f>
        <v>PEACHAM</v>
      </c>
      <c r="C142" s="84">
        <f>IF('Town Data'!C138&gt;9,'Town Data'!B138,"*")</f>
        <v>85990</v>
      </c>
      <c r="D142" s="85">
        <f>IF('Town Data'!E138&gt;9,'Town Data'!D138,"*")</f>
        <v>52529</v>
      </c>
      <c r="E142" s="86" t="str">
        <f>IF('Town Data'!G138&gt;9,'Town Data'!F138,"*")</f>
        <v>*</v>
      </c>
      <c r="F142" s="85">
        <f>IF('Town Data'!I138&gt;9,'Town Data'!H138,"*")</f>
        <v>53456.42</v>
      </c>
      <c r="G142" s="85">
        <f>IF('Town Data'!K138&gt;9,'Town Data'!J138,"*")</f>
        <v>31813.34</v>
      </c>
      <c r="H142" s="86" t="str">
        <f>IF('Town Data'!M138&gt;9,'Town Data'!L138,"*")</f>
        <v>*</v>
      </c>
      <c r="I142" s="87">
        <f t="shared" si="7"/>
        <v>0.60860005215463364</v>
      </c>
      <c r="J142" s="87">
        <f t="shared" si="8"/>
        <v>0.65116268835651958</v>
      </c>
      <c r="K142" s="93"/>
    </row>
    <row r="143" spans="2:11" x14ac:dyDescent="0.25">
      <c r="B143" s="26" t="str">
        <f>'Town Data'!A139</f>
        <v>PERU</v>
      </c>
      <c r="C143" s="84">
        <f>IF('Town Data'!C139&gt;9,'Town Data'!B139,"*")</f>
        <v>8920016.9100000001</v>
      </c>
      <c r="D143" s="85">
        <f>IF('Town Data'!E139&gt;9,'Town Data'!D139,"*")</f>
        <v>7028823.5</v>
      </c>
      <c r="E143" s="86">
        <f>IF('Town Data'!G139&gt;9,'Town Data'!F139,"*")</f>
        <v>331866.66666609998</v>
      </c>
      <c r="F143" s="85">
        <f>IF('Town Data'!I139&gt;9,'Town Data'!H139,"*")</f>
        <v>8050447.5999999996</v>
      </c>
      <c r="G143" s="85">
        <f>IF('Town Data'!K139&gt;9,'Town Data'!J139,"*")</f>
        <v>6543881.5999999996</v>
      </c>
      <c r="H143" s="86" t="str">
        <f>IF('Town Data'!M139&gt;9,'Town Data'!L139,"*")</f>
        <v>*</v>
      </c>
      <c r="I143" s="87">
        <f t="shared" si="7"/>
        <v>0.10801502639430888</v>
      </c>
      <c r="J143" s="87">
        <f t="shared" si="8"/>
        <v>7.4106154365629173E-2</v>
      </c>
      <c r="K143" s="93"/>
    </row>
    <row r="144" spans="2:11" x14ac:dyDescent="0.25">
      <c r="B144" s="26" t="str">
        <f>'Town Data'!A140</f>
        <v>PITTSFIELD</v>
      </c>
      <c r="C144" s="84">
        <f>IF('Town Data'!C140&gt;9,'Town Data'!B140,"*")</f>
        <v>15721543.74</v>
      </c>
      <c r="D144" s="85">
        <f>IF('Town Data'!E140&gt;9,'Town Data'!D140,"*")</f>
        <v>3396793.74</v>
      </c>
      <c r="E144" s="86">
        <f>IF('Town Data'!G140&gt;9,'Town Data'!F140,"*")</f>
        <v>60149.999999400003</v>
      </c>
      <c r="F144" s="85">
        <f>IF('Town Data'!I140&gt;9,'Town Data'!H140,"*")</f>
        <v>16657048.560000001</v>
      </c>
      <c r="G144" s="85">
        <f>IF('Town Data'!K140&gt;9,'Town Data'!J140,"*")</f>
        <v>3280020.56</v>
      </c>
      <c r="H144" s="86" t="str">
        <f>IF('Town Data'!M140&gt;9,'Town Data'!L140,"*")</f>
        <v>*</v>
      </c>
      <c r="I144" s="87">
        <f t="shared" si="7"/>
        <v>-5.6162699930317084E-2</v>
      </c>
      <c r="J144" s="87">
        <f t="shared" si="8"/>
        <v>3.5601356108572735E-2</v>
      </c>
      <c r="K144" s="93"/>
    </row>
    <row r="145" spans="2:11" x14ac:dyDescent="0.25">
      <c r="B145" s="26" t="str">
        <f>'Town Data'!A141</f>
        <v>PITTSFORD</v>
      </c>
      <c r="C145" s="84">
        <f>IF('Town Data'!C141&gt;9,'Town Data'!B141,"*")</f>
        <v>32269534.899999999</v>
      </c>
      <c r="D145" s="85">
        <f>IF('Town Data'!E141&gt;9,'Town Data'!D141,"*")</f>
        <v>7782976.9800000004</v>
      </c>
      <c r="E145" s="86">
        <f>IF('Town Data'!G141&gt;9,'Town Data'!F141,"*")</f>
        <v>170061.1666654</v>
      </c>
      <c r="F145" s="85">
        <f>IF('Town Data'!I141&gt;9,'Town Data'!H141,"*")</f>
        <v>36644077.729999997</v>
      </c>
      <c r="G145" s="85">
        <f>IF('Town Data'!K141&gt;9,'Town Data'!J141,"*")</f>
        <v>7466563.2300000004</v>
      </c>
      <c r="H145" s="86" t="str">
        <f>IF('Town Data'!M141&gt;9,'Town Data'!L141,"*")</f>
        <v>*</v>
      </c>
      <c r="I145" s="87">
        <f t="shared" si="7"/>
        <v>-0.11937925855938847</v>
      </c>
      <c r="J145" s="87">
        <f t="shared" si="8"/>
        <v>4.2377428577672405E-2</v>
      </c>
      <c r="K145" s="93"/>
    </row>
    <row r="146" spans="2:11" x14ac:dyDescent="0.25">
      <c r="B146" s="26" t="str">
        <f>'Town Data'!A142</f>
        <v>PLAINFIELD</v>
      </c>
      <c r="C146" s="84">
        <f>IF('Town Data'!C142&gt;9,'Town Data'!B142,"*")</f>
        <v>9668483.3000000007</v>
      </c>
      <c r="D146" s="85">
        <f>IF('Town Data'!E142&gt;9,'Town Data'!D142,"*")</f>
        <v>1450547.75</v>
      </c>
      <c r="E146" s="86">
        <f>IF('Town Data'!G142&gt;9,'Town Data'!F142,"*")</f>
        <v>906998.16666590003</v>
      </c>
      <c r="F146" s="85">
        <f>IF('Town Data'!I142&gt;9,'Town Data'!H142,"*")</f>
        <v>10133949.9</v>
      </c>
      <c r="G146" s="85">
        <f>IF('Town Data'!K142&gt;9,'Town Data'!J142,"*")</f>
        <v>1487370.71</v>
      </c>
      <c r="H146" s="86" t="str">
        <f>IF('Town Data'!M142&gt;9,'Town Data'!L142,"*")</f>
        <v>*</v>
      </c>
      <c r="I146" s="87">
        <f t="shared" si="7"/>
        <v>-4.59314092326428E-2</v>
      </c>
      <c r="J146" s="87">
        <f t="shared" si="8"/>
        <v>-2.4757082919832384E-2</v>
      </c>
      <c r="K146" s="93"/>
    </row>
    <row r="147" spans="2:11" x14ac:dyDescent="0.25">
      <c r="B147" s="26" t="str">
        <f>'Town Data'!A143</f>
        <v>PLYMOUTH</v>
      </c>
      <c r="C147" s="84">
        <f>IF('Town Data'!C143&gt;9,'Town Data'!B143,"*")</f>
        <v>3979272</v>
      </c>
      <c r="D147" s="85">
        <f>IF('Town Data'!E143&gt;9,'Town Data'!D143,"*")</f>
        <v>461432</v>
      </c>
      <c r="E147" s="86">
        <f>IF('Town Data'!G143&gt;9,'Town Data'!F143,"*")</f>
        <v>15292.666666200001</v>
      </c>
      <c r="F147" s="85">
        <f>IF('Town Data'!I143&gt;9,'Town Data'!H143,"*")</f>
        <v>3639649</v>
      </c>
      <c r="G147" s="85">
        <f>IF('Town Data'!K143&gt;9,'Town Data'!J143,"*")</f>
        <v>397607</v>
      </c>
      <c r="H147" s="86" t="str">
        <f>IF('Town Data'!M143&gt;9,'Town Data'!L143,"*")</f>
        <v>*</v>
      </c>
      <c r="I147" s="87">
        <f t="shared" si="7"/>
        <v>9.3312019922800249E-2</v>
      </c>
      <c r="J147" s="87">
        <f t="shared" si="8"/>
        <v>0.1605228278174177</v>
      </c>
      <c r="K147" s="93"/>
    </row>
    <row r="148" spans="2:11" x14ac:dyDescent="0.25">
      <c r="B148" s="26" t="str">
        <f>'Town Data'!A144</f>
        <v>POMFRET</v>
      </c>
      <c r="C148" s="84">
        <f>IF('Town Data'!C144&gt;9,'Town Data'!B144,"*")</f>
        <v>1734594.34</v>
      </c>
      <c r="D148" s="85">
        <f>IF('Town Data'!E144&gt;9,'Town Data'!D144,"*")</f>
        <v>922557.58</v>
      </c>
      <c r="E148" s="86">
        <f>IF('Town Data'!G144&gt;9,'Town Data'!F144,"*")</f>
        <v>37285.499999699998</v>
      </c>
      <c r="F148" s="85">
        <f>IF('Town Data'!I144&gt;9,'Town Data'!H144,"*")</f>
        <v>1710011.8</v>
      </c>
      <c r="G148" s="85">
        <f>IF('Town Data'!K144&gt;9,'Town Data'!J144,"*")</f>
        <v>955233.58</v>
      </c>
      <c r="H148" s="86" t="str">
        <f>IF('Town Data'!M144&gt;9,'Town Data'!L144,"*")</f>
        <v>*</v>
      </c>
      <c r="I148" s="87">
        <f t="shared" si="7"/>
        <v>1.4375655185537338E-2</v>
      </c>
      <c r="J148" s="87">
        <f t="shared" si="8"/>
        <v>-3.420734015653009E-2</v>
      </c>
      <c r="K148" s="93"/>
    </row>
    <row r="149" spans="2:11" x14ac:dyDescent="0.25">
      <c r="B149" s="26" t="str">
        <f>'Town Data'!A145</f>
        <v>POULTNEY</v>
      </c>
      <c r="C149" s="84">
        <f>IF('Town Data'!C145&gt;9,'Town Data'!B145,"*")</f>
        <v>54699908.829999998</v>
      </c>
      <c r="D149" s="85">
        <f>IF('Town Data'!E145&gt;9,'Town Data'!D145,"*")</f>
        <v>8092504</v>
      </c>
      <c r="E149" s="86">
        <f>IF('Town Data'!G145&gt;9,'Town Data'!F145,"*")</f>
        <v>107861.6666652</v>
      </c>
      <c r="F149" s="85">
        <f>IF('Town Data'!I145&gt;9,'Town Data'!H145,"*")</f>
        <v>50885726.859999999</v>
      </c>
      <c r="G149" s="85">
        <f>IF('Town Data'!K145&gt;9,'Town Data'!J145,"*")</f>
        <v>7727822.2000000002</v>
      </c>
      <c r="H149" s="86" t="str">
        <f>IF('Town Data'!M145&gt;9,'Town Data'!L145,"*")</f>
        <v>*</v>
      </c>
      <c r="I149" s="87">
        <f t="shared" si="7"/>
        <v>7.4955831533935147E-2</v>
      </c>
      <c r="J149" s="87">
        <f t="shared" si="8"/>
        <v>4.7190759642477258E-2</v>
      </c>
      <c r="K149" s="93"/>
    </row>
    <row r="150" spans="2:11" x14ac:dyDescent="0.25">
      <c r="B150" s="26" t="str">
        <f>'Town Data'!A146</f>
        <v>POWNAL</v>
      </c>
      <c r="C150" s="84">
        <f>IF('Town Data'!C146&gt;9,'Town Data'!B146,"*")</f>
        <v>9455241.0899999999</v>
      </c>
      <c r="D150" s="85">
        <f>IF('Town Data'!E146&gt;9,'Town Data'!D146,"*")</f>
        <v>4544165.04</v>
      </c>
      <c r="E150" s="86">
        <f>IF('Town Data'!G146&gt;9,'Town Data'!F146,"*")</f>
        <v>106097.3333323</v>
      </c>
      <c r="F150" s="85">
        <f>IF('Town Data'!I146&gt;9,'Town Data'!H146,"*")</f>
        <v>9860339.1799999997</v>
      </c>
      <c r="G150" s="85">
        <f>IF('Town Data'!K146&gt;9,'Town Data'!J146,"*")</f>
        <v>4841889.1900000004</v>
      </c>
      <c r="H150" s="86" t="str">
        <f>IF('Town Data'!M146&gt;9,'Town Data'!L146,"*")</f>
        <v>*</v>
      </c>
      <c r="I150" s="87">
        <f t="shared" si="7"/>
        <v>-4.1083585727118961E-2</v>
      </c>
      <c r="J150" s="87">
        <f t="shared" si="8"/>
        <v>-6.1489253123531387E-2</v>
      </c>
      <c r="K150" s="93"/>
    </row>
    <row r="151" spans="2:11" x14ac:dyDescent="0.25">
      <c r="B151" s="26" t="str">
        <f>'Town Data'!A147</f>
        <v>PROCTOR</v>
      </c>
      <c r="C151" s="84">
        <f>IF('Town Data'!C147&gt;9,'Town Data'!B147,"*")</f>
        <v>14853543.51</v>
      </c>
      <c r="D151" s="85">
        <f>IF('Town Data'!E147&gt;9,'Town Data'!D147,"*")</f>
        <v>2104382.5099999998</v>
      </c>
      <c r="E151" s="86">
        <f>IF('Town Data'!G147&gt;9,'Town Data'!F147,"*")</f>
        <v>277333.33333210001</v>
      </c>
      <c r="F151" s="85">
        <f>IF('Town Data'!I147&gt;9,'Town Data'!H147,"*")</f>
        <v>17243762.59</v>
      </c>
      <c r="G151" s="85">
        <f>IF('Town Data'!K147&gt;9,'Town Data'!J147,"*")</f>
        <v>2223926.7400000002</v>
      </c>
      <c r="H151" s="86" t="str">
        <f>IF('Town Data'!M147&gt;9,'Town Data'!L147,"*")</f>
        <v>*</v>
      </c>
      <c r="I151" s="87">
        <f t="shared" si="7"/>
        <v>-0.13861354605903328</v>
      </c>
      <c r="J151" s="87">
        <f t="shared" si="8"/>
        <v>-5.3753672659199392E-2</v>
      </c>
      <c r="K151" s="93"/>
    </row>
    <row r="152" spans="2:11" x14ac:dyDescent="0.25">
      <c r="B152" s="26" t="str">
        <f>'Town Data'!A148</f>
        <v>PUTNEY</v>
      </c>
      <c r="C152" s="84">
        <f>IF('Town Data'!C148&gt;9,'Town Data'!B148,"*")</f>
        <v>60923913.039999999</v>
      </c>
      <c r="D152" s="85">
        <f>IF('Town Data'!E148&gt;9,'Town Data'!D148,"*")</f>
        <v>4851352.3499999996</v>
      </c>
      <c r="E152" s="86">
        <f>IF('Town Data'!G148&gt;9,'Town Data'!F148,"*")</f>
        <v>319674.3333305</v>
      </c>
      <c r="F152" s="85">
        <f>IF('Town Data'!I148&gt;9,'Town Data'!H148,"*")</f>
        <v>58584679.909999996</v>
      </c>
      <c r="G152" s="85">
        <f>IF('Town Data'!K148&gt;9,'Town Data'!J148,"*")</f>
        <v>4685458.3</v>
      </c>
      <c r="H152" s="86" t="str">
        <f>IF('Town Data'!M148&gt;9,'Town Data'!L148,"*")</f>
        <v>*</v>
      </c>
      <c r="I152" s="87">
        <f t="shared" si="7"/>
        <v>3.9929092957299094E-2</v>
      </c>
      <c r="J152" s="87">
        <f t="shared" si="8"/>
        <v>3.5406152264763471E-2</v>
      </c>
      <c r="K152" s="93"/>
    </row>
    <row r="153" spans="2:11" x14ac:dyDescent="0.25">
      <c r="B153" s="26" t="str">
        <f>'Town Data'!A149</f>
        <v>RANDOLPH</v>
      </c>
      <c r="C153" s="84">
        <f>IF('Town Data'!C149&gt;9,'Town Data'!B149,"*")</f>
        <v>182903346.84</v>
      </c>
      <c r="D153" s="85">
        <f>IF('Town Data'!E149&gt;9,'Town Data'!D149,"*")</f>
        <v>23967296.760000002</v>
      </c>
      <c r="E153" s="86">
        <f>IF('Town Data'!G149&gt;9,'Town Data'!F149,"*")</f>
        <v>606885.49999299995</v>
      </c>
      <c r="F153" s="85">
        <f>IF('Town Data'!I149&gt;9,'Town Data'!H149,"*")</f>
        <v>166960386.15000001</v>
      </c>
      <c r="G153" s="85">
        <f>IF('Town Data'!K149&gt;9,'Town Data'!J149,"*")</f>
        <v>24067345.600000001</v>
      </c>
      <c r="H153" s="86" t="str">
        <f>IF('Town Data'!M149&gt;9,'Town Data'!L149,"*")</f>
        <v>*</v>
      </c>
      <c r="I153" s="87">
        <f t="shared" si="7"/>
        <v>9.5489481413133376E-2</v>
      </c>
      <c r="J153" s="87">
        <f t="shared" si="8"/>
        <v>-4.1570367444260176E-3</v>
      </c>
      <c r="K153" s="93"/>
    </row>
    <row r="154" spans="2:11" x14ac:dyDescent="0.25">
      <c r="B154" s="26" t="str">
        <f>'Town Data'!A150</f>
        <v>READING</v>
      </c>
      <c r="C154" s="84">
        <f>IF('Town Data'!C150&gt;9,'Town Data'!B150,"*")</f>
        <v>1004136</v>
      </c>
      <c r="D154" s="85">
        <f>IF('Town Data'!E150&gt;9,'Town Data'!D150,"*")</f>
        <v>467293</v>
      </c>
      <c r="E154" s="86" t="str">
        <f>IF('Town Data'!G150&gt;9,'Town Data'!F150,"*")</f>
        <v>*</v>
      </c>
      <c r="F154" s="85">
        <f>IF('Town Data'!I150&gt;9,'Town Data'!H150,"*")</f>
        <v>1214400</v>
      </c>
      <c r="G154" s="85">
        <f>IF('Town Data'!K150&gt;9,'Town Data'!J150,"*")</f>
        <v>460388</v>
      </c>
      <c r="H154" s="86" t="str">
        <f>IF('Town Data'!M150&gt;9,'Town Data'!L150,"*")</f>
        <v>*</v>
      </c>
      <c r="I154" s="87">
        <f t="shared" si="7"/>
        <v>-0.17314229249011859</v>
      </c>
      <c r="J154" s="87">
        <f t="shared" si="8"/>
        <v>1.4998218893628852E-2</v>
      </c>
      <c r="K154" s="93"/>
    </row>
    <row r="155" spans="2:11" x14ac:dyDescent="0.25">
      <c r="B155" s="26" t="str">
        <f>'Town Data'!A151</f>
        <v>READSBORO</v>
      </c>
      <c r="C155" s="84">
        <f>IF('Town Data'!C151&gt;9,'Town Data'!B151,"*")</f>
        <v>1752807.5</v>
      </c>
      <c r="D155" s="85">
        <f>IF('Town Data'!E151&gt;9,'Town Data'!D151,"*")</f>
        <v>409843.9</v>
      </c>
      <c r="E155" s="86">
        <f>IF('Town Data'!G151&gt;9,'Town Data'!F151,"*")</f>
        <v>70233.333332599999</v>
      </c>
      <c r="F155" s="85">
        <f>IF('Town Data'!I151&gt;9,'Town Data'!H151,"*")</f>
        <v>2024778</v>
      </c>
      <c r="G155" s="85">
        <f>IF('Town Data'!K151&gt;9,'Town Data'!J151,"*")</f>
        <v>498813</v>
      </c>
      <c r="H155" s="86" t="str">
        <f>IF('Town Data'!M151&gt;9,'Town Data'!L151,"*")</f>
        <v>*</v>
      </c>
      <c r="I155" s="87">
        <f t="shared" si="7"/>
        <v>-0.13432114533050044</v>
      </c>
      <c r="J155" s="87">
        <f t="shared" si="8"/>
        <v>-0.17836163051083267</v>
      </c>
      <c r="K155" s="93"/>
    </row>
    <row r="156" spans="2:11" x14ac:dyDescent="0.25">
      <c r="B156" s="26" t="str">
        <f>'Town Data'!A152</f>
        <v>RICHFORD</v>
      </c>
      <c r="C156" s="84">
        <f>IF('Town Data'!C152&gt;9,'Town Data'!B152,"*")</f>
        <v>70544287.189999998</v>
      </c>
      <c r="D156" s="85">
        <f>IF('Town Data'!E152&gt;9,'Town Data'!D152,"*")</f>
        <v>3029956.43</v>
      </c>
      <c r="E156" s="86">
        <f>IF('Town Data'!G152&gt;9,'Town Data'!F152,"*")</f>
        <v>168096.66666429999</v>
      </c>
      <c r="F156" s="85">
        <f>IF('Town Data'!I152&gt;9,'Town Data'!H152,"*")</f>
        <v>78033689.319999993</v>
      </c>
      <c r="G156" s="85">
        <f>IF('Town Data'!K152&gt;9,'Town Data'!J152,"*")</f>
        <v>2985267.45</v>
      </c>
      <c r="H156" s="86" t="str">
        <f>IF('Town Data'!M152&gt;9,'Town Data'!L152,"*")</f>
        <v>*</v>
      </c>
      <c r="I156" s="87">
        <f t="shared" si="7"/>
        <v>-9.597652238749739E-2</v>
      </c>
      <c r="J156" s="87">
        <f t="shared" si="8"/>
        <v>1.4969841311873072E-2</v>
      </c>
      <c r="K156" s="93"/>
    </row>
    <row r="157" spans="2:11" x14ac:dyDescent="0.25">
      <c r="B157" s="26" t="str">
        <f>'Town Data'!A153</f>
        <v>RICHMOND</v>
      </c>
      <c r="C157" s="84">
        <f>IF('Town Data'!C153&gt;9,'Town Data'!B153,"*")</f>
        <v>104994725.19</v>
      </c>
      <c r="D157" s="85">
        <f>IF('Town Data'!E153&gt;9,'Town Data'!D153,"*")</f>
        <v>21915246.300000001</v>
      </c>
      <c r="E157" s="86">
        <f>IF('Town Data'!G153&gt;9,'Town Data'!F153,"*")</f>
        <v>744419.83332880004</v>
      </c>
      <c r="F157" s="85">
        <f>IF('Town Data'!I153&gt;9,'Town Data'!H153,"*")</f>
        <v>145331106.93000001</v>
      </c>
      <c r="G157" s="85">
        <f>IF('Town Data'!K153&gt;9,'Town Data'!J153,"*")</f>
        <v>23630009.350000001</v>
      </c>
      <c r="H157" s="86" t="str">
        <f>IF('Town Data'!M153&gt;9,'Town Data'!L153,"*")</f>
        <v>*</v>
      </c>
      <c r="I157" s="87">
        <f t="shared" si="7"/>
        <v>-0.27754816289556217</v>
      </c>
      <c r="J157" s="87">
        <f t="shared" si="8"/>
        <v>-7.256717611074498E-2</v>
      </c>
      <c r="K157" s="93"/>
    </row>
    <row r="158" spans="2:11" x14ac:dyDescent="0.25">
      <c r="B158" s="26" t="str">
        <f>'Town Data'!A154</f>
        <v>RIPTON</v>
      </c>
      <c r="C158" s="84">
        <f>IF('Town Data'!C154&gt;9,'Town Data'!B154,"*")</f>
        <v>2607293</v>
      </c>
      <c r="D158" s="85">
        <f>IF('Town Data'!E154&gt;9,'Town Data'!D154,"*")</f>
        <v>72722</v>
      </c>
      <c r="E158" s="86" t="str">
        <f>IF('Town Data'!G154&gt;9,'Town Data'!F154,"*")</f>
        <v>*</v>
      </c>
      <c r="F158" s="85">
        <f>IF('Town Data'!I154&gt;9,'Town Data'!H154,"*")</f>
        <v>2194868.0499999998</v>
      </c>
      <c r="G158" s="85">
        <f>IF('Town Data'!K154&gt;9,'Town Data'!J154,"*")</f>
        <v>85559.15</v>
      </c>
      <c r="H158" s="86" t="str">
        <f>IF('Town Data'!M154&gt;9,'Town Data'!L154,"*")</f>
        <v>*</v>
      </c>
      <c r="I158" s="87">
        <f t="shared" si="7"/>
        <v>0.18790421137161309</v>
      </c>
      <c r="J158" s="87">
        <f t="shared" si="8"/>
        <v>-0.15003830683217395</v>
      </c>
      <c r="K158" s="93"/>
    </row>
    <row r="159" spans="2:11" x14ac:dyDescent="0.25">
      <c r="B159" s="26" t="str">
        <f>'Town Data'!A155</f>
        <v>ROCHESTER</v>
      </c>
      <c r="C159" s="84">
        <f>IF('Town Data'!C155&gt;9,'Town Data'!B155,"*")</f>
        <v>25538345.23</v>
      </c>
      <c r="D159" s="85">
        <f>IF('Town Data'!E155&gt;9,'Town Data'!D155,"*")</f>
        <v>2945531.69</v>
      </c>
      <c r="E159" s="86">
        <f>IF('Town Data'!G155&gt;9,'Town Data'!F155,"*")</f>
        <v>90593.333332299997</v>
      </c>
      <c r="F159" s="85">
        <f>IF('Town Data'!I155&gt;9,'Town Data'!H155,"*")</f>
        <v>19065839.260000002</v>
      </c>
      <c r="G159" s="85">
        <f>IF('Town Data'!K155&gt;9,'Town Data'!J155,"*")</f>
        <v>2812598.93</v>
      </c>
      <c r="H159" s="86" t="str">
        <f>IF('Town Data'!M155&gt;9,'Town Data'!L155,"*")</f>
        <v>*</v>
      </c>
      <c r="I159" s="87">
        <f t="shared" si="7"/>
        <v>0.33948182829692009</v>
      </c>
      <c r="J159" s="87">
        <f t="shared" si="8"/>
        <v>4.7263318840841548E-2</v>
      </c>
      <c r="K159" s="93"/>
    </row>
    <row r="160" spans="2:11" x14ac:dyDescent="0.25">
      <c r="B160" s="26" t="str">
        <f>'Town Data'!A156</f>
        <v>ROCKINGHAM</v>
      </c>
      <c r="C160" s="84">
        <f>IF('Town Data'!C156&gt;9,'Town Data'!B156,"*")</f>
        <v>172427379.28</v>
      </c>
      <c r="D160" s="85">
        <f>IF('Town Data'!E156&gt;9,'Town Data'!D156,"*")</f>
        <v>15485424.75</v>
      </c>
      <c r="E160" s="86">
        <f>IF('Town Data'!G156&gt;9,'Town Data'!F156,"*")</f>
        <v>1524682.6666608001</v>
      </c>
      <c r="F160" s="85">
        <f>IF('Town Data'!I156&gt;9,'Town Data'!H156,"*")</f>
        <v>119311180.15000001</v>
      </c>
      <c r="G160" s="85">
        <f>IF('Town Data'!K156&gt;9,'Town Data'!J156,"*")</f>
        <v>15915458.27</v>
      </c>
      <c r="H160" s="86" t="str">
        <f>IF('Town Data'!M156&gt;9,'Town Data'!L156,"*")</f>
        <v>*</v>
      </c>
      <c r="I160" s="87">
        <f t="shared" si="7"/>
        <v>0.44519045963019915</v>
      </c>
      <c r="J160" s="87">
        <f t="shared" si="8"/>
        <v>-2.7019864128612337E-2</v>
      </c>
      <c r="K160" s="93"/>
    </row>
    <row r="161" spans="2:11" x14ac:dyDescent="0.25">
      <c r="B161" s="26" t="str">
        <f>'Town Data'!A157</f>
        <v>ROXBURY</v>
      </c>
      <c r="C161" s="84">
        <f>IF('Town Data'!C157&gt;9,'Town Data'!B157,"*")</f>
        <v>1236295.07</v>
      </c>
      <c r="D161" s="85">
        <f>IF('Town Data'!E157&gt;9,'Town Data'!D157,"*")</f>
        <v>366235.3</v>
      </c>
      <c r="E161" s="86" t="str">
        <f>IF('Town Data'!G157&gt;9,'Town Data'!F157,"*")</f>
        <v>*</v>
      </c>
      <c r="F161" s="85">
        <f>IF('Town Data'!I157&gt;9,'Town Data'!H157,"*")</f>
        <v>1615426.67</v>
      </c>
      <c r="G161" s="85">
        <f>IF('Town Data'!K157&gt;9,'Town Data'!J157,"*")</f>
        <v>344265.49</v>
      </c>
      <c r="H161" s="86" t="str">
        <f>IF('Town Data'!M157&gt;9,'Town Data'!L157,"*")</f>
        <v>*</v>
      </c>
      <c r="I161" s="87">
        <f t="shared" si="7"/>
        <v>-0.23469440429629645</v>
      </c>
      <c r="J161" s="87">
        <f t="shared" si="8"/>
        <v>6.3816474895581315E-2</v>
      </c>
      <c r="K161" s="93"/>
    </row>
    <row r="162" spans="2:11" x14ac:dyDescent="0.25">
      <c r="B162" s="26" t="str">
        <f>'Town Data'!A158</f>
        <v>ROYALTON</v>
      </c>
      <c r="C162" s="84">
        <f>IF('Town Data'!C158&gt;9,'Town Data'!B158,"*")</f>
        <v>54835981.200000003</v>
      </c>
      <c r="D162" s="85">
        <f>IF('Town Data'!E158&gt;9,'Town Data'!D158,"*")</f>
        <v>11582158.33</v>
      </c>
      <c r="E162" s="86">
        <f>IF('Town Data'!G158&gt;9,'Town Data'!F158,"*")</f>
        <v>85253.333330399997</v>
      </c>
      <c r="F162" s="85">
        <f>IF('Town Data'!I158&gt;9,'Town Data'!H158,"*")</f>
        <v>43478759.590000004</v>
      </c>
      <c r="G162" s="85">
        <f>IF('Town Data'!K158&gt;9,'Town Data'!J158,"*")</f>
        <v>10821982.93</v>
      </c>
      <c r="H162" s="86" t="str">
        <f>IF('Town Data'!M158&gt;9,'Town Data'!L158,"*")</f>
        <v>*</v>
      </c>
      <c r="I162" s="87">
        <f t="shared" si="7"/>
        <v>0.26121310076684268</v>
      </c>
      <c r="J162" s="87">
        <f t="shared" si="8"/>
        <v>7.0243633252524487E-2</v>
      </c>
      <c r="K162" s="93"/>
    </row>
    <row r="163" spans="2:11" x14ac:dyDescent="0.25">
      <c r="B163" s="26" t="str">
        <f>'Town Data'!A159</f>
        <v>RUPERT</v>
      </c>
      <c r="C163" s="84">
        <f>IF('Town Data'!C159&gt;9,'Town Data'!B159,"*")</f>
        <v>1384961.84</v>
      </c>
      <c r="D163" s="85">
        <f>IF('Town Data'!E159&gt;9,'Town Data'!D159,"*")</f>
        <v>297256.32000000001</v>
      </c>
      <c r="E163" s="86" t="str">
        <f>IF('Town Data'!G159&gt;9,'Town Data'!F159,"*")</f>
        <v>*</v>
      </c>
      <c r="F163" s="85">
        <f>IF('Town Data'!I159&gt;9,'Town Data'!H159,"*")</f>
        <v>1618670</v>
      </c>
      <c r="G163" s="85">
        <f>IF('Town Data'!K159&gt;9,'Town Data'!J159,"*")</f>
        <v>642715</v>
      </c>
      <c r="H163" s="86" t="str">
        <f>IF('Town Data'!M159&gt;9,'Town Data'!L159,"*")</f>
        <v>*</v>
      </c>
      <c r="I163" s="87">
        <f t="shared" si="7"/>
        <v>-0.14438283281953698</v>
      </c>
      <c r="J163" s="87">
        <f t="shared" si="8"/>
        <v>-0.53749901589351423</v>
      </c>
      <c r="K163" s="93"/>
    </row>
    <row r="164" spans="2:11" x14ac:dyDescent="0.25">
      <c r="B164" s="26" t="str">
        <f>'Town Data'!A160</f>
        <v>RUTLAND</v>
      </c>
      <c r="C164" s="84">
        <f>IF('Town Data'!C160&gt;9,'Town Data'!B160,"*")</f>
        <v>588464048.00999999</v>
      </c>
      <c r="D164" s="85">
        <f>IF('Town Data'!E160&gt;9,'Town Data'!D160,"*")</f>
        <v>177939710.56999999</v>
      </c>
      <c r="E164" s="86">
        <f>IF('Town Data'!G160&gt;9,'Town Data'!F160,"*")</f>
        <v>6872908.1666348996</v>
      </c>
      <c r="F164" s="85">
        <f>IF('Town Data'!I160&gt;9,'Town Data'!H160,"*")</f>
        <v>597066328.78999996</v>
      </c>
      <c r="G164" s="85">
        <f>IF('Town Data'!K160&gt;9,'Town Data'!J160,"*")</f>
        <v>171571059.77000001</v>
      </c>
      <c r="H164" s="86" t="str">
        <f>IF('Town Data'!M160&gt;9,'Town Data'!L160,"*")</f>
        <v>*</v>
      </c>
      <c r="I164" s="87">
        <f t="shared" si="7"/>
        <v>-1.4407579803458593E-2</v>
      </c>
      <c r="J164" s="87">
        <f t="shared" si="8"/>
        <v>3.7119609848755918E-2</v>
      </c>
      <c r="K164" s="93"/>
    </row>
    <row r="165" spans="2:11" x14ac:dyDescent="0.25">
      <c r="B165" s="26" t="str">
        <f>'Town Data'!A161</f>
        <v>RUTLAND TOWN</v>
      </c>
      <c r="C165" s="84">
        <f>IF('Town Data'!C161&gt;9,'Town Data'!B161,"*")</f>
        <v>274529008.51999998</v>
      </c>
      <c r="D165" s="85">
        <f>IF('Town Data'!E161&gt;9,'Town Data'!D161,"*")</f>
        <v>104202071.27</v>
      </c>
      <c r="E165" s="86">
        <f>IF('Town Data'!G161&gt;9,'Town Data'!F161,"*")</f>
        <v>17578944.999986701</v>
      </c>
      <c r="F165" s="85">
        <f>IF('Town Data'!I161&gt;9,'Town Data'!H161,"*")</f>
        <v>273146190.00999999</v>
      </c>
      <c r="G165" s="85">
        <f>IF('Town Data'!K161&gt;9,'Town Data'!J161,"*")</f>
        <v>103420559.25</v>
      </c>
      <c r="H165" s="86" t="str">
        <f>IF('Town Data'!M161&gt;9,'Town Data'!L161,"*")</f>
        <v>*</v>
      </c>
      <c r="I165" s="87">
        <f t="shared" ref="I165:I228" si="9">IFERROR((C165-F165)/F165,"")</f>
        <v>5.0625582950630391E-3</v>
      </c>
      <c r="J165" s="87">
        <f t="shared" ref="J165:J228" si="10">IFERROR((D165-G165)/G165,"")</f>
        <v>7.5566408233283247E-3</v>
      </c>
      <c r="K165" s="93"/>
    </row>
    <row r="166" spans="2:11" x14ac:dyDescent="0.25">
      <c r="B166" s="26" t="str">
        <f>'Town Data'!A162</f>
        <v>RYEGATE</v>
      </c>
      <c r="C166" s="84">
        <f>IF('Town Data'!C162&gt;9,'Town Data'!B162,"*")</f>
        <v>19727713.73</v>
      </c>
      <c r="D166" s="85">
        <f>IF('Town Data'!E162&gt;9,'Town Data'!D162,"*")</f>
        <v>857891.87</v>
      </c>
      <c r="E166" s="86">
        <f>IF('Town Data'!G162&gt;9,'Town Data'!F162,"*")</f>
        <v>474034.33333260001</v>
      </c>
      <c r="F166" s="85">
        <f>IF('Town Data'!I162&gt;9,'Town Data'!H162,"*")</f>
        <v>19702231.890000001</v>
      </c>
      <c r="G166" s="85">
        <f>IF('Town Data'!K162&gt;9,'Town Data'!J162,"*")</f>
        <v>1001637.94</v>
      </c>
      <c r="H166" s="86" t="str">
        <f>IF('Town Data'!M162&gt;9,'Town Data'!L162,"*")</f>
        <v>*</v>
      </c>
      <c r="I166" s="87">
        <f t="shared" si="9"/>
        <v>1.2933478878062201E-3</v>
      </c>
      <c r="J166" s="87">
        <f t="shared" si="10"/>
        <v>-0.14351100758024396</v>
      </c>
      <c r="K166" s="93"/>
    </row>
    <row r="167" spans="2:11" x14ac:dyDescent="0.25">
      <c r="B167" s="26" t="str">
        <f>'Town Data'!A163</f>
        <v>SALISBURY</v>
      </c>
      <c r="C167" s="84">
        <f>IF('Town Data'!C163&gt;9,'Town Data'!B163,"*")</f>
        <v>2171717.4300000002</v>
      </c>
      <c r="D167" s="85">
        <f>IF('Town Data'!E163&gt;9,'Town Data'!D163,"*")</f>
        <v>946275.71</v>
      </c>
      <c r="E167" s="86" t="str">
        <f>IF('Town Data'!G163&gt;9,'Town Data'!F163,"*")</f>
        <v>*</v>
      </c>
      <c r="F167" s="85">
        <f>IF('Town Data'!I163&gt;9,'Town Data'!H163,"*")</f>
        <v>2204405.25</v>
      </c>
      <c r="G167" s="85">
        <f>IF('Town Data'!K163&gt;9,'Town Data'!J163,"*")</f>
        <v>886933.3</v>
      </c>
      <c r="H167" s="86" t="str">
        <f>IF('Town Data'!M163&gt;9,'Town Data'!L163,"*")</f>
        <v>*</v>
      </c>
      <c r="I167" s="87">
        <f t="shared" si="9"/>
        <v>-1.4828407798429909E-2</v>
      </c>
      <c r="J167" s="87">
        <f t="shared" si="10"/>
        <v>6.690741006116234E-2</v>
      </c>
      <c r="K167" s="93"/>
    </row>
    <row r="168" spans="2:11" x14ac:dyDescent="0.25">
      <c r="B168" s="26" t="str">
        <f>'Town Data'!A164</f>
        <v>SANDGATE</v>
      </c>
      <c r="C168" s="84">
        <f>IF('Town Data'!C164&gt;9,'Town Data'!B164,"*")</f>
        <v>678003</v>
      </c>
      <c r="D168" s="85">
        <f>IF('Town Data'!E164&gt;9,'Town Data'!D164,"*")</f>
        <v>106223</v>
      </c>
      <c r="E168" s="86" t="str">
        <f>IF('Town Data'!G164&gt;9,'Town Data'!F164,"*")</f>
        <v>*</v>
      </c>
      <c r="F168" s="85">
        <f>IF('Town Data'!I164&gt;9,'Town Data'!H164,"*")</f>
        <v>694363</v>
      </c>
      <c r="G168" s="85">
        <f>IF('Town Data'!K164&gt;9,'Town Data'!J164,"*")</f>
        <v>107518</v>
      </c>
      <c r="H168" s="86" t="str">
        <f>IF('Town Data'!M164&gt;9,'Town Data'!L164,"*")</f>
        <v>*</v>
      </c>
      <c r="I168" s="87">
        <f t="shared" si="9"/>
        <v>-2.3561163253226339E-2</v>
      </c>
      <c r="J168" s="87">
        <f t="shared" si="10"/>
        <v>-1.2044494875276698E-2</v>
      </c>
      <c r="K168" s="93"/>
    </row>
    <row r="169" spans="2:11" x14ac:dyDescent="0.25">
      <c r="B169" s="26" t="str">
        <f>'Town Data'!A165</f>
        <v>SHAFTSBURY</v>
      </c>
      <c r="C169" s="84">
        <f>IF('Town Data'!C165&gt;9,'Town Data'!B165,"*")</f>
        <v>77531180.790000007</v>
      </c>
      <c r="D169" s="85">
        <f>IF('Town Data'!E165&gt;9,'Town Data'!D165,"*")</f>
        <v>5658196.1399999997</v>
      </c>
      <c r="E169" s="86">
        <f>IF('Town Data'!G165&gt;9,'Town Data'!F165,"*")</f>
        <v>253826.83333269999</v>
      </c>
      <c r="F169" s="85">
        <f>IF('Town Data'!I165&gt;9,'Town Data'!H165,"*")</f>
        <v>73531868.900000006</v>
      </c>
      <c r="G169" s="85">
        <f>IF('Town Data'!K165&gt;9,'Town Data'!J165,"*")</f>
        <v>5909335.6699999999</v>
      </c>
      <c r="H169" s="86" t="str">
        <f>IF('Town Data'!M165&gt;9,'Town Data'!L165,"*")</f>
        <v>*</v>
      </c>
      <c r="I169" s="87">
        <f t="shared" si="9"/>
        <v>5.4388824190486476E-2</v>
      </c>
      <c r="J169" s="87">
        <f t="shared" si="10"/>
        <v>-4.2498775501104723E-2</v>
      </c>
      <c r="K169" s="93"/>
    </row>
    <row r="170" spans="2:11" x14ac:dyDescent="0.25">
      <c r="B170" s="26" t="str">
        <f>'Town Data'!A166</f>
        <v>SHARON</v>
      </c>
      <c r="C170" s="84">
        <f>IF('Town Data'!C166&gt;9,'Town Data'!B166,"*")</f>
        <v>6730562.3799999999</v>
      </c>
      <c r="D170" s="85">
        <f>IF('Town Data'!E166&gt;9,'Town Data'!D166,"*")</f>
        <v>1168931.33</v>
      </c>
      <c r="E170" s="86">
        <f>IF('Town Data'!G166&gt;9,'Town Data'!F166,"*")</f>
        <v>680424.16666520003</v>
      </c>
      <c r="F170" s="85">
        <f>IF('Town Data'!I166&gt;9,'Town Data'!H166,"*")</f>
        <v>6364613.2300000004</v>
      </c>
      <c r="G170" s="85">
        <f>IF('Town Data'!K166&gt;9,'Town Data'!J166,"*")</f>
        <v>1093948.45</v>
      </c>
      <c r="H170" s="86" t="str">
        <f>IF('Town Data'!M166&gt;9,'Town Data'!L166,"*")</f>
        <v>*</v>
      </c>
      <c r="I170" s="87">
        <f t="shared" si="9"/>
        <v>5.7497468703215988E-2</v>
      </c>
      <c r="J170" s="87">
        <f t="shared" si="10"/>
        <v>6.8543339496481878E-2</v>
      </c>
      <c r="K170" s="93"/>
    </row>
    <row r="171" spans="2:11" x14ac:dyDescent="0.25">
      <c r="B171" s="26" t="str">
        <f>'Town Data'!A167</f>
        <v>SHEFFIELD</v>
      </c>
      <c r="C171" s="84">
        <f>IF('Town Data'!C167&gt;9,'Town Data'!B167,"*")</f>
        <v>942459.23</v>
      </c>
      <c r="D171" s="85">
        <f>IF('Town Data'!E167&gt;9,'Town Data'!D167,"*")</f>
        <v>159839.47</v>
      </c>
      <c r="E171" s="86" t="str">
        <f>IF('Town Data'!G167&gt;9,'Town Data'!F167,"*")</f>
        <v>*</v>
      </c>
      <c r="F171" s="85">
        <f>IF('Town Data'!I167&gt;9,'Town Data'!H167,"*")</f>
        <v>751021.88</v>
      </c>
      <c r="G171" s="85">
        <f>IF('Town Data'!K167&gt;9,'Town Data'!J167,"*")</f>
        <v>219943.09</v>
      </c>
      <c r="H171" s="86" t="str">
        <f>IF('Town Data'!M167&gt;9,'Town Data'!L167,"*")</f>
        <v>*</v>
      </c>
      <c r="I171" s="87">
        <f t="shared" si="9"/>
        <v>0.25490249365304773</v>
      </c>
      <c r="J171" s="87">
        <f t="shared" si="10"/>
        <v>-0.27326896243932919</v>
      </c>
      <c r="K171" s="93"/>
    </row>
    <row r="172" spans="2:11" x14ac:dyDescent="0.25">
      <c r="B172" s="26" t="str">
        <f>'Town Data'!A168</f>
        <v>SHELBURNE</v>
      </c>
      <c r="C172" s="84">
        <f>IF('Town Data'!C168&gt;9,'Town Data'!B168,"*")</f>
        <v>271967671.11000001</v>
      </c>
      <c r="D172" s="85">
        <f>IF('Town Data'!E168&gt;9,'Town Data'!D168,"*")</f>
        <v>62056499.829999998</v>
      </c>
      <c r="E172" s="86">
        <f>IF('Town Data'!G168&gt;9,'Town Data'!F168,"*")</f>
        <v>739577.66666009999</v>
      </c>
      <c r="F172" s="85">
        <f>IF('Town Data'!I168&gt;9,'Town Data'!H168,"*")</f>
        <v>279760887.01999998</v>
      </c>
      <c r="G172" s="85">
        <f>IF('Town Data'!K168&gt;9,'Town Data'!J168,"*")</f>
        <v>59242072.57</v>
      </c>
      <c r="H172" s="86" t="str">
        <f>IF('Town Data'!M168&gt;9,'Town Data'!L168,"*")</f>
        <v>*</v>
      </c>
      <c r="I172" s="87">
        <f t="shared" si="9"/>
        <v>-2.7856702890146447E-2</v>
      </c>
      <c r="J172" s="87">
        <f t="shared" si="10"/>
        <v>4.7507238317405102E-2</v>
      </c>
      <c r="K172" s="93"/>
    </row>
    <row r="173" spans="2:11" x14ac:dyDescent="0.25">
      <c r="B173" s="26" t="str">
        <f>'Town Data'!A169</f>
        <v>SHELDON</v>
      </c>
      <c r="C173" s="84">
        <f>IF('Town Data'!C169&gt;9,'Town Data'!B169,"*")</f>
        <v>46854077.310000002</v>
      </c>
      <c r="D173" s="85">
        <f>IF('Town Data'!E169&gt;9,'Town Data'!D169,"*")</f>
        <v>1614338.85</v>
      </c>
      <c r="E173" s="86">
        <f>IF('Town Data'!G169&gt;9,'Town Data'!F169,"*")</f>
        <v>1454233.3333325</v>
      </c>
      <c r="F173" s="85">
        <f>IF('Town Data'!I169&gt;9,'Town Data'!H169,"*")</f>
        <v>47722022.469999999</v>
      </c>
      <c r="G173" s="85">
        <f>IF('Town Data'!K169&gt;9,'Town Data'!J169,"*")</f>
        <v>1490630.17</v>
      </c>
      <c r="H173" s="86" t="str">
        <f>IF('Town Data'!M169&gt;9,'Town Data'!L169,"*")</f>
        <v>*</v>
      </c>
      <c r="I173" s="87">
        <f t="shared" si="9"/>
        <v>-1.8187518363154496E-2</v>
      </c>
      <c r="J173" s="87">
        <f t="shared" si="10"/>
        <v>8.2990860167549252E-2</v>
      </c>
      <c r="K173" s="93"/>
    </row>
    <row r="174" spans="2:11" x14ac:dyDescent="0.25">
      <c r="B174" s="26" t="str">
        <f>'Town Data'!A170</f>
        <v>SHOREHAM</v>
      </c>
      <c r="C174" s="84">
        <f>IF('Town Data'!C170&gt;9,'Town Data'!B170,"*")</f>
        <v>21132529.780000001</v>
      </c>
      <c r="D174" s="85">
        <f>IF('Town Data'!E170&gt;9,'Town Data'!D170,"*")</f>
        <v>1702292</v>
      </c>
      <c r="E174" s="86">
        <f>IF('Town Data'!G170&gt;9,'Town Data'!F170,"*")</f>
        <v>22035.999999600001</v>
      </c>
      <c r="F174" s="85">
        <f>IF('Town Data'!I170&gt;9,'Town Data'!H170,"*")</f>
        <v>14926316.210000001</v>
      </c>
      <c r="G174" s="85">
        <f>IF('Town Data'!K170&gt;9,'Town Data'!J170,"*")</f>
        <v>1678384.04</v>
      </c>
      <c r="H174" s="86" t="str">
        <f>IF('Town Data'!M170&gt;9,'Town Data'!L170,"*")</f>
        <v>*</v>
      </c>
      <c r="I174" s="87">
        <f t="shared" si="9"/>
        <v>0.41579003705161355</v>
      </c>
      <c r="J174" s="87">
        <f t="shared" si="10"/>
        <v>1.4244630209901164E-2</v>
      </c>
      <c r="K174" s="93"/>
    </row>
    <row r="175" spans="2:11" x14ac:dyDescent="0.25">
      <c r="B175" s="26" t="str">
        <f>'Town Data'!A171</f>
        <v>SHREWSBURY</v>
      </c>
      <c r="C175" s="84">
        <f>IF('Town Data'!C171&gt;9,'Town Data'!B171,"*")</f>
        <v>2003517.64</v>
      </c>
      <c r="D175" s="85">
        <f>IF('Town Data'!E171&gt;9,'Town Data'!D171,"*")</f>
        <v>1043314.64</v>
      </c>
      <c r="E175" s="86" t="str">
        <f>IF('Town Data'!G171&gt;9,'Town Data'!F171,"*")</f>
        <v>*</v>
      </c>
      <c r="F175" s="85">
        <f>IF('Town Data'!I171&gt;9,'Town Data'!H171,"*")</f>
        <v>2225265.75</v>
      </c>
      <c r="G175" s="85">
        <f>IF('Town Data'!K171&gt;9,'Town Data'!J171,"*")</f>
        <v>1098338.21</v>
      </c>
      <c r="H175" s="86" t="str">
        <f>IF('Town Data'!M171&gt;9,'Town Data'!L171,"*")</f>
        <v>*</v>
      </c>
      <c r="I175" s="87">
        <f t="shared" si="9"/>
        <v>-9.9650169872969152E-2</v>
      </c>
      <c r="J175" s="87">
        <f t="shared" si="10"/>
        <v>-5.0097109887490804E-2</v>
      </c>
      <c r="K175" s="93"/>
    </row>
    <row r="176" spans="2:11" x14ac:dyDescent="0.25">
      <c r="B176" s="26" t="str">
        <f>'Town Data'!A172</f>
        <v>SOUTH BURLINGTON</v>
      </c>
      <c r="C176" s="84">
        <f>IF('Town Data'!C172&gt;9,'Town Data'!B172,"*")</f>
        <v>2005363186.8900001</v>
      </c>
      <c r="D176" s="85">
        <f>IF('Town Data'!E172&gt;9,'Town Data'!D172,"*")</f>
        <v>337504182.68000001</v>
      </c>
      <c r="E176" s="86">
        <f>IF('Town Data'!G172&gt;9,'Town Data'!F172,"*")</f>
        <v>28773741.6666038</v>
      </c>
      <c r="F176" s="85">
        <f>IF('Town Data'!I172&gt;9,'Town Data'!H172,"*")</f>
        <v>1942022951.71</v>
      </c>
      <c r="G176" s="85">
        <f>IF('Town Data'!K172&gt;9,'Town Data'!J172,"*")</f>
        <v>323516170.17000002</v>
      </c>
      <c r="H176" s="86" t="str">
        <f>IF('Town Data'!M172&gt;9,'Town Data'!L172,"*")</f>
        <v>*</v>
      </c>
      <c r="I176" s="87">
        <f t="shared" si="9"/>
        <v>3.2615595569675117E-2</v>
      </c>
      <c r="J176" s="87">
        <f t="shared" si="10"/>
        <v>4.3237444677493631E-2</v>
      </c>
      <c r="K176" s="93"/>
    </row>
    <row r="177" spans="2:11" x14ac:dyDescent="0.25">
      <c r="B177" s="26" t="str">
        <f>'Town Data'!A173</f>
        <v>SOUTH HERO</v>
      </c>
      <c r="C177" s="84">
        <f>IF('Town Data'!C173&gt;9,'Town Data'!B173,"*")</f>
        <v>26055603.350000001</v>
      </c>
      <c r="D177" s="85">
        <f>IF('Town Data'!E173&gt;9,'Town Data'!D173,"*")</f>
        <v>5596331.5599999996</v>
      </c>
      <c r="E177" s="86">
        <f>IF('Town Data'!G173&gt;9,'Town Data'!F173,"*")</f>
        <v>31707.4999991</v>
      </c>
      <c r="F177" s="85">
        <f>IF('Town Data'!I173&gt;9,'Town Data'!H173,"*")</f>
        <v>25903760.210000001</v>
      </c>
      <c r="G177" s="85">
        <f>IF('Town Data'!K173&gt;9,'Town Data'!J173,"*")</f>
        <v>5838927.3300000001</v>
      </c>
      <c r="H177" s="86" t="str">
        <f>IF('Town Data'!M173&gt;9,'Town Data'!L173,"*")</f>
        <v>*</v>
      </c>
      <c r="I177" s="87">
        <f t="shared" si="9"/>
        <v>5.8618184684006763E-3</v>
      </c>
      <c r="J177" s="87">
        <f t="shared" si="10"/>
        <v>-4.1548002961701608E-2</v>
      </c>
      <c r="K177" s="93"/>
    </row>
    <row r="178" spans="2:11" x14ac:dyDescent="0.25">
      <c r="B178" s="26" t="str">
        <f>'Town Data'!A174</f>
        <v>SPRINGFIELD</v>
      </c>
      <c r="C178" s="84">
        <f>IF('Town Data'!C174&gt;9,'Town Data'!B174,"*")</f>
        <v>263077114.27000001</v>
      </c>
      <c r="D178" s="85">
        <f>IF('Town Data'!E174&gt;9,'Town Data'!D174,"*")</f>
        <v>48439872.990000002</v>
      </c>
      <c r="E178" s="86">
        <f>IF('Town Data'!G174&gt;9,'Town Data'!F174,"*")</f>
        <v>11193474.499987099</v>
      </c>
      <c r="F178" s="85">
        <f>IF('Town Data'!I174&gt;9,'Town Data'!H174,"*")</f>
        <v>253407438.38999999</v>
      </c>
      <c r="G178" s="85">
        <f>IF('Town Data'!K174&gt;9,'Town Data'!J174,"*")</f>
        <v>43771569.359999999</v>
      </c>
      <c r="H178" s="86" t="str">
        <f>IF('Town Data'!M174&gt;9,'Town Data'!L174,"*")</f>
        <v>*</v>
      </c>
      <c r="I178" s="87">
        <f t="shared" si="9"/>
        <v>3.8158611055126829E-2</v>
      </c>
      <c r="J178" s="87">
        <f t="shared" si="10"/>
        <v>0.10665150229377114</v>
      </c>
      <c r="K178" s="93"/>
    </row>
    <row r="179" spans="2:11" x14ac:dyDescent="0.25">
      <c r="B179" s="26" t="str">
        <f>'Town Data'!A175</f>
        <v>ST ALBANS</v>
      </c>
      <c r="C179" s="84">
        <f>IF('Town Data'!C175&gt;9,'Town Data'!B175,"*")</f>
        <v>774189363.16999996</v>
      </c>
      <c r="D179" s="85">
        <f>IF('Town Data'!E175&gt;9,'Town Data'!D175,"*")</f>
        <v>75909999.120000005</v>
      </c>
      <c r="E179" s="86">
        <f>IF('Town Data'!G175&gt;9,'Town Data'!F175,"*")</f>
        <v>2210105.8333240999</v>
      </c>
      <c r="F179" s="85">
        <f>IF('Town Data'!I175&gt;9,'Town Data'!H175,"*")</f>
        <v>862024640.02999997</v>
      </c>
      <c r="G179" s="85">
        <f>IF('Town Data'!K175&gt;9,'Town Data'!J175,"*")</f>
        <v>73200925.689999998</v>
      </c>
      <c r="H179" s="86" t="str">
        <f>IF('Town Data'!M175&gt;9,'Town Data'!L175,"*")</f>
        <v>*</v>
      </c>
      <c r="I179" s="87">
        <f t="shared" si="9"/>
        <v>-0.10189416030723111</v>
      </c>
      <c r="J179" s="87">
        <f t="shared" si="10"/>
        <v>3.7008731849549475E-2</v>
      </c>
      <c r="K179" s="93"/>
    </row>
    <row r="180" spans="2:11" x14ac:dyDescent="0.25">
      <c r="B180" s="26" t="str">
        <f>'Town Data'!A176</f>
        <v>ST ALBANS TOWN</v>
      </c>
      <c r="C180" s="84">
        <f>IF('Town Data'!C176&gt;9,'Town Data'!B176,"*")</f>
        <v>271913365.60000002</v>
      </c>
      <c r="D180" s="85">
        <f>IF('Town Data'!E176&gt;9,'Town Data'!D176,"*")</f>
        <v>60681207.950000003</v>
      </c>
      <c r="E180" s="86">
        <f>IF('Town Data'!G176&gt;9,'Town Data'!F176,"*")</f>
        <v>1020627.3333261</v>
      </c>
      <c r="F180" s="85">
        <f>IF('Town Data'!I176&gt;9,'Town Data'!H176,"*")</f>
        <v>264179715.53999999</v>
      </c>
      <c r="G180" s="85">
        <f>IF('Town Data'!K176&gt;9,'Town Data'!J176,"*")</f>
        <v>55753000.299999997</v>
      </c>
      <c r="H180" s="86" t="str">
        <f>IF('Town Data'!M176&gt;9,'Town Data'!L176,"*")</f>
        <v>*</v>
      </c>
      <c r="I180" s="87">
        <f t="shared" si="9"/>
        <v>2.9274200875687838E-2</v>
      </c>
      <c r="J180" s="87">
        <f t="shared" si="10"/>
        <v>8.8393586416550332E-2</v>
      </c>
      <c r="K180" s="93"/>
    </row>
    <row r="181" spans="2:11" x14ac:dyDescent="0.25">
      <c r="B181" s="26" t="str">
        <f>'Town Data'!A177</f>
        <v>ST GEORGE</v>
      </c>
      <c r="C181" s="84">
        <f>IF('Town Data'!C177&gt;9,'Town Data'!B177,"*")</f>
        <v>1654955</v>
      </c>
      <c r="D181" s="85">
        <f>IF('Town Data'!E177&gt;9,'Town Data'!D177,"*")</f>
        <v>1001002</v>
      </c>
      <c r="E181" s="86" t="str">
        <f>IF('Town Data'!G177&gt;9,'Town Data'!F177,"*")</f>
        <v>*</v>
      </c>
      <c r="F181" s="85">
        <f>IF('Town Data'!I177&gt;9,'Town Data'!H177,"*")</f>
        <v>312267948</v>
      </c>
      <c r="G181" s="85">
        <f>IF('Town Data'!K177&gt;9,'Town Data'!J177,"*")</f>
        <v>1052321</v>
      </c>
      <c r="H181" s="86" t="str">
        <f>IF('Town Data'!M177&gt;9,'Town Data'!L177,"*")</f>
        <v>*</v>
      </c>
      <c r="I181" s="87">
        <f t="shared" si="9"/>
        <v>-0.99470020855294439</v>
      </c>
      <c r="J181" s="87">
        <f t="shared" si="10"/>
        <v>-4.8767438832827623E-2</v>
      </c>
      <c r="K181" s="93"/>
    </row>
    <row r="182" spans="2:11" x14ac:dyDescent="0.25">
      <c r="B182" s="26" t="str">
        <f>'Town Data'!A178</f>
        <v>ST JOHNSBURY</v>
      </c>
      <c r="C182" s="84">
        <f>IF('Town Data'!C178&gt;9,'Town Data'!B178,"*")</f>
        <v>292273403.94</v>
      </c>
      <c r="D182" s="85">
        <f>IF('Town Data'!E178&gt;9,'Town Data'!D178,"*")</f>
        <v>74190276.700000003</v>
      </c>
      <c r="E182" s="86">
        <f>IF('Town Data'!G178&gt;9,'Town Data'!F178,"*")</f>
        <v>2507392.1666508</v>
      </c>
      <c r="F182" s="85">
        <f>IF('Town Data'!I178&gt;9,'Town Data'!H178,"*")</f>
        <v>297106800.69999999</v>
      </c>
      <c r="G182" s="85">
        <f>IF('Town Data'!K178&gt;9,'Town Data'!J178,"*")</f>
        <v>72939245.629999995</v>
      </c>
      <c r="H182" s="86" t="str">
        <f>IF('Town Data'!M178&gt;9,'Town Data'!L178,"*")</f>
        <v>*</v>
      </c>
      <c r="I182" s="87">
        <f t="shared" si="9"/>
        <v>-1.6268213142924502E-2</v>
      </c>
      <c r="J182" s="87">
        <f t="shared" si="10"/>
        <v>1.7151686437040105E-2</v>
      </c>
      <c r="K182" s="93"/>
    </row>
    <row r="183" spans="2:11" x14ac:dyDescent="0.25">
      <c r="B183" s="26" t="str">
        <f>'Town Data'!A179</f>
        <v>STAMFORD</v>
      </c>
      <c r="C183" s="84">
        <f>IF('Town Data'!C179&gt;9,'Town Data'!B179,"*")</f>
        <v>2308730.7200000002</v>
      </c>
      <c r="D183" s="85">
        <f>IF('Town Data'!E179&gt;9,'Town Data'!D179,"*")</f>
        <v>1759848.86</v>
      </c>
      <c r="E183" s="86" t="str">
        <f>IF('Town Data'!G179&gt;9,'Town Data'!F179,"*")</f>
        <v>*</v>
      </c>
      <c r="F183" s="85">
        <f>IF('Town Data'!I179&gt;9,'Town Data'!H179,"*")</f>
        <v>2312332</v>
      </c>
      <c r="G183" s="85">
        <f>IF('Town Data'!K179&gt;9,'Town Data'!J179,"*")</f>
        <v>1833541.17</v>
      </c>
      <c r="H183" s="86" t="str">
        <f>IF('Town Data'!M179&gt;9,'Town Data'!L179,"*")</f>
        <v>*</v>
      </c>
      <c r="I183" s="87">
        <f t="shared" si="9"/>
        <v>-1.5574234149766536E-3</v>
      </c>
      <c r="J183" s="87">
        <f t="shared" si="10"/>
        <v>-4.0191249155316119E-2</v>
      </c>
      <c r="K183" s="93"/>
    </row>
    <row r="184" spans="2:11" x14ac:dyDescent="0.25">
      <c r="B184" s="26" t="str">
        <f>'Town Data'!A180</f>
        <v>STANNARD</v>
      </c>
      <c r="C184" s="84">
        <f>IF('Town Data'!C180&gt;9,'Town Data'!B180,"*")</f>
        <v>829146.38</v>
      </c>
      <c r="D184" s="85">
        <f>IF('Town Data'!E180&gt;9,'Town Data'!D180,"*")</f>
        <v>366294.38</v>
      </c>
      <c r="E184" s="86" t="str">
        <f>IF('Town Data'!G180&gt;9,'Town Data'!F180,"*")</f>
        <v>*</v>
      </c>
      <c r="F184" s="85" t="str">
        <f>IF('Town Data'!I180&gt;9,'Town Data'!H180,"*")</f>
        <v>*</v>
      </c>
      <c r="G184" s="85" t="str">
        <f>IF('Town Data'!K180&gt;9,'Town Data'!J180,"*")</f>
        <v>*</v>
      </c>
      <c r="H184" s="86" t="str">
        <f>IF('Town Data'!M180&gt;9,'Town Data'!L180,"*")</f>
        <v>*</v>
      </c>
      <c r="I184" s="87" t="str">
        <f t="shared" si="9"/>
        <v/>
      </c>
      <c r="J184" s="87" t="str">
        <f t="shared" si="10"/>
        <v/>
      </c>
      <c r="K184" s="93"/>
    </row>
    <row r="185" spans="2:11" x14ac:dyDescent="0.25">
      <c r="B185" s="26" t="str">
        <f>'Town Data'!A181</f>
        <v>STARKSBORO</v>
      </c>
      <c r="C185" s="84">
        <f>IF('Town Data'!C181&gt;9,'Town Data'!B181,"*")</f>
        <v>2062059.39</v>
      </c>
      <c r="D185" s="85">
        <f>IF('Town Data'!E181&gt;9,'Town Data'!D181,"*")</f>
        <v>883713.12</v>
      </c>
      <c r="E185" s="86">
        <f>IF('Town Data'!G181&gt;9,'Town Data'!F181,"*")</f>
        <v>324249.9999994</v>
      </c>
      <c r="F185" s="85">
        <f>IF('Town Data'!I181&gt;9,'Town Data'!H181,"*")</f>
        <v>1845604.75</v>
      </c>
      <c r="G185" s="85">
        <f>IF('Town Data'!K181&gt;9,'Town Data'!J181,"*")</f>
        <v>646787.25</v>
      </c>
      <c r="H185" s="86" t="str">
        <f>IF('Town Data'!M181&gt;9,'Town Data'!L181,"*")</f>
        <v>*</v>
      </c>
      <c r="I185" s="87">
        <f t="shared" si="9"/>
        <v>0.117281145922495</v>
      </c>
      <c r="J185" s="87">
        <f t="shared" si="10"/>
        <v>0.36631190549906478</v>
      </c>
      <c r="K185" s="93"/>
    </row>
    <row r="186" spans="2:11" x14ac:dyDescent="0.25">
      <c r="B186" s="26" t="str">
        <f>'Town Data'!A182</f>
        <v>STOCKBRIDGE</v>
      </c>
      <c r="C186" s="84">
        <f>IF('Town Data'!C182&gt;9,'Town Data'!B182,"*")</f>
        <v>6698789.0899999999</v>
      </c>
      <c r="D186" s="85">
        <f>IF('Town Data'!E182&gt;9,'Town Data'!D182,"*")</f>
        <v>554219.09</v>
      </c>
      <c r="E186" s="86">
        <f>IF('Town Data'!G182&gt;9,'Town Data'!F182,"*")</f>
        <v>170666.66666620001</v>
      </c>
      <c r="F186" s="85">
        <f>IF('Town Data'!I182&gt;9,'Town Data'!H182,"*")</f>
        <v>7981876.7400000002</v>
      </c>
      <c r="G186" s="85">
        <f>IF('Town Data'!K182&gt;9,'Town Data'!J182,"*")</f>
        <v>844364.74</v>
      </c>
      <c r="H186" s="86" t="str">
        <f>IF('Town Data'!M182&gt;9,'Town Data'!L182,"*")</f>
        <v>*</v>
      </c>
      <c r="I186" s="87">
        <f t="shared" si="9"/>
        <v>-0.16075012077923923</v>
      </c>
      <c r="J186" s="87">
        <f t="shared" si="10"/>
        <v>-0.34362596666459572</v>
      </c>
      <c r="K186" s="93"/>
    </row>
    <row r="187" spans="2:11" x14ac:dyDescent="0.25">
      <c r="B187" s="26" t="str">
        <f>'Town Data'!A183</f>
        <v>STOWE</v>
      </c>
      <c r="C187" s="84">
        <f>IF('Town Data'!C183&gt;9,'Town Data'!B183,"*")</f>
        <v>204425528.75999999</v>
      </c>
      <c r="D187" s="85">
        <f>IF('Town Data'!E183&gt;9,'Town Data'!D183,"*")</f>
        <v>75258694.200000003</v>
      </c>
      <c r="E187" s="86">
        <f>IF('Town Data'!G183&gt;9,'Town Data'!F183,"*")</f>
        <v>9894955.3333228994</v>
      </c>
      <c r="F187" s="85">
        <f>IF('Town Data'!I183&gt;9,'Town Data'!H183,"*")</f>
        <v>190643607.38</v>
      </c>
      <c r="G187" s="85">
        <f>IF('Town Data'!K183&gt;9,'Town Data'!J183,"*")</f>
        <v>69337165.840000004</v>
      </c>
      <c r="H187" s="86" t="str">
        <f>IF('Town Data'!M183&gt;9,'Town Data'!L183,"*")</f>
        <v>*</v>
      </c>
      <c r="I187" s="87">
        <f t="shared" si="9"/>
        <v>7.2291547403051437E-2</v>
      </c>
      <c r="J187" s="87">
        <f t="shared" si="10"/>
        <v>8.5401938314933576E-2</v>
      </c>
      <c r="K187" s="93"/>
    </row>
    <row r="188" spans="2:11" x14ac:dyDescent="0.25">
      <c r="B188" s="26" t="str">
        <f>'Town Data'!A184</f>
        <v>STRAFFORD</v>
      </c>
      <c r="C188" s="84">
        <f>IF('Town Data'!C184&gt;9,'Town Data'!B184,"*")</f>
        <v>5620852.7999999998</v>
      </c>
      <c r="D188" s="85">
        <f>IF('Town Data'!E184&gt;9,'Town Data'!D184,"*")</f>
        <v>917423.8</v>
      </c>
      <c r="E188" s="86">
        <f>IF('Town Data'!G184&gt;9,'Town Data'!F184,"*")</f>
        <v>142795.6666653</v>
      </c>
      <c r="F188" s="85">
        <f>IF('Town Data'!I184&gt;9,'Town Data'!H184,"*")</f>
        <v>5297768.8499999996</v>
      </c>
      <c r="G188" s="85">
        <f>IF('Town Data'!K184&gt;9,'Town Data'!J184,"*")</f>
        <v>883600.51</v>
      </c>
      <c r="H188" s="86" t="str">
        <f>IF('Town Data'!M184&gt;9,'Town Data'!L184,"*")</f>
        <v>*</v>
      </c>
      <c r="I188" s="87">
        <f t="shared" si="9"/>
        <v>6.0984908769660687E-2</v>
      </c>
      <c r="J188" s="87">
        <f t="shared" si="10"/>
        <v>3.8278938974356226E-2</v>
      </c>
      <c r="K188" s="93"/>
    </row>
    <row r="189" spans="2:11" x14ac:dyDescent="0.25">
      <c r="B189" s="26" t="str">
        <f>'Town Data'!A185</f>
        <v>STRATTON</v>
      </c>
      <c r="C189" s="84">
        <f>IF('Town Data'!C185&gt;9,'Town Data'!B185,"*")</f>
        <v>72817506</v>
      </c>
      <c r="D189" s="85">
        <f>IF('Town Data'!E185&gt;9,'Town Data'!D185,"*")</f>
        <v>30018371</v>
      </c>
      <c r="E189" s="86">
        <f>IF('Town Data'!G185&gt;9,'Town Data'!F185,"*")</f>
        <v>1288349.9999996</v>
      </c>
      <c r="F189" s="85">
        <f>IF('Town Data'!I185&gt;9,'Town Data'!H185,"*")</f>
        <v>55949854</v>
      </c>
      <c r="G189" s="85">
        <f>IF('Town Data'!K185&gt;9,'Town Data'!J185,"*")</f>
        <v>27180659</v>
      </c>
      <c r="H189" s="86" t="str">
        <f>IF('Town Data'!M185&gt;9,'Town Data'!L185,"*")</f>
        <v>*</v>
      </c>
      <c r="I189" s="87">
        <f t="shared" si="9"/>
        <v>0.30147803424116176</v>
      </c>
      <c r="J189" s="87">
        <f t="shared" si="10"/>
        <v>0.10440188370708746</v>
      </c>
      <c r="K189" s="93"/>
    </row>
    <row r="190" spans="2:11" x14ac:dyDescent="0.25">
      <c r="B190" s="26" t="str">
        <f>'Town Data'!A186</f>
        <v>SUDBURY</v>
      </c>
      <c r="C190" s="84">
        <f>IF('Town Data'!C186&gt;9,'Town Data'!B186,"*")</f>
        <v>714427</v>
      </c>
      <c r="D190" s="85">
        <f>IF('Town Data'!E186&gt;9,'Town Data'!D186,"*")</f>
        <v>101149</v>
      </c>
      <c r="E190" s="86" t="str">
        <f>IF('Town Data'!G186&gt;9,'Town Data'!F186,"*")</f>
        <v>*</v>
      </c>
      <c r="F190" s="85">
        <f>IF('Town Data'!I186&gt;9,'Town Data'!H186,"*")</f>
        <v>603284.41</v>
      </c>
      <c r="G190" s="85">
        <f>IF('Town Data'!K186&gt;9,'Town Data'!J186,"*")</f>
        <v>110876.95</v>
      </c>
      <c r="H190" s="86" t="str">
        <f>IF('Town Data'!M186&gt;9,'Town Data'!L186,"*")</f>
        <v>*</v>
      </c>
      <c r="I190" s="87">
        <f t="shared" si="9"/>
        <v>0.18422917641780262</v>
      </c>
      <c r="J190" s="87">
        <f t="shared" si="10"/>
        <v>-8.7736450181935891E-2</v>
      </c>
      <c r="K190" s="93"/>
    </row>
    <row r="191" spans="2:11" x14ac:dyDescent="0.25">
      <c r="B191" s="26" t="str">
        <f>'Town Data'!A187</f>
        <v>SUNDERLAND</v>
      </c>
      <c r="C191" s="84">
        <f>IF('Town Data'!C187&gt;9,'Town Data'!B187,"*")</f>
        <v>1848556.45</v>
      </c>
      <c r="D191" s="85">
        <f>IF('Town Data'!E187&gt;9,'Town Data'!D187,"*")</f>
        <v>450072.82</v>
      </c>
      <c r="E191" s="86" t="str">
        <f>IF('Town Data'!G187&gt;9,'Town Data'!F187,"*")</f>
        <v>*</v>
      </c>
      <c r="F191" s="85">
        <f>IF('Town Data'!I187&gt;9,'Town Data'!H187,"*")</f>
        <v>1864902.52</v>
      </c>
      <c r="G191" s="85">
        <f>IF('Town Data'!K187&gt;9,'Town Data'!J187,"*")</f>
        <v>408221.41</v>
      </c>
      <c r="H191" s="86" t="str">
        <f>IF('Town Data'!M187&gt;9,'Town Data'!L187,"*")</f>
        <v>*</v>
      </c>
      <c r="I191" s="87">
        <f t="shared" si="9"/>
        <v>-8.7651069290206468E-3</v>
      </c>
      <c r="J191" s="87">
        <f t="shared" si="10"/>
        <v>0.10252134987236469</v>
      </c>
      <c r="K191" s="93"/>
    </row>
    <row r="192" spans="2:11" x14ac:dyDescent="0.25">
      <c r="B192" s="26" t="str">
        <f>'Town Data'!A188</f>
        <v>SUTTON</v>
      </c>
      <c r="C192" s="84">
        <f>IF('Town Data'!C188&gt;9,'Town Data'!B188,"*")</f>
        <v>526273.5</v>
      </c>
      <c r="D192" s="85">
        <f>IF('Town Data'!E188&gt;9,'Town Data'!D188,"*")</f>
        <v>217267.5</v>
      </c>
      <c r="E192" s="86" t="str">
        <f>IF('Town Data'!G188&gt;9,'Town Data'!F188,"*")</f>
        <v>*</v>
      </c>
      <c r="F192" s="85">
        <f>IF('Town Data'!I188&gt;9,'Town Data'!H188,"*")</f>
        <v>297700.47999999998</v>
      </c>
      <c r="G192" s="85">
        <f>IF('Town Data'!K188&gt;9,'Town Data'!J188,"*")</f>
        <v>210118.38</v>
      </c>
      <c r="H192" s="86" t="str">
        <f>IF('Town Data'!M188&gt;9,'Town Data'!L188,"*")</f>
        <v>*</v>
      </c>
      <c r="I192" s="87">
        <f t="shared" si="9"/>
        <v>0.7677952685867353</v>
      </c>
      <c r="J192" s="87">
        <f t="shared" si="10"/>
        <v>3.4024248616422774E-2</v>
      </c>
      <c r="K192" s="93"/>
    </row>
    <row r="193" spans="2:11" x14ac:dyDescent="0.25">
      <c r="B193" s="26" t="str">
        <f>'Town Data'!A189</f>
        <v>SWANTON</v>
      </c>
      <c r="C193" s="84">
        <f>IF('Town Data'!C189&gt;9,'Town Data'!B189,"*")</f>
        <v>225489921.61000001</v>
      </c>
      <c r="D193" s="85">
        <f>IF('Town Data'!E189&gt;9,'Town Data'!D189,"*")</f>
        <v>30599223.149999999</v>
      </c>
      <c r="E193" s="86">
        <f>IF('Town Data'!G189&gt;9,'Town Data'!F189,"*")</f>
        <v>759220.99999429996</v>
      </c>
      <c r="F193" s="85">
        <f>IF('Town Data'!I189&gt;9,'Town Data'!H189,"*")</f>
        <v>228520592.19</v>
      </c>
      <c r="G193" s="85">
        <f>IF('Town Data'!K189&gt;9,'Town Data'!J189,"*")</f>
        <v>29528406.5</v>
      </c>
      <c r="H193" s="86" t="str">
        <f>IF('Town Data'!M189&gt;9,'Town Data'!L189,"*")</f>
        <v>*</v>
      </c>
      <c r="I193" s="87">
        <f t="shared" si="9"/>
        <v>-1.3262133407566956E-2</v>
      </c>
      <c r="J193" s="87">
        <f t="shared" si="10"/>
        <v>3.6263949766473125E-2</v>
      </c>
      <c r="K193" s="93"/>
    </row>
    <row r="194" spans="2:11" x14ac:dyDescent="0.25">
      <c r="B194" s="26" t="str">
        <f>'Town Data'!A190</f>
        <v>THETFORD</v>
      </c>
      <c r="C194" s="84">
        <f>IF('Town Data'!C190&gt;9,'Town Data'!B190,"*")</f>
        <v>38570628.259999998</v>
      </c>
      <c r="D194" s="85">
        <f>IF('Town Data'!E190&gt;9,'Town Data'!D190,"*")</f>
        <v>5908629.0899999999</v>
      </c>
      <c r="E194" s="86">
        <f>IF('Town Data'!G190&gt;9,'Town Data'!F190,"*")</f>
        <v>319620.66666380002</v>
      </c>
      <c r="F194" s="85">
        <f>IF('Town Data'!I190&gt;9,'Town Data'!H190,"*")</f>
        <v>49306900.590000004</v>
      </c>
      <c r="G194" s="85">
        <f>IF('Town Data'!K190&gt;9,'Town Data'!J190,"*")</f>
        <v>5970399.5099999998</v>
      </c>
      <c r="H194" s="86" t="str">
        <f>IF('Town Data'!M190&gt;9,'Town Data'!L190,"*")</f>
        <v>*</v>
      </c>
      <c r="I194" s="87">
        <f t="shared" si="9"/>
        <v>-0.21774380870691845</v>
      </c>
      <c r="J194" s="87">
        <f t="shared" si="10"/>
        <v>-1.0346111662467279E-2</v>
      </c>
      <c r="K194" s="93"/>
    </row>
    <row r="195" spans="2:11" x14ac:dyDescent="0.25">
      <c r="B195" s="26" t="str">
        <f>'Town Data'!A191</f>
        <v>TOPSHAM</v>
      </c>
      <c r="C195" s="84">
        <f>IF('Town Data'!C191&gt;9,'Town Data'!B191,"*")</f>
        <v>5580767.2400000002</v>
      </c>
      <c r="D195" s="85">
        <f>IF('Town Data'!E191&gt;9,'Town Data'!D191,"*")</f>
        <v>588291.57999999996</v>
      </c>
      <c r="E195" s="86">
        <f>IF('Town Data'!G191&gt;9,'Town Data'!F191,"*")</f>
        <v>96148.166666300007</v>
      </c>
      <c r="F195" s="85">
        <f>IF('Town Data'!I191&gt;9,'Town Data'!H191,"*")</f>
        <v>6123868.1799999997</v>
      </c>
      <c r="G195" s="85">
        <f>IF('Town Data'!K191&gt;9,'Town Data'!J191,"*")</f>
        <v>655314.99</v>
      </c>
      <c r="H195" s="86" t="str">
        <f>IF('Town Data'!M191&gt;9,'Town Data'!L191,"*")</f>
        <v>*</v>
      </c>
      <c r="I195" s="87">
        <f t="shared" si="9"/>
        <v>-8.8685929225863824E-2</v>
      </c>
      <c r="J195" s="87">
        <f t="shared" si="10"/>
        <v>-0.10227663188354662</v>
      </c>
      <c r="K195" s="93"/>
    </row>
    <row r="196" spans="2:11" x14ac:dyDescent="0.25">
      <c r="B196" s="26" t="str">
        <f>'Town Data'!A192</f>
        <v>TOWNSHEND</v>
      </c>
      <c r="C196" s="84">
        <f>IF('Town Data'!C192&gt;9,'Town Data'!B192,"*")</f>
        <v>16502076.49</v>
      </c>
      <c r="D196" s="85">
        <f>IF('Town Data'!E192&gt;9,'Town Data'!D192,"*")</f>
        <v>2725218.22</v>
      </c>
      <c r="E196" s="86">
        <f>IF('Town Data'!G192&gt;9,'Town Data'!F192,"*")</f>
        <v>20533.333332999999</v>
      </c>
      <c r="F196" s="85">
        <f>IF('Town Data'!I192&gt;9,'Town Data'!H192,"*")</f>
        <v>16409100.189999999</v>
      </c>
      <c r="G196" s="85">
        <f>IF('Town Data'!K192&gt;9,'Town Data'!J192,"*")</f>
        <v>2828706.01</v>
      </c>
      <c r="H196" s="86" t="str">
        <f>IF('Town Data'!M192&gt;9,'Town Data'!L192,"*")</f>
        <v>*</v>
      </c>
      <c r="I196" s="87">
        <f t="shared" si="9"/>
        <v>5.6661425016261511E-3</v>
      </c>
      <c r="J196" s="87">
        <f t="shared" si="10"/>
        <v>-3.6584851742864424E-2</v>
      </c>
      <c r="K196" s="93"/>
    </row>
    <row r="197" spans="2:11" x14ac:dyDescent="0.25">
      <c r="B197" s="26" t="str">
        <f>'Town Data'!A193</f>
        <v>TROY</v>
      </c>
      <c r="C197" s="84">
        <f>IF('Town Data'!C193&gt;9,'Town Data'!B193,"*")</f>
        <v>24946442.190000001</v>
      </c>
      <c r="D197" s="85">
        <f>IF('Town Data'!E193&gt;9,'Town Data'!D193,"*")</f>
        <v>3289877.19</v>
      </c>
      <c r="E197" s="86">
        <f>IF('Town Data'!G193&gt;9,'Town Data'!F193,"*")</f>
        <v>146967.1666651</v>
      </c>
      <c r="F197" s="85">
        <f>IF('Town Data'!I193&gt;9,'Town Data'!H193,"*")</f>
        <v>26445889.699999999</v>
      </c>
      <c r="G197" s="85">
        <f>IF('Town Data'!K193&gt;9,'Town Data'!J193,"*")</f>
        <v>3143982.37</v>
      </c>
      <c r="H197" s="86" t="str">
        <f>IF('Town Data'!M193&gt;9,'Town Data'!L193,"*")</f>
        <v>*</v>
      </c>
      <c r="I197" s="87">
        <f t="shared" si="9"/>
        <v>-5.6698697869862098E-2</v>
      </c>
      <c r="J197" s="87">
        <f t="shared" si="10"/>
        <v>4.6404465047938492E-2</v>
      </c>
      <c r="K197" s="93"/>
    </row>
    <row r="198" spans="2:11" x14ac:dyDescent="0.25">
      <c r="B198" s="26" t="str">
        <f>'Town Data'!A194</f>
        <v>TUNBRIDGE</v>
      </c>
      <c r="C198" s="84">
        <f>IF('Town Data'!C194&gt;9,'Town Data'!B194,"*")</f>
        <v>2753962</v>
      </c>
      <c r="D198" s="85">
        <f>IF('Town Data'!E194&gt;9,'Town Data'!D194,"*")</f>
        <v>1258139</v>
      </c>
      <c r="E198" s="86">
        <f>IF('Town Data'!G194&gt;9,'Town Data'!F194,"*")</f>
        <v>374966.66666559997</v>
      </c>
      <c r="F198" s="85">
        <f>IF('Town Data'!I194&gt;9,'Town Data'!H194,"*")</f>
        <v>2645577.87</v>
      </c>
      <c r="G198" s="85">
        <f>IF('Town Data'!K194&gt;9,'Town Data'!J194,"*")</f>
        <v>1189615.53</v>
      </c>
      <c r="H198" s="86" t="str">
        <f>IF('Town Data'!M194&gt;9,'Town Data'!L194,"*")</f>
        <v>*</v>
      </c>
      <c r="I198" s="87">
        <f t="shared" si="9"/>
        <v>4.0968036219625574E-2</v>
      </c>
      <c r="J198" s="87">
        <f t="shared" si="10"/>
        <v>5.7601357978236858E-2</v>
      </c>
      <c r="K198" s="93"/>
    </row>
    <row r="199" spans="2:11" x14ac:dyDescent="0.25">
      <c r="B199" s="26" t="str">
        <f>'Town Data'!A195</f>
        <v>UNDERHILL</v>
      </c>
      <c r="C199" s="84">
        <f>IF('Town Data'!C195&gt;9,'Town Data'!B195,"*")</f>
        <v>33096776.43</v>
      </c>
      <c r="D199" s="85">
        <f>IF('Town Data'!E195&gt;9,'Town Data'!D195,"*")</f>
        <v>3426460.27</v>
      </c>
      <c r="E199" s="86">
        <f>IF('Town Data'!G195&gt;9,'Town Data'!F195,"*")</f>
        <v>35408.499999599997</v>
      </c>
      <c r="F199" s="85">
        <f>IF('Town Data'!I195&gt;9,'Town Data'!H195,"*")</f>
        <v>22892971.620000001</v>
      </c>
      <c r="G199" s="85">
        <f>IF('Town Data'!K195&gt;9,'Town Data'!J195,"*")</f>
        <v>3158267.39</v>
      </c>
      <c r="H199" s="86" t="str">
        <f>IF('Town Data'!M195&gt;9,'Town Data'!L195,"*")</f>
        <v>*</v>
      </c>
      <c r="I199" s="87">
        <f t="shared" si="9"/>
        <v>0.44571779406242057</v>
      </c>
      <c r="J199" s="87">
        <f t="shared" si="10"/>
        <v>8.4917724461575708E-2</v>
      </c>
      <c r="K199" s="93"/>
    </row>
    <row r="200" spans="2:11" x14ac:dyDescent="0.25">
      <c r="B200" s="26" t="str">
        <f>'Town Data'!A196</f>
        <v>VERGENNES</v>
      </c>
      <c r="C200" s="84">
        <f>IF('Town Data'!C196&gt;9,'Town Data'!B196,"*")</f>
        <v>198428621.19</v>
      </c>
      <c r="D200" s="85">
        <f>IF('Town Data'!E196&gt;9,'Town Data'!D196,"*")</f>
        <v>16872364.879999999</v>
      </c>
      <c r="E200" s="86">
        <f>IF('Town Data'!G196&gt;9,'Town Data'!F196,"*")</f>
        <v>3170242.6666612001</v>
      </c>
      <c r="F200" s="85">
        <f>IF('Town Data'!I196&gt;9,'Town Data'!H196,"*")</f>
        <v>203531687.80000001</v>
      </c>
      <c r="G200" s="85">
        <f>IF('Town Data'!K196&gt;9,'Town Data'!J196,"*")</f>
        <v>18827621.370000001</v>
      </c>
      <c r="H200" s="86" t="str">
        <f>IF('Town Data'!M196&gt;9,'Town Data'!L196,"*")</f>
        <v>*</v>
      </c>
      <c r="I200" s="87">
        <f t="shared" si="9"/>
        <v>-2.5072590244593913E-2</v>
      </c>
      <c r="J200" s="87">
        <f t="shared" si="10"/>
        <v>-0.10385042547729979</v>
      </c>
      <c r="K200" s="93"/>
    </row>
    <row r="201" spans="2:11" x14ac:dyDescent="0.25">
      <c r="B201" s="26" t="str">
        <f>'Town Data'!A197</f>
        <v>VERNON</v>
      </c>
      <c r="C201" s="84">
        <f>IF('Town Data'!C197&gt;9,'Town Data'!B197,"*")</f>
        <v>21760367.5</v>
      </c>
      <c r="D201" s="85">
        <f>IF('Town Data'!E197&gt;9,'Town Data'!D197,"*")</f>
        <v>2911222.5</v>
      </c>
      <c r="E201" s="86">
        <f>IF('Town Data'!G197&gt;9,'Town Data'!F197,"*")</f>
        <v>430083.33333150001</v>
      </c>
      <c r="F201" s="85">
        <f>IF('Town Data'!I197&gt;9,'Town Data'!H197,"*")</f>
        <v>26980134.780000001</v>
      </c>
      <c r="G201" s="85">
        <f>IF('Town Data'!K197&gt;9,'Town Data'!J197,"*")</f>
        <v>2334935.7200000002</v>
      </c>
      <c r="H201" s="86" t="str">
        <f>IF('Town Data'!M197&gt;9,'Town Data'!L197,"*")</f>
        <v>*</v>
      </c>
      <c r="I201" s="87">
        <f t="shared" si="9"/>
        <v>-0.19346705724647981</v>
      </c>
      <c r="J201" s="87">
        <f t="shared" si="10"/>
        <v>0.24681055459633799</v>
      </c>
      <c r="K201" s="93"/>
    </row>
    <row r="202" spans="2:11" x14ac:dyDescent="0.25">
      <c r="B202" s="26" t="str">
        <f>'Town Data'!A198</f>
        <v>VERSHIRE</v>
      </c>
      <c r="C202" s="84">
        <f>IF('Town Data'!C198&gt;9,'Town Data'!B198,"*")</f>
        <v>1367974.45</v>
      </c>
      <c r="D202" s="85">
        <f>IF('Town Data'!E198&gt;9,'Town Data'!D198,"*")</f>
        <v>234792.3</v>
      </c>
      <c r="E202" s="86">
        <f>IF('Town Data'!G198&gt;9,'Town Data'!F198,"*")</f>
        <v>26324.333332900002</v>
      </c>
      <c r="F202" s="85">
        <f>IF('Town Data'!I198&gt;9,'Town Data'!H198,"*")</f>
        <v>1504154.39</v>
      </c>
      <c r="G202" s="85">
        <f>IF('Town Data'!K198&gt;9,'Town Data'!J198,"*")</f>
        <v>274577.64</v>
      </c>
      <c r="H202" s="86" t="str">
        <f>IF('Town Data'!M198&gt;9,'Town Data'!L198,"*")</f>
        <v>*</v>
      </c>
      <c r="I202" s="87">
        <f t="shared" si="9"/>
        <v>-9.0535879099485225E-2</v>
      </c>
      <c r="J202" s="87">
        <f t="shared" si="10"/>
        <v>-0.14489650359002293</v>
      </c>
      <c r="K202" s="93"/>
    </row>
    <row r="203" spans="2:11" x14ac:dyDescent="0.25">
      <c r="B203" s="26" t="str">
        <f>'Town Data'!A199</f>
        <v>WAITSFIELD</v>
      </c>
      <c r="C203" s="84">
        <f>IF('Town Data'!C199&gt;9,'Town Data'!B199,"*")</f>
        <v>134455220.30000001</v>
      </c>
      <c r="D203" s="85">
        <f>IF('Town Data'!E199&gt;9,'Town Data'!D199,"*")</f>
        <v>44039842.869999997</v>
      </c>
      <c r="E203" s="86">
        <f>IF('Town Data'!G199&gt;9,'Town Data'!F199,"*")</f>
        <v>1229120.3333290999</v>
      </c>
      <c r="F203" s="85">
        <f>IF('Town Data'!I199&gt;9,'Town Data'!H199,"*")</f>
        <v>131772346.75</v>
      </c>
      <c r="G203" s="85">
        <f>IF('Town Data'!K199&gt;9,'Town Data'!J199,"*")</f>
        <v>46434700.780000001</v>
      </c>
      <c r="H203" s="86" t="str">
        <f>IF('Town Data'!M199&gt;9,'Town Data'!L199,"*")</f>
        <v>*</v>
      </c>
      <c r="I203" s="87">
        <f t="shared" si="9"/>
        <v>2.035991326078445E-2</v>
      </c>
      <c r="J203" s="87">
        <f t="shared" si="10"/>
        <v>-5.1574746251654514E-2</v>
      </c>
      <c r="K203" s="93"/>
    </row>
    <row r="204" spans="2:11" x14ac:dyDescent="0.25">
      <c r="B204" s="26" t="str">
        <f>'Town Data'!A200</f>
        <v>WALDEN</v>
      </c>
      <c r="C204" s="84">
        <f>IF('Town Data'!C200&gt;9,'Town Data'!B200,"*")</f>
        <v>223234.84</v>
      </c>
      <c r="D204" s="85">
        <f>IF('Town Data'!E200&gt;9,'Town Data'!D200,"*")</f>
        <v>87400.09</v>
      </c>
      <c r="E204" s="86" t="str">
        <f>IF('Town Data'!G200&gt;9,'Town Data'!F200,"*")</f>
        <v>*</v>
      </c>
      <c r="F204" s="85">
        <f>IF('Town Data'!I200&gt;9,'Town Data'!H200,"*")</f>
        <v>189193.60000000001</v>
      </c>
      <c r="G204" s="85">
        <f>IF('Town Data'!K200&gt;9,'Town Data'!J200,"*")</f>
        <v>75711.149999999994</v>
      </c>
      <c r="H204" s="86" t="str">
        <f>IF('Town Data'!M200&gt;9,'Town Data'!L200,"*")</f>
        <v>*</v>
      </c>
      <c r="I204" s="87">
        <f t="shared" si="9"/>
        <v>0.1799280736769108</v>
      </c>
      <c r="J204" s="87">
        <f t="shared" si="10"/>
        <v>0.15438862043437462</v>
      </c>
      <c r="K204" s="93"/>
    </row>
    <row r="205" spans="2:11" x14ac:dyDescent="0.25">
      <c r="B205" s="26" t="str">
        <f>'Town Data'!A201</f>
        <v>WALLINGFORD</v>
      </c>
      <c r="C205" s="84">
        <f>IF('Town Data'!C201&gt;9,'Town Data'!B201,"*")</f>
        <v>11927394.560000001</v>
      </c>
      <c r="D205" s="85">
        <f>IF('Town Data'!E201&gt;9,'Town Data'!D201,"*")</f>
        <v>2400812.66</v>
      </c>
      <c r="E205" s="86">
        <f>IF('Town Data'!G201&gt;9,'Town Data'!F201,"*")</f>
        <v>62288.333332499999</v>
      </c>
      <c r="F205" s="85">
        <f>IF('Town Data'!I201&gt;9,'Town Data'!H201,"*")</f>
        <v>13019960.6</v>
      </c>
      <c r="G205" s="85">
        <f>IF('Town Data'!K201&gt;9,'Town Data'!J201,"*")</f>
        <v>2458958.88</v>
      </c>
      <c r="H205" s="86" t="str">
        <f>IF('Town Data'!M201&gt;9,'Town Data'!L201,"*")</f>
        <v>*</v>
      </c>
      <c r="I205" s="87">
        <f t="shared" si="9"/>
        <v>-8.391469633172309E-2</v>
      </c>
      <c r="J205" s="87">
        <f t="shared" si="10"/>
        <v>-2.3646682534195017E-2</v>
      </c>
      <c r="K205" s="93"/>
    </row>
    <row r="206" spans="2:11" x14ac:dyDescent="0.25">
      <c r="B206" s="26" t="str">
        <f>'Town Data'!A202</f>
        <v>WALTHAM</v>
      </c>
      <c r="C206" s="84">
        <f>IF('Town Data'!C202&gt;9,'Town Data'!B202,"*")</f>
        <v>236635.7</v>
      </c>
      <c r="D206" s="85" t="str">
        <f>IF('Town Data'!E202&gt;9,'Town Data'!D202,"*")</f>
        <v>*</v>
      </c>
      <c r="E206" s="86" t="str">
        <f>IF('Town Data'!G202&gt;9,'Town Data'!F202,"*")</f>
        <v>*</v>
      </c>
      <c r="F206" s="85" t="str">
        <f>IF('Town Data'!I202&gt;9,'Town Data'!H202,"*")</f>
        <v>*</v>
      </c>
      <c r="G206" s="85" t="str">
        <f>IF('Town Data'!K202&gt;9,'Town Data'!J202,"*")</f>
        <v>*</v>
      </c>
      <c r="H206" s="86" t="str">
        <f>IF('Town Data'!M202&gt;9,'Town Data'!L202,"*")</f>
        <v>*</v>
      </c>
      <c r="I206" s="87" t="str">
        <f t="shared" si="9"/>
        <v/>
      </c>
      <c r="J206" s="87" t="str">
        <f t="shared" si="10"/>
        <v/>
      </c>
      <c r="K206" s="93"/>
    </row>
    <row r="207" spans="2:11" x14ac:dyDescent="0.25">
      <c r="B207" s="26" t="str">
        <f>'Town Data'!A203</f>
        <v>WARDSBORO</v>
      </c>
      <c r="C207" s="84">
        <f>IF('Town Data'!C203&gt;9,'Town Data'!B203,"*")</f>
        <v>3833142.87</v>
      </c>
      <c r="D207" s="85">
        <f>IF('Town Data'!E203&gt;9,'Town Data'!D203,"*")</f>
        <v>1097857.8700000001</v>
      </c>
      <c r="E207" s="86">
        <f>IF('Town Data'!G203&gt;9,'Town Data'!F203,"*")</f>
        <v>37162.333332900002</v>
      </c>
      <c r="F207" s="85">
        <f>IF('Town Data'!I203&gt;9,'Town Data'!H203,"*")</f>
        <v>3602619.09</v>
      </c>
      <c r="G207" s="85">
        <f>IF('Town Data'!K203&gt;9,'Town Data'!J203,"*")</f>
        <v>896111.38</v>
      </c>
      <c r="H207" s="86" t="str">
        <f>IF('Town Data'!M203&gt;9,'Town Data'!L203,"*")</f>
        <v>*</v>
      </c>
      <c r="I207" s="87">
        <f t="shared" si="9"/>
        <v>6.3987830586885688E-2</v>
      </c>
      <c r="J207" s="87">
        <f t="shared" si="10"/>
        <v>0.22513550715090808</v>
      </c>
      <c r="K207" s="93"/>
    </row>
    <row r="208" spans="2:11" x14ac:dyDescent="0.25">
      <c r="B208" s="26" t="str">
        <f>'Town Data'!A204</f>
        <v>WARREN</v>
      </c>
      <c r="C208" s="84">
        <f>IF('Town Data'!C204&gt;9,'Town Data'!B204,"*")</f>
        <v>32886151.329999998</v>
      </c>
      <c r="D208" s="85">
        <f>IF('Town Data'!E204&gt;9,'Town Data'!D204,"*")</f>
        <v>21123790.239999998</v>
      </c>
      <c r="E208" s="86">
        <f>IF('Town Data'!G204&gt;9,'Town Data'!F204,"*")</f>
        <v>606847.66666450002</v>
      </c>
      <c r="F208" s="85">
        <f>IF('Town Data'!I204&gt;9,'Town Data'!H204,"*")</f>
        <v>32924404.370000001</v>
      </c>
      <c r="G208" s="85">
        <f>IF('Town Data'!K204&gt;9,'Town Data'!J204,"*")</f>
        <v>19800567.199999999</v>
      </c>
      <c r="H208" s="86" t="str">
        <f>IF('Town Data'!M204&gt;9,'Town Data'!L204,"*")</f>
        <v>*</v>
      </c>
      <c r="I208" s="87">
        <f t="shared" si="9"/>
        <v>-1.1618445567039071E-3</v>
      </c>
      <c r="J208" s="87">
        <f t="shared" si="10"/>
        <v>6.6827532092110939E-2</v>
      </c>
      <c r="K208" s="93"/>
    </row>
    <row r="209" spans="2:11" x14ac:dyDescent="0.25">
      <c r="B209" s="26" t="str">
        <f>'Town Data'!A205</f>
        <v>WASHINGTON</v>
      </c>
      <c r="C209" s="84">
        <f>IF('Town Data'!C205&gt;9,'Town Data'!B205,"*")</f>
        <v>1928637.57</v>
      </c>
      <c r="D209" s="85">
        <f>IF('Town Data'!E205&gt;9,'Town Data'!D205,"*")</f>
        <v>760468.35</v>
      </c>
      <c r="E209" s="86" t="str">
        <f>IF('Town Data'!G205&gt;9,'Town Data'!F205,"*")</f>
        <v>*</v>
      </c>
      <c r="F209" s="85">
        <f>IF('Town Data'!I205&gt;9,'Town Data'!H205,"*")</f>
        <v>2142876.71</v>
      </c>
      <c r="G209" s="85">
        <f>IF('Town Data'!K205&gt;9,'Town Data'!J205,"*")</f>
        <v>759039</v>
      </c>
      <c r="H209" s="86" t="str">
        <f>IF('Town Data'!M205&gt;9,'Town Data'!L205,"*")</f>
        <v>*</v>
      </c>
      <c r="I209" s="87">
        <f t="shared" si="9"/>
        <v>-9.997735240680268E-2</v>
      </c>
      <c r="J209" s="87">
        <f t="shared" si="10"/>
        <v>1.8831048207008818E-3</v>
      </c>
      <c r="K209" s="93"/>
    </row>
    <row r="210" spans="2:11" x14ac:dyDescent="0.25">
      <c r="B210" s="26" t="str">
        <f>'Town Data'!A206</f>
        <v>WATERBURY</v>
      </c>
      <c r="C210" s="84">
        <f>IF('Town Data'!C206&gt;9,'Town Data'!B206,"*")</f>
        <v>194002988.37</v>
      </c>
      <c r="D210" s="85">
        <f>IF('Town Data'!E206&gt;9,'Town Data'!D206,"*")</f>
        <v>34045239.759999998</v>
      </c>
      <c r="E210" s="86">
        <f>IF('Town Data'!G206&gt;9,'Town Data'!F206,"*")</f>
        <v>9194050.6666599996</v>
      </c>
      <c r="F210" s="85">
        <f>IF('Town Data'!I206&gt;9,'Town Data'!H206,"*")</f>
        <v>126268257.93000001</v>
      </c>
      <c r="G210" s="85">
        <f>IF('Town Data'!K206&gt;9,'Town Data'!J206,"*")</f>
        <v>32159184.530000001</v>
      </c>
      <c r="H210" s="86" t="str">
        <f>IF('Town Data'!M206&gt;9,'Town Data'!L206,"*")</f>
        <v>*</v>
      </c>
      <c r="I210" s="87">
        <f t="shared" si="9"/>
        <v>0.53643513857259717</v>
      </c>
      <c r="J210" s="87">
        <f t="shared" si="10"/>
        <v>5.8647483061660725E-2</v>
      </c>
      <c r="K210" s="93"/>
    </row>
    <row r="211" spans="2:11" x14ac:dyDescent="0.25">
      <c r="B211" s="26" t="str">
        <f>'Town Data'!A207</f>
        <v>WATERFORD</v>
      </c>
      <c r="C211" s="84">
        <f>IF('Town Data'!C207&gt;9,'Town Data'!B207,"*")</f>
        <v>5946298.9000000004</v>
      </c>
      <c r="D211" s="85">
        <f>IF('Town Data'!E207&gt;9,'Town Data'!D207,"*")</f>
        <v>1790594.13</v>
      </c>
      <c r="E211" s="86">
        <f>IF('Town Data'!G207&gt;9,'Town Data'!F207,"*")</f>
        <v>60716.6666654</v>
      </c>
      <c r="F211" s="85">
        <f>IF('Town Data'!I207&gt;9,'Town Data'!H207,"*")</f>
        <v>6826061.2699999996</v>
      </c>
      <c r="G211" s="85">
        <f>IF('Town Data'!K207&gt;9,'Town Data'!J207,"*")</f>
        <v>2031239.94</v>
      </c>
      <c r="H211" s="86" t="str">
        <f>IF('Town Data'!M207&gt;9,'Town Data'!L207,"*")</f>
        <v>*</v>
      </c>
      <c r="I211" s="87">
        <f t="shared" si="9"/>
        <v>-0.12888287039943302</v>
      </c>
      <c r="J211" s="87">
        <f t="shared" si="10"/>
        <v>-0.11847237013269839</v>
      </c>
      <c r="K211" s="93"/>
    </row>
    <row r="212" spans="2:11" x14ac:dyDescent="0.25">
      <c r="B212" s="26" t="str">
        <f>'Town Data'!A208</f>
        <v>WATERVILLE</v>
      </c>
      <c r="C212" s="84">
        <f>IF('Town Data'!C208&gt;9,'Town Data'!B208,"*")</f>
        <v>832367.19</v>
      </c>
      <c r="D212" s="85">
        <f>IF('Town Data'!E208&gt;9,'Town Data'!D208,"*")</f>
        <v>352393</v>
      </c>
      <c r="E212" s="86" t="str">
        <f>IF('Town Data'!G208&gt;9,'Town Data'!F208,"*")</f>
        <v>*</v>
      </c>
      <c r="F212" s="85">
        <f>IF('Town Data'!I208&gt;9,'Town Data'!H208,"*")</f>
        <v>973238.16</v>
      </c>
      <c r="G212" s="85">
        <f>IF('Town Data'!K208&gt;9,'Town Data'!J208,"*")</f>
        <v>431019</v>
      </c>
      <c r="H212" s="86" t="str">
        <f>IF('Town Data'!M208&gt;9,'Town Data'!L208,"*")</f>
        <v>*</v>
      </c>
      <c r="I212" s="87">
        <f t="shared" si="9"/>
        <v>-0.14474460187627669</v>
      </c>
      <c r="J212" s="87">
        <f t="shared" si="10"/>
        <v>-0.18241887248589969</v>
      </c>
      <c r="K212" s="93"/>
    </row>
    <row r="213" spans="2:11" x14ac:dyDescent="0.25">
      <c r="B213" s="26" t="str">
        <f>'Town Data'!A209</f>
        <v>WEATHERSFIELD</v>
      </c>
      <c r="C213" s="84">
        <f>IF('Town Data'!C209&gt;9,'Town Data'!B209,"*")</f>
        <v>21438320.539999999</v>
      </c>
      <c r="D213" s="85">
        <f>IF('Town Data'!E209&gt;9,'Town Data'!D209,"*")</f>
        <v>3955808.75</v>
      </c>
      <c r="E213" s="86">
        <f>IF('Town Data'!G209&gt;9,'Town Data'!F209,"*")</f>
        <v>505402.99999779998</v>
      </c>
      <c r="F213" s="85">
        <f>IF('Town Data'!I209&gt;9,'Town Data'!H209,"*")</f>
        <v>22598865.649999999</v>
      </c>
      <c r="G213" s="85">
        <f>IF('Town Data'!K209&gt;9,'Town Data'!J209,"*")</f>
        <v>3691810.22</v>
      </c>
      <c r="H213" s="86" t="str">
        <f>IF('Town Data'!M209&gt;9,'Town Data'!L209,"*")</f>
        <v>*</v>
      </c>
      <c r="I213" s="87">
        <f t="shared" si="9"/>
        <v>-5.1354131130913618E-2</v>
      </c>
      <c r="J213" s="87">
        <f t="shared" si="10"/>
        <v>7.1509236463406234E-2</v>
      </c>
      <c r="K213" s="93"/>
    </row>
    <row r="214" spans="2:11" x14ac:dyDescent="0.25">
      <c r="B214" s="26" t="str">
        <f>'Town Data'!A210</f>
        <v>WELLS</v>
      </c>
      <c r="C214" s="84">
        <f>IF('Town Data'!C210&gt;9,'Town Data'!B210,"*")</f>
        <v>7619006.8700000001</v>
      </c>
      <c r="D214" s="85">
        <f>IF('Town Data'!E210&gt;9,'Town Data'!D210,"*")</f>
        <v>2983460</v>
      </c>
      <c r="E214" s="86">
        <f>IF('Town Data'!G210&gt;9,'Town Data'!F210,"*")</f>
        <v>16713.999999600001</v>
      </c>
      <c r="F214" s="85">
        <f>IF('Town Data'!I210&gt;9,'Town Data'!H210,"*")</f>
        <v>7619043.5899999999</v>
      </c>
      <c r="G214" s="85">
        <f>IF('Town Data'!K210&gt;9,'Town Data'!J210,"*")</f>
        <v>2587670.8199999998</v>
      </c>
      <c r="H214" s="86" t="str">
        <f>IF('Town Data'!M210&gt;9,'Town Data'!L210,"*")</f>
        <v>*</v>
      </c>
      <c r="I214" s="87">
        <f t="shared" si="9"/>
        <v>-4.8195025485789653E-6</v>
      </c>
      <c r="J214" s="87">
        <f t="shared" si="10"/>
        <v>0.15295190444664061</v>
      </c>
      <c r="K214" s="93"/>
    </row>
    <row r="215" spans="2:11" x14ac:dyDescent="0.25">
      <c r="B215" s="26" t="str">
        <f>'Town Data'!A211</f>
        <v>WEST FAIRLEE</v>
      </c>
      <c r="C215" s="84">
        <f>IF('Town Data'!C211&gt;9,'Town Data'!B211,"*")</f>
        <v>1023777.23</v>
      </c>
      <c r="D215" s="85">
        <f>IF('Town Data'!E211&gt;9,'Town Data'!D211,"*")</f>
        <v>379932.51</v>
      </c>
      <c r="E215" s="86">
        <f>IF('Town Data'!G211&gt;9,'Town Data'!F211,"*")</f>
        <v>12616.666665999999</v>
      </c>
      <c r="F215" s="85">
        <f>IF('Town Data'!I211&gt;9,'Town Data'!H211,"*")</f>
        <v>1059359.69</v>
      </c>
      <c r="G215" s="85">
        <f>IF('Town Data'!K211&gt;9,'Town Data'!J211,"*")</f>
        <v>390645.65</v>
      </c>
      <c r="H215" s="86" t="str">
        <f>IF('Town Data'!M211&gt;9,'Town Data'!L211,"*")</f>
        <v>*</v>
      </c>
      <c r="I215" s="87">
        <f t="shared" si="9"/>
        <v>-3.3588648252228633E-2</v>
      </c>
      <c r="J215" s="87">
        <f t="shared" si="10"/>
        <v>-2.7424188647691361E-2</v>
      </c>
      <c r="K215" s="93"/>
    </row>
    <row r="216" spans="2:11" x14ac:dyDescent="0.25">
      <c r="B216" s="26" t="str">
        <f>'Town Data'!A212</f>
        <v>WEST HAVEN</v>
      </c>
      <c r="C216" s="84">
        <f>IF('Town Data'!C212&gt;9,'Town Data'!B212,"*")</f>
        <v>965653</v>
      </c>
      <c r="D216" s="85">
        <f>IF('Town Data'!E212&gt;9,'Town Data'!D212,"*")</f>
        <v>359322</v>
      </c>
      <c r="E216" s="86" t="str">
        <f>IF('Town Data'!G212&gt;9,'Town Data'!F212,"*")</f>
        <v>*</v>
      </c>
      <c r="F216" s="85">
        <f>IF('Town Data'!I212&gt;9,'Town Data'!H212,"*")</f>
        <v>911176.45</v>
      </c>
      <c r="G216" s="85">
        <f>IF('Town Data'!K212&gt;9,'Town Data'!J212,"*")</f>
        <v>315391.95</v>
      </c>
      <c r="H216" s="86" t="str">
        <f>IF('Town Data'!M212&gt;9,'Town Data'!L212,"*")</f>
        <v>*</v>
      </c>
      <c r="I216" s="87">
        <f t="shared" si="9"/>
        <v>5.978704783250275E-2</v>
      </c>
      <c r="J216" s="87">
        <f t="shared" si="10"/>
        <v>0.13928716316316883</v>
      </c>
      <c r="K216" s="93"/>
    </row>
    <row r="217" spans="2:11" x14ac:dyDescent="0.25">
      <c r="B217" s="26" t="str">
        <f>'Town Data'!A213</f>
        <v>WEST RUTLAND</v>
      </c>
      <c r="C217" s="84">
        <f>IF('Town Data'!C213&gt;9,'Town Data'!B213,"*")</f>
        <v>54049609.030000001</v>
      </c>
      <c r="D217" s="85">
        <f>IF('Town Data'!E213&gt;9,'Town Data'!D213,"*")</f>
        <v>8530335.8900000006</v>
      </c>
      <c r="E217" s="86">
        <f>IF('Town Data'!G213&gt;9,'Town Data'!F213,"*")</f>
        <v>292630.66666360002</v>
      </c>
      <c r="F217" s="85">
        <f>IF('Town Data'!I213&gt;9,'Town Data'!H213,"*")</f>
        <v>51945154.579999998</v>
      </c>
      <c r="G217" s="85">
        <f>IF('Town Data'!K213&gt;9,'Town Data'!J213,"*")</f>
        <v>8049068.8899999997</v>
      </c>
      <c r="H217" s="86" t="str">
        <f>IF('Town Data'!M213&gt;9,'Town Data'!L213,"*")</f>
        <v>*</v>
      </c>
      <c r="I217" s="87">
        <f t="shared" si="9"/>
        <v>4.0513007748566088E-2</v>
      </c>
      <c r="J217" s="87">
        <f t="shared" si="10"/>
        <v>5.9791636346648407E-2</v>
      </c>
      <c r="K217" s="93"/>
    </row>
    <row r="218" spans="2:11" x14ac:dyDescent="0.25">
      <c r="B218" s="26" t="str">
        <f>'Town Data'!A214</f>
        <v>WEST WINDSOR</v>
      </c>
      <c r="C218" s="84">
        <f>IF('Town Data'!C214&gt;9,'Town Data'!B214,"*")</f>
        <v>2699167.75</v>
      </c>
      <c r="D218" s="85">
        <f>IF('Town Data'!E214&gt;9,'Town Data'!D214,"*")</f>
        <v>395616.75</v>
      </c>
      <c r="E218" s="86">
        <f>IF('Town Data'!G214&gt;9,'Town Data'!F214,"*")</f>
        <v>162099.1666655</v>
      </c>
      <c r="F218" s="85">
        <f>IF('Town Data'!I214&gt;9,'Town Data'!H214,"*")</f>
        <v>2911991.46</v>
      </c>
      <c r="G218" s="85">
        <f>IF('Town Data'!K214&gt;9,'Town Data'!J214,"*")</f>
        <v>401770.33</v>
      </c>
      <c r="H218" s="86" t="str">
        <f>IF('Town Data'!M214&gt;9,'Town Data'!L214,"*")</f>
        <v>*</v>
      </c>
      <c r="I218" s="87">
        <f t="shared" si="9"/>
        <v>-7.3085279583889981E-2</v>
      </c>
      <c r="J218" s="87">
        <f t="shared" si="10"/>
        <v>-1.5316163341379679E-2</v>
      </c>
      <c r="K218" s="93"/>
    </row>
    <row r="219" spans="2:11" x14ac:dyDescent="0.25">
      <c r="B219" s="26" t="str">
        <f>'Town Data'!A215</f>
        <v>WESTFIELD</v>
      </c>
      <c r="C219" s="84">
        <f>IF('Town Data'!C215&gt;9,'Town Data'!B215,"*")</f>
        <v>4390582.75</v>
      </c>
      <c r="D219" s="85">
        <f>IF('Town Data'!E215&gt;9,'Town Data'!D215,"*")</f>
        <v>886929.16</v>
      </c>
      <c r="E219" s="86" t="str">
        <f>IF('Town Data'!G215&gt;9,'Town Data'!F215,"*")</f>
        <v>*</v>
      </c>
      <c r="F219" s="85">
        <f>IF('Town Data'!I215&gt;9,'Town Data'!H215,"*")</f>
        <v>4967785.63</v>
      </c>
      <c r="G219" s="85">
        <f>IF('Town Data'!K215&gt;9,'Town Data'!J215,"*")</f>
        <v>1008571.83</v>
      </c>
      <c r="H219" s="86" t="str">
        <f>IF('Town Data'!M215&gt;9,'Town Data'!L215,"*")</f>
        <v>*</v>
      </c>
      <c r="I219" s="87">
        <f t="shared" si="9"/>
        <v>-0.11618916817068854</v>
      </c>
      <c r="J219" s="87">
        <f t="shared" si="10"/>
        <v>-0.12060883159903438</v>
      </c>
      <c r="K219" s="93"/>
    </row>
    <row r="220" spans="2:11" x14ac:dyDescent="0.25">
      <c r="B220" s="26" t="str">
        <f>'Town Data'!A216</f>
        <v>WESTFORD</v>
      </c>
      <c r="C220" s="84">
        <f>IF('Town Data'!C216&gt;9,'Town Data'!B216,"*")</f>
        <v>13076238.710000001</v>
      </c>
      <c r="D220" s="85">
        <f>IF('Town Data'!E216&gt;9,'Town Data'!D216,"*")</f>
        <v>724750.25</v>
      </c>
      <c r="E220" s="86">
        <f>IF('Town Data'!G216&gt;9,'Town Data'!F216,"*")</f>
        <v>19399.999999600001</v>
      </c>
      <c r="F220" s="85">
        <f>IF('Town Data'!I216&gt;9,'Town Data'!H216,"*")</f>
        <v>12573871.310000001</v>
      </c>
      <c r="G220" s="85">
        <f>IF('Town Data'!K216&gt;9,'Town Data'!J216,"*")</f>
        <v>729181.5</v>
      </c>
      <c r="H220" s="86" t="str">
        <f>IF('Town Data'!M216&gt;9,'Town Data'!L216,"*")</f>
        <v>*</v>
      </c>
      <c r="I220" s="87">
        <f t="shared" si="9"/>
        <v>3.9953279909940506E-2</v>
      </c>
      <c r="J220" s="87">
        <f t="shared" si="10"/>
        <v>-6.0770192332087417E-3</v>
      </c>
      <c r="K220" s="93"/>
    </row>
    <row r="221" spans="2:11" x14ac:dyDescent="0.25">
      <c r="B221" s="26" t="str">
        <f>'Town Data'!A217</f>
        <v>WESTMINSTER</v>
      </c>
      <c r="C221" s="84">
        <f>IF('Town Data'!C217&gt;9,'Town Data'!B217,"*")</f>
        <v>31265092.27</v>
      </c>
      <c r="D221" s="85">
        <f>IF('Town Data'!E217&gt;9,'Town Data'!D217,"*")</f>
        <v>5585715.5599999996</v>
      </c>
      <c r="E221" s="86">
        <f>IF('Town Data'!G217&gt;9,'Town Data'!F217,"*")</f>
        <v>516863.3333305</v>
      </c>
      <c r="F221" s="85">
        <f>IF('Town Data'!I217&gt;9,'Town Data'!H217,"*")</f>
        <v>34010879.25</v>
      </c>
      <c r="G221" s="85">
        <f>IF('Town Data'!K217&gt;9,'Town Data'!J217,"*")</f>
        <v>4841083.13</v>
      </c>
      <c r="H221" s="86" t="str">
        <f>IF('Town Data'!M217&gt;9,'Town Data'!L217,"*")</f>
        <v>*</v>
      </c>
      <c r="I221" s="87">
        <f t="shared" si="9"/>
        <v>-8.0732607934562592E-2</v>
      </c>
      <c r="J221" s="87">
        <f t="shared" si="10"/>
        <v>0.15381525373640914</v>
      </c>
      <c r="K221" s="93"/>
    </row>
    <row r="222" spans="2:11" x14ac:dyDescent="0.25">
      <c r="B222" s="26" t="str">
        <f>'Town Data'!A218</f>
        <v>WESTMORE</v>
      </c>
      <c r="C222" s="84">
        <f>IF('Town Data'!C218&gt;9,'Town Data'!B218,"*")</f>
        <v>634458</v>
      </c>
      <c r="D222" s="85">
        <f>IF('Town Data'!E218&gt;9,'Town Data'!D218,"*")</f>
        <v>157024</v>
      </c>
      <c r="E222" s="86" t="str">
        <f>IF('Town Data'!G218&gt;9,'Town Data'!F218,"*")</f>
        <v>*</v>
      </c>
      <c r="F222" s="85">
        <f>IF('Town Data'!I218&gt;9,'Town Data'!H218,"*")</f>
        <v>559562</v>
      </c>
      <c r="G222" s="85">
        <f>IF('Town Data'!K218&gt;9,'Town Data'!J218,"*")</f>
        <v>123867</v>
      </c>
      <c r="H222" s="86" t="str">
        <f>IF('Town Data'!M218&gt;9,'Town Data'!L218,"*")</f>
        <v>*</v>
      </c>
      <c r="I222" s="87">
        <f t="shared" si="9"/>
        <v>0.13384754504415955</v>
      </c>
      <c r="J222" s="87">
        <f t="shared" si="10"/>
        <v>0.26768227211444534</v>
      </c>
      <c r="K222" s="93"/>
    </row>
    <row r="223" spans="2:11" x14ac:dyDescent="0.25">
      <c r="B223" s="26" t="str">
        <f>'Town Data'!A219</f>
        <v>WESTON</v>
      </c>
      <c r="C223" s="84">
        <f>IF('Town Data'!C219&gt;9,'Town Data'!B219,"*")</f>
        <v>8246841.6600000001</v>
      </c>
      <c r="D223" s="85">
        <f>IF('Town Data'!E219&gt;9,'Town Data'!D219,"*")</f>
        <v>4145519</v>
      </c>
      <c r="E223" s="86" t="str">
        <f>IF('Town Data'!G219&gt;9,'Town Data'!F219,"*")</f>
        <v>*</v>
      </c>
      <c r="F223" s="85">
        <f>IF('Town Data'!I219&gt;9,'Town Data'!H219,"*")</f>
        <v>8064892.7000000002</v>
      </c>
      <c r="G223" s="85">
        <f>IF('Town Data'!K219&gt;9,'Town Data'!J219,"*")</f>
        <v>4159642.64</v>
      </c>
      <c r="H223" s="86" t="str">
        <f>IF('Town Data'!M219&gt;9,'Town Data'!L219,"*")</f>
        <v>*</v>
      </c>
      <c r="I223" s="87">
        <f t="shared" si="9"/>
        <v>2.2560617576474384E-2</v>
      </c>
      <c r="J223" s="87">
        <f t="shared" si="10"/>
        <v>-3.3953974469307126E-3</v>
      </c>
      <c r="K223" s="93"/>
    </row>
    <row r="224" spans="2:11" x14ac:dyDescent="0.25">
      <c r="B224" s="26" t="str">
        <f>'Town Data'!A220</f>
        <v>WEYBRIDGE</v>
      </c>
      <c r="C224" s="84">
        <f>IF('Town Data'!C220&gt;9,'Town Data'!B220,"*")</f>
        <v>1751330</v>
      </c>
      <c r="D224" s="85">
        <f>IF('Town Data'!E220&gt;9,'Town Data'!D220,"*")</f>
        <v>326036</v>
      </c>
      <c r="E224" s="86" t="str">
        <f>IF('Town Data'!G220&gt;9,'Town Data'!F220,"*")</f>
        <v>*</v>
      </c>
      <c r="F224" s="85">
        <f>IF('Town Data'!I220&gt;9,'Town Data'!H220,"*")</f>
        <v>2518319.4300000002</v>
      </c>
      <c r="G224" s="85">
        <f>IF('Town Data'!K220&gt;9,'Town Data'!J220,"*")</f>
        <v>309736.07</v>
      </c>
      <c r="H224" s="86" t="str">
        <f>IF('Town Data'!M220&gt;9,'Town Data'!L220,"*")</f>
        <v>*</v>
      </c>
      <c r="I224" s="87">
        <f t="shared" si="9"/>
        <v>-0.30456399647442667</v>
      </c>
      <c r="J224" s="87">
        <f t="shared" si="10"/>
        <v>5.2625223791339486E-2</v>
      </c>
      <c r="K224" s="93"/>
    </row>
    <row r="225" spans="2:11" x14ac:dyDescent="0.25">
      <c r="B225" s="26" t="str">
        <f>'Town Data'!A221</f>
        <v>WHEELOCK</v>
      </c>
      <c r="C225" s="84">
        <f>IF('Town Data'!C221&gt;9,'Town Data'!B221,"*")</f>
        <v>1008713.25</v>
      </c>
      <c r="D225" s="85">
        <f>IF('Town Data'!E221&gt;9,'Town Data'!D221,"*")</f>
        <v>281660.75</v>
      </c>
      <c r="E225" s="86" t="str">
        <f>IF('Town Data'!G221&gt;9,'Town Data'!F221,"*")</f>
        <v>*</v>
      </c>
      <c r="F225" s="85">
        <f>IF('Town Data'!I221&gt;9,'Town Data'!H221,"*")</f>
        <v>1119612.93</v>
      </c>
      <c r="G225" s="85">
        <f>IF('Town Data'!K221&gt;9,'Town Data'!J221,"*")</f>
        <v>267714.93</v>
      </c>
      <c r="H225" s="86" t="str">
        <f>IF('Town Data'!M221&gt;9,'Town Data'!L221,"*")</f>
        <v>*</v>
      </c>
      <c r="I225" s="87">
        <f t="shared" si="9"/>
        <v>-9.9051803555001761E-2</v>
      </c>
      <c r="J225" s="87">
        <f t="shared" si="10"/>
        <v>5.2092051795542396E-2</v>
      </c>
      <c r="K225" s="93"/>
    </row>
    <row r="226" spans="2:11" x14ac:dyDescent="0.25">
      <c r="B226" s="26" t="str">
        <f>'Town Data'!A222</f>
        <v>WHITING</v>
      </c>
      <c r="C226" s="84">
        <f>IF('Town Data'!C222&gt;9,'Town Data'!B222,"*")</f>
        <v>11512670.42</v>
      </c>
      <c r="D226" s="85">
        <f>IF('Town Data'!E222&gt;9,'Town Data'!D222,"*")</f>
        <v>180938.94</v>
      </c>
      <c r="E226" s="86" t="str">
        <f>IF('Town Data'!G222&gt;9,'Town Data'!F222,"*")</f>
        <v>*</v>
      </c>
      <c r="F226" s="85">
        <f>IF('Town Data'!I222&gt;9,'Town Data'!H222,"*")</f>
        <v>10023162.050000001</v>
      </c>
      <c r="G226" s="85">
        <f>IF('Town Data'!K222&gt;9,'Town Data'!J222,"*")</f>
        <v>167166</v>
      </c>
      <c r="H226" s="86" t="str">
        <f>IF('Town Data'!M222&gt;9,'Town Data'!L222,"*")</f>
        <v>*</v>
      </c>
      <c r="I226" s="87">
        <f t="shared" si="9"/>
        <v>0.14860663357228662</v>
      </c>
      <c r="J226" s="87">
        <f t="shared" si="10"/>
        <v>8.2390797171673677E-2</v>
      </c>
      <c r="K226" s="93"/>
    </row>
    <row r="227" spans="2:11" x14ac:dyDescent="0.25">
      <c r="B227" s="26" t="str">
        <f>'Town Data'!A223</f>
        <v>WHITINGHAM</v>
      </c>
      <c r="C227" s="84">
        <f>IF('Town Data'!C223&gt;9,'Town Data'!B223,"*")</f>
        <v>15706548.74</v>
      </c>
      <c r="D227" s="85">
        <f>IF('Town Data'!E223&gt;9,'Town Data'!D223,"*")</f>
        <v>2026420.57</v>
      </c>
      <c r="E227" s="86">
        <f>IF('Town Data'!G223&gt;9,'Town Data'!F223,"*")</f>
        <v>130450.6666651</v>
      </c>
      <c r="F227" s="85">
        <f>IF('Town Data'!I223&gt;9,'Town Data'!H223,"*")</f>
        <v>20724481.75</v>
      </c>
      <c r="G227" s="85">
        <f>IF('Town Data'!K223&gt;9,'Town Data'!J223,"*")</f>
        <v>2223063.48</v>
      </c>
      <c r="H227" s="86" t="str">
        <f>IF('Town Data'!M223&gt;9,'Town Data'!L223,"*")</f>
        <v>*</v>
      </c>
      <c r="I227" s="87">
        <f t="shared" si="9"/>
        <v>-0.24212586208579134</v>
      </c>
      <c r="J227" s="87">
        <f t="shared" si="10"/>
        <v>-8.8455823132859851E-2</v>
      </c>
      <c r="K227" s="93"/>
    </row>
    <row r="228" spans="2:11" x14ac:dyDescent="0.25">
      <c r="B228" s="26" t="str">
        <f>'Town Data'!A224</f>
        <v>WILLIAMSTOWN</v>
      </c>
      <c r="C228" s="84">
        <f>IF('Town Data'!C224&gt;9,'Town Data'!B224,"*")</f>
        <v>23685434.460000001</v>
      </c>
      <c r="D228" s="85">
        <f>IF('Town Data'!E224&gt;9,'Town Data'!D224,"*")</f>
        <v>4211624.6500000004</v>
      </c>
      <c r="E228" s="86">
        <f>IF('Town Data'!G224&gt;9,'Town Data'!F224,"*")</f>
        <v>22204.9999986</v>
      </c>
      <c r="F228" s="85">
        <f>IF('Town Data'!I224&gt;9,'Town Data'!H224,"*")</f>
        <v>24824685.260000002</v>
      </c>
      <c r="G228" s="85">
        <f>IF('Town Data'!K224&gt;9,'Town Data'!J224,"*")</f>
        <v>4240674.53</v>
      </c>
      <c r="H228" s="86" t="str">
        <f>IF('Town Data'!M224&gt;9,'Town Data'!L224,"*")</f>
        <v>*</v>
      </c>
      <c r="I228" s="87">
        <f t="shared" si="9"/>
        <v>-4.5891852729173357E-2</v>
      </c>
      <c r="J228" s="87">
        <f t="shared" si="10"/>
        <v>-6.8502969974448581E-3</v>
      </c>
      <c r="K228" s="93"/>
    </row>
    <row r="229" spans="2:11" x14ac:dyDescent="0.25">
      <c r="B229" s="26" t="str">
        <f>'Town Data'!A225</f>
        <v>WILLISTON</v>
      </c>
      <c r="C229" s="84">
        <f>IF('Town Data'!C225&gt;9,'Town Data'!B225,"*")</f>
        <v>2709026296.7800002</v>
      </c>
      <c r="D229" s="85">
        <f>IF('Town Data'!E225&gt;9,'Town Data'!D225,"*")</f>
        <v>393252981.5</v>
      </c>
      <c r="E229" s="86">
        <f>IF('Town Data'!G225&gt;9,'Town Data'!F225,"*")</f>
        <v>19278100.3332958</v>
      </c>
      <c r="F229" s="85">
        <f>IF('Town Data'!I225&gt;9,'Town Data'!H225,"*")</f>
        <v>3060200769.0799999</v>
      </c>
      <c r="G229" s="85">
        <f>IF('Town Data'!K225&gt;9,'Town Data'!J225,"*")</f>
        <v>387712824.80000001</v>
      </c>
      <c r="H229" s="86" t="str">
        <f>IF('Town Data'!M225&gt;9,'Town Data'!L225,"*")</f>
        <v>*</v>
      </c>
      <c r="I229" s="87">
        <f t="shared" ref="I229:I239" si="11">IFERROR((C229-F229)/F229,"")</f>
        <v>-0.11475537025159779</v>
      </c>
      <c r="J229" s="87">
        <f t="shared" ref="J229:J239" si="12">IFERROR((D229-G229)/G229,"")</f>
        <v>1.4289330518942349E-2</v>
      </c>
      <c r="K229" s="93"/>
    </row>
    <row r="230" spans="2:11" x14ac:dyDescent="0.25">
      <c r="B230" s="26" t="str">
        <f>'Town Data'!A226</f>
        <v>WILMINGTON</v>
      </c>
      <c r="C230" s="84">
        <f>IF('Town Data'!C226&gt;9,'Town Data'!B226,"*")</f>
        <v>70469551.349999994</v>
      </c>
      <c r="D230" s="85">
        <f>IF('Town Data'!E226&gt;9,'Town Data'!D226,"*")</f>
        <v>34031911.399999999</v>
      </c>
      <c r="E230" s="86">
        <f>IF('Town Data'!G226&gt;9,'Town Data'!F226,"*")</f>
        <v>137589.333331</v>
      </c>
      <c r="F230" s="85">
        <f>IF('Town Data'!I226&gt;9,'Town Data'!H226,"*")</f>
        <v>65960703.5</v>
      </c>
      <c r="G230" s="85">
        <f>IF('Town Data'!K226&gt;9,'Town Data'!J226,"*")</f>
        <v>27213126.57</v>
      </c>
      <c r="H230" s="86" t="str">
        <f>IF('Town Data'!M226&gt;9,'Town Data'!L226,"*")</f>
        <v>*</v>
      </c>
      <c r="I230" s="87">
        <f t="shared" si="11"/>
        <v>6.8356576124146307E-2</v>
      </c>
      <c r="J230" s="87">
        <f t="shared" si="12"/>
        <v>0.25056969519691608</v>
      </c>
      <c r="K230" s="93"/>
    </row>
    <row r="231" spans="2:11" x14ac:dyDescent="0.25">
      <c r="B231" s="26" t="str">
        <f>'Town Data'!A227</f>
        <v>WINDHAM</v>
      </c>
      <c r="C231" s="84">
        <f>IF('Town Data'!C227&gt;9,'Town Data'!B227,"*")</f>
        <v>524228</v>
      </c>
      <c r="D231" s="85">
        <f>IF('Town Data'!E227&gt;9,'Town Data'!D227,"*")</f>
        <v>513267</v>
      </c>
      <c r="E231" s="86">
        <f>IF('Town Data'!G227&gt;9,'Town Data'!F227,"*")</f>
        <v>21908.3333327</v>
      </c>
      <c r="F231" s="85">
        <f>IF('Town Data'!I227&gt;9,'Town Data'!H227,"*")</f>
        <v>539505</v>
      </c>
      <c r="G231" s="85">
        <f>IF('Town Data'!K227&gt;9,'Town Data'!J227,"*")</f>
        <v>522406</v>
      </c>
      <c r="H231" s="86" t="str">
        <f>IF('Town Data'!M227&gt;9,'Town Data'!L227,"*")</f>
        <v>*</v>
      </c>
      <c r="I231" s="87">
        <f t="shared" si="11"/>
        <v>-2.8316697713644916E-2</v>
      </c>
      <c r="J231" s="87">
        <f t="shared" si="12"/>
        <v>-1.7494056346979169E-2</v>
      </c>
      <c r="K231" s="93"/>
    </row>
    <row r="232" spans="2:11" x14ac:dyDescent="0.25">
      <c r="B232" s="26" t="str">
        <f>'Town Data'!A228</f>
        <v>WINDSOR</v>
      </c>
      <c r="C232" s="84">
        <f>IF('Town Data'!C228&gt;9,'Town Data'!B228,"*")</f>
        <v>40412328.43</v>
      </c>
      <c r="D232" s="85">
        <f>IF('Town Data'!E228&gt;9,'Town Data'!D228,"*")</f>
        <v>8473698.5299999993</v>
      </c>
      <c r="E232" s="86">
        <f>IF('Town Data'!G228&gt;9,'Town Data'!F228,"*")</f>
        <v>459255.6666614</v>
      </c>
      <c r="F232" s="85">
        <f>IF('Town Data'!I228&gt;9,'Town Data'!H228,"*")</f>
        <v>40427157.219999999</v>
      </c>
      <c r="G232" s="85">
        <f>IF('Town Data'!K228&gt;9,'Town Data'!J228,"*")</f>
        <v>8148829.0499999998</v>
      </c>
      <c r="H232" s="86" t="str">
        <f>IF('Town Data'!M228&gt;9,'Town Data'!L228,"*")</f>
        <v>*</v>
      </c>
      <c r="I232" s="87">
        <f t="shared" si="11"/>
        <v>-3.6680268957083761E-4</v>
      </c>
      <c r="J232" s="87">
        <f t="shared" si="12"/>
        <v>3.9867013776660284E-2</v>
      </c>
      <c r="K232" s="93"/>
    </row>
    <row r="233" spans="2:11" x14ac:dyDescent="0.25">
      <c r="B233" s="26" t="str">
        <f>'Town Data'!A229</f>
        <v>WINHALL</v>
      </c>
      <c r="C233" s="84">
        <f>IF('Town Data'!C229&gt;9,'Town Data'!B229,"*")</f>
        <v>11292438.9</v>
      </c>
      <c r="D233" s="85">
        <f>IF('Town Data'!E229&gt;9,'Town Data'!D229,"*")</f>
        <v>5402090.3700000001</v>
      </c>
      <c r="E233" s="86">
        <f>IF('Town Data'!G229&gt;9,'Town Data'!F229,"*")</f>
        <v>638527.33333209995</v>
      </c>
      <c r="F233" s="85">
        <f>IF('Town Data'!I229&gt;9,'Town Data'!H229,"*")</f>
        <v>10949198.960000001</v>
      </c>
      <c r="G233" s="85">
        <f>IF('Town Data'!K229&gt;9,'Town Data'!J229,"*")</f>
        <v>5559103.7999999998</v>
      </c>
      <c r="H233" s="86" t="str">
        <f>IF('Town Data'!M229&gt;9,'Town Data'!L229,"*")</f>
        <v>*</v>
      </c>
      <c r="I233" s="87">
        <f t="shared" si="11"/>
        <v>3.1348406513931816E-2</v>
      </c>
      <c r="J233" s="87">
        <f t="shared" si="12"/>
        <v>-2.8244378167574368E-2</v>
      </c>
      <c r="K233" s="93"/>
    </row>
    <row r="234" spans="2:11" x14ac:dyDescent="0.25">
      <c r="B234" s="26" t="str">
        <f>'Town Data'!A230</f>
        <v>WINOOSKI</v>
      </c>
      <c r="C234" s="84">
        <f>IF('Town Data'!C230&gt;9,'Town Data'!B230,"*")</f>
        <v>160797709.31</v>
      </c>
      <c r="D234" s="85">
        <f>IF('Town Data'!E230&gt;9,'Town Data'!D230,"*")</f>
        <v>16728678.18</v>
      </c>
      <c r="E234" s="86">
        <f>IF('Town Data'!G230&gt;9,'Town Data'!F230,"*")</f>
        <v>10959609.3333284</v>
      </c>
      <c r="F234" s="85">
        <f>IF('Town Data'!I230&gt;9,'Town Data'!H230,"*")</f>
        <v>141972109.46000001</v>
      </c>
      <c r="G234" s="85">
        <f>IF('Town Data'!K230&gt;9,'Town Data'!J230,"*")</f>
        <v>16854187.449999999</v>
      </c>
      <c r="H234" s="86" t="str">
        <f>IF('Town Data'!M230&gt;9,'Town Data'!L230,"*")</f>
        <v>*</v>
      </c>
      <c r="I234" s="87">
        <f t="shared" si="11"/>
        <v>0.13260069123156912</v>
      </c>
      <c r="J234" s="87">
        <f t="shared" si="12"/>
        <v>-7.4467707430179051E-3</v>
      </c>
      <c r="K234" s="93"/>
    </row>
    <row r="235" spans="2:11" x14ac:dyDescent="0.25">
      <c r="B235" s="26" t="str">
        <f>'Town Data'!A231</f>
        <v>WOLCOTT</v>
      </c>
      <c r="C235" s="84">
        <f>IF('Town Data'!C231&gt;9,'Town Data'!B231,"*")</f>
        <v>11976265.939999999</v>
      </c>
      <c r="D235" s="85">
        <f>IF('Town Data'!E231&gt;9,'Town Data'!D231,"*")</f>
        <v>2220983.0499999998</v>
      </c>
      <c r="E235" s="86">
        <f>IF('Town Data'!G231&gt;9,'Town Data'!F231,"*")</f>
        <v>31266.666666000001</v>
      </c>
      <c r="F235" s="85">
        <f>IF('Town Data'!I231&gt;9,'Town Data'!H231,"*")</f>
        <v>11083941.35</v>
      </c>
      <c r="G235" s="85">
        <f>IF('Town Data'!K231&gt;9,'Town Data'!J231,"*")</f>
        <v>2785041.07</v>
      </c>
      <c r="H235" s="86" t="str">
        <f>IF('Town Data'!M231&gt;9,'Town Data'!L231,"*")</f>
        <v>*</v>
      </c>
      <c r="I235" s="87">
        <f t="shared" si="11"/>
        <v>8.0506072869106243E-2</v>
      </c>
      <c r="J235" s="87">
        <f t="shared" si="12"/>
        <v>-0.20253131132461183</v>
      </c>
      <c r="K235" s="93"/>
    </row>
    <row r="236" spans="2:11" x14ac:dyDescent="0.25">
      <c r="B236" s="26" t="str">
        <f>'Town Data'!A232</f>
        <v>WOODBURY</v>
      </c>
      <c r="C236" s="84">
        <f>IF('Town Data'!C232&gt;9,'Town Data'!B232,"*")</f>
        <v>796610</v>
      </c>
      <c r="D236" s="85">
        <f>IF('Town Data'!E232&gt;9,'Town Data'!D232,"*")</f>
        <v>410305</v>
      </c>
      <c r="E236" s="86">
        <f>IF('Town Data'!G232&gt;9,'Town Data'!F232,"*")</f>
        <v>2683.333333</v>
      </c>
      <c r="F236" s="85">
        <f>IF('Town Data'!I232&gt;9,'Town Data'!H232,"*")</f>
        <v>777607.39</v>
      </c>
      <c r="G236" s="85">
        <f>IF('Town Data'!K232&gt;9,'Town Data'!J232,"*")</f>
        <v>398164</v>
      </c>
      <c r="H236" s="86" t="str">
        <f>IF('Town Data'!M232&gt;9,'Town Data'!L232,"*")</f>
        <v>*</v>
      </c>
      <c r="I236" s="87">
        <f t="shared" si="11"/>
        <v>2.4437280617922094E-2</v>
      </c>
      <c r="J236" s="87">
        <f t="shared" si="12"/>
        <v>3.0492460393204811E-2</v>
      </c>
      <c r="K236" s="93"/>
    </row>
    <row r="237" spans="2:11" x14ac:dyDescent="0.25">
      <c r="B237" s="26" t="str">
        <f>'Town Data'!A233</f>
        <v>WOODFORD</v>
      </c>
      <c r="C237" s="84">
        <f>IF('Town Data'!C233&gt;9,'Town Data'!B233,"*")</f>
        <v>387298.14</v>
      </c>
      <c r="D237" s="85">
        <f>IF('Town Data'!E233&gt;9,'Town Data'!D233,"*")</f>
        <v>161082.15</v>
      </c>
      <c r="E237" s="86" t="str">
        <f>IF('Town Data'!G233&gt;9,'Town Data'!F233,"*")</f>
        <v>*</v>
      </c>
      <c r="F237" s="85">
        <f>IF('Town Data'!I233&gt;9,'Town Data'!H233,"*")</f>
        <v>442644.84</v>
      </c>
      <c r="G237" s="85">
        <f>IF('Town Data'!K233&gt;9,'Town Data'!J233,"*")</f>
        <v>163441.87</v>
      </c>
      <c r="H237" s="86" t="str">
        <f>IF('Town Data'!M233&gt;9,'Town Data'!L233,"*")</f>
        <v>*</v>
      </c>
      <c r="I237" s="87">
        <f t="shared" si="11"/>
        <v>-0.12503636097960616</v>
      </c>
      <c r="J237" s="87">
        <f t="shared" si="12"/>
        <v>-1.4437671326203019E-2</v>
      </c>
      <c r="K237" s="93"/>
    </row>
    <row r="238" spans="2:11" x14ac:dyDescent="0.25">
      <c r="B238" s="26" t="str">
        <f>'Town Data'!A234</f>
        <v>WOODSTOCK</v>
      </c>
      <c r="C238" s="84">
        <f>IF('Town Data'!C234&gt;9,'Town Data'!B234,"*")</f>
        <v>97102715.049999997</v>
      </c>
      <c r="D238" s="85">
        <f>IF('Town Data'!E234&gt;9,'Town Data'!D234,"*")</f>
        <v>19385035.329999998</v>
      </c>
      <c r="E238" s="86">
        <f>IF('Town Data'!G234&gt;9,'Town Data'!F234,"*")</f>
        <v>1276874.8333262</v>
      </c>
      <c r="F238" s="85">
        <f>IF('Town Data'!I234&gt;9,'Town Data'!H234,"*")</f>
        <v>85857918.140000001</v>
      </c>
      <c r="G238" s="85">
        <f>IF('Town Data'!K234&gt;9,'Town Data'!J234,"*")</f>
        <v>18899117.5</v>
      </c>
      <c r="H238" s="86" t="str">
        <f>IF('Town Data'!M234&gt;9,'Town Data'!L234,"*")</f>
        <v>*</v>
      </c>
      <c r="I238" s="87">
        <f t="shared" si="11"/>
        <v>0.13096982961622969</v>
      </c>
      <c r="J238" s="87">
        <f t="shared" si="12"/>
        <v>2.5711138628562853E-2</v>
      </c>
      <c r="K238" s="93"/>
    </row>
    <row r="239" spans="2:11" x14ac:dyDescent="0.25">
      <c r="B239" s="26" t="str">
        <f>'Town Data'!A235</f>
        <v>WORCESTER</v>
      </c>
      <c r="C239" s="84">
        <f>IF('Town Data'!C235&gt;9,'Town Data'!B235,"*")</f>
        <v>2846461.15</v>
      </c>
      <c r="D239" s="85">
        <f>IF('Town Data'!E235&gt;9,'Town Data'!D235,"*")</f>
        <v>1080166.3</v>
      </c>
      <c r="E239" s="86" t="str">
        <f>IF('Town Data'!G235&gt;9,'Town Data'!F235,"*")</f>
        <v>*</v>
      </c>
      <c r="F239" s="85">
        <f>IF('Town Data'!I235&gt;9,'Town Data'!H235,"*")</f>
        <v>3274719.36</v>
      </c>
      <c r="G239" s="85">
        <f>IF('Town Data'!K235&gt;9,'Town Data'!J235,"*")</f>
        <v>1119456.46</v>
      </c>
      <c r="H239" s="86" t="str">
        <f>IF('Town Data'!M235&gt;9,'Town Data'!L235,"*")</f>
        <v>*</v>
      </c>
      <c r="I239" s="87">
        <f t="shared" si="11"/>
        <v>-0.13077707214580978</v>
      </c>
      <c r="J239" s="87">
        <f t="shared" si="12"/>
        <v>-3.5097532958092821E-2</v>
      </c>
      <c r="K239" s="93"/>
    </row>
    <row r="240" spans="2:11" x14ac:dyDescent="0.25">
      <c r="C240" s="94"/>
      <c r="D240" s="95"/>
      <c r="E240" s="95"/>
      <c r="F240" s="94"/>
      <c r="G240" s="95"/>
      <c r="H240" s="95"/>
      <c r="I240" s="83"/>
      <c r="J240" s="93"/>
      <c r="K240" s="93"/>
    </row>
    <row r="241" spans="3:11" x14ac:dyDescent="0.25">
      <c r="C241" s="94"/>
      <c r="D241" s="95"/>
      <c r="E241" s="95"/>
      <c r="F241" s="94"/>
      <c r="G241" s="95"/>
      <c r="H241" s="95"/>
      <c r="I241" s="83"/>
      <c r="J241" s="93"/>
      <c r="K241" s="93"/>
    </row>
    <row r="242" spans="3:11" x14ac:dyDescent="0.25">
      <c r="C242" s="94"/>
      <c r="D242" s="95"/>
      <c r="E242" s="95"/>
      <c r="F242" s="94"/>
      <c r="G242" s="95"/>
      <c r="H242" s="95"/>
      <c r="I242" s="83"/>
      <c r="J242" s="93"/>
      <c r="K242" s="93"/>
    </row>
    <row r="243" spans="3:11" x14ac:dyDescent="0.25">
      <c r="C243" s="94"/>
      <c r="D243" s="95"/>
      <c r="E243" s="95"/>
      <c r="F243" s="94"/>
      <c r="G243" s="95"/>
      <c r="H243" s="95"/>
      <c r="I243" s="83"/>
      <c r="J243" s="93"/>
      <c r="K243" s="93"/>
    </row>
    <row r="244" spans="3:11" x14ac:dyDescent="0.25">
      <c r="C244" s="94"/>
      <c r="D244" s="95"/>
      <c r="E244" s="95"/>
      <c r="F244" s="94"/>
      <c r="G244" s="95"/>
      <c r="H244" s="95"/>
      <c r="I244" s="83"/>
      <c r="J244" s="93"/>
      <c r="K244" s="93"/>
    </row>
    <row r="245" spans="3:11" x14ac:dyDescent="0.25">
      <c r="C245" s="94"/>
      <c r="D245" s="95"/>
      <c r="E245" s="95"/>
      <c r="F245" s="94"/>
      <c r="G245" s="95"/>
      <c r="H245" s="95"/>
      <c r="I245" s="83"/>
      <c r="J245" s="93"/>
      <c r="K245" s="93"/>
    </row>
    <row r="246" spans="3:11" x14ac:dyDescent="0.25">
      <c r="C246" s="94"/>
      <c r="D246" s="95"/>
      <c r="E246" s="95"/>
      <c r="F246" s="94"/>
      <c r="G246" s="95"/>
      <c r="H246" s="95"/>
      <c r="I246" s="83"/>
      <c r="J246" s="93"/>
      <c r="K246" s="93"/>
    </row>
    <row r="247" spans="3:11" x14ac:dyDescent="0.25">
      <c r="C247" s="94"/>
      <c r="D247" s="95"/>
      <c r="E247" s="95"/>
      <c r="F247" s="94"/>
      <c r="G247" s="95"/>
      <c r="H247" s="95"/>
      <c r="I247" s="83"/>
      <c r="J247" s="93"/>
      <c r="K247" s="93"/>
    </row>
    <row r="248" spans="3:11" x14ac:dyDescent="0.25">
      <c r="C248" s="94"/>
      <c r="D248" s="95"/>
      <c r="E248" s="95"/>
      <c r="F248" s="94"/>
      <c r="G248" s="95"/>
      <c r="H248" s="95"/>
      <c r="I248" s="83"/>
      <c r="J248" s="93"/>
      <c r="K248" s="93"/>
    </row>
    <row r="249" spans="3:11" x14ac:dyDescent="0.25">
      <c r="C249" s="94"/>
      <c r="D249" s="95"/>
      <c r="E249" s="95"/>
      <c r="F249" s="94"/>
      <c r="G249" s="95"/>
      <c r="H249" s="95"/>
      <c r="I249" s="83"/>
      <c r="J249" s="93"/>
      <c r="K249" s="93"/>
    </row>
    <row r="250" spans="3:11" x14ac:dyDescent="0.25">
      <c r="C250" s="94"/>
      <c r="D250" s="95"/>
      <c r="E250" s="95"/>
      <c r="F250" s="94"/>
      <c r="G250" s="95"/>
      <c r="H250" s="95"/>
      <c r="I250" s="83"/>
      <c r="J250" s="93"/>
      <c r="K250" s="93"/>
    </row>
    <row r="251" spans="3:11" x14ac:dyDescent="0.25">
      <c r="C251" s="94"/>
      <c r="D251" s="95"/>
      <c r="E251" s="95"/>
      <c r="F251" s="94"/>
      <c r="G251" s="95"/>
      <c r="H251" s="95"/>
      <c r="I251" s="83"/>
      <c r="J251" s="93"/>
      <c r="K251" s="93"/>
    </row>
    <row r="252" spans="3:11" x14ac:dyDescent="0.25">
      <c r="C252" s="94"/>
      <c r="D252" s="95"/>
      <c r="E252" s="95"/>
      <c r="F252" s="94"/>
      <c r="G252" s="95"/>
      <c r="H252" s="95"/>
      <c r="I252" s="83"/>
      <c r="J252" s="93"/>
      <c r="K252" s="93"/>
    </row>
    <row r="253" spans="3:11" x14ac:dyDescent="0.25">
      <c r="C253" s="94"/>
      <c r="D253" s="95"/>
      <c r="E253" s="95"/>
      <c r="F253" s="94"/>
      <c r="G253" s="95"/>
      <c r="H253" s="95"/>
      <c r="I253" s="83"/>
      <c r="J253" s="93"/>
      <c r="K253" s="93"/>
    </row>
    <row r="254" spans="3:11" x14ac:dyDescent="0.25">
      <c r="C254" s="94"/>
      <c r="D254" s="95"/>
      <c r="E254" s="95"/>
      <c r="F254" s="94"/>
      <c r="G254" s="95"/>
      <c r="H254" s="95"/>
      <c r="I254" s="83"/>
      <c r="J254" s="93"/>
      <c r="K254" s="93"/>
    </row>
    <row r="255" spans="3:11" x14ac:dyDescent="0.25">
      <c r="C255" s="94"/>
      <c r="D255" s="95"/>
      <c r="E255" s="95"/>
      <c r="F255" s="94"/>
      <c r="G255" s="95"/>
      <c r="H255" s="95"/>
      <c r="I255" s="83"/>
      <c r="J255" s="93"/>
      <c r="K255" s="93"/>
    </row>
    <row r="256" spans="3:11" x14ac:dyDescent="0.25">
      <c r="C256" s="94"/>
      <c r="D256" s="95"/>
      <c r="E256" s="95"/>
      <c r="F256" s="94"/>
      <c r="G256" s="95"/>
      <c r="H256" s="95"/>
      <c r="I256" s="83"/>
      <c r="J256" s="93"/>
      <c r="K256" s="93"/>
    </row>
    <row r="257" spans="3:11" x14ac:dyDescent="0.25">
      <c r="C257" s="94"/>
      <c r="D257" s="95"/>
      <c r="E257" s="95"/>
      <c r="F257" s="94"/>
      <c r="G257" s="95"/>
      <c r="H257" s="95"/>
      <c r="I257" s="83"/>
      <c r="J257" s="93"/>
      <c r="K257" s="93"/>
    </row>
    <row r="258" spans="3:11" x14ac:dyDescent="0.25">
      <c r="C258" s="94"/>
      <c r="D258" s="95"/>
      <c r="E258" s="95"/>
      <c r="F258" s="94"/>
      <c r="G258" s="95"/>
      <c r="H258" s="95"/>
      <c r="I258" s="83"/>
      <c r="J258" s="93"/>
      <c r="K258" s="93"/>
    </row>
    <row r="259" spans="3:11" x14ac:dyDescent="0.25">
      <c r="C259" s="94"/>
      <c r="D259" s="95"/>
      <c r="E259" s="95"/>
      <c r="F259" s="94"/>
      <c r="G259" s="95"/>
      <c r="H259" s="95"/>
      <c r="I259" s="83"/>
      <c r="J259" s="93"/>
      <c r="K259" s="93"/>
    </row>
    <row r="260" spans="3:11" x14ac:dyDescent="0.25">
      <c r="C260" s="94"/>
      <c r="D260" s="95"/>
      <c r="E260" s="95"/>
      <c r="F260" s="94"/>
      <c r="G260" s="95"/>
      <c r="H260" s="95"/>
      <c r="I260" s="83"/>
      <c r="J260" s="93"/>
      <c r="K260" s="93"/>
    </row>
    <row r="261" spans="3:11" x14ac:dyDescent="0.25">
      <c r="C261" s="94"/>
      <c r="D261" s="95"/>
      <c r="E261" s="95"/>
      <c r="F261" s="94"/>
      <c r="G261" s="95"/>
      <c r="H261" s="95"/>
      <c r="I261" s="83"/>
      <c r="J261" s="93"/>
      <c r="K261" s="93"/>
    </row>
    <row r="262" spans="3:11" x14ac:dyDescent="0.25">
      <c r="C262" s="94"/>
      <c r="D262" s="95"/>
      <c r="E262" s="95"/>
      <c r="F262" s="94"/>
      <c r="G262" s="95"/>
      <c r="H262" s="95"/>
      <c r="I262" s="83"/>
      <c r="J262" s="93"/>
      <c r="K262" s="93"/>
    </row>
    <row r="263" spans="3:11" x14ac:dyDescent="0.25">
      <c r="C263" s="94"/>
      <c r="D263" s="95"/>
      <c r="E263" s="95"/>
      <c r="F263" s="94"/>
      <c r="G263" s="95"/>
      <c r="H263" s="95"/>
      <c r="I263" s="83"/>
      <c r="J263" s="93"/>
      <c r="K263" s="93"/>
    </row>
    <row r="264" spans="3:11" x14ac:dyDescent="0.25">
      <c r="C264" s="94"/>
      <c r="D264" s="95"/>
      <c r="E264" s="95"/>
      <c r="F264" s="94"/>
      <c r="G264" s="95"/>
      <c r="H264" s="95"/>
      <c r="I264" s="83"/>
      <c r="J264" s="93"/>
      <c r="K264" s="93"/>
    </row>
    <row r="265" spans="3:11" x14ac:dyDescent="0.25">
      <c r="C265" s="94"/>
      <c r="D265" s="95"/>
      <c r="E265" s="95"/>
      <c r="F265" s="94"/>
      <c r="G265" s="95"/>
      <c r="H265" s="95"/>
      <c r="I265" s="83"/>
      <c r="J265" s="93"/>
      <c r="K265" s="93"/>
    </row>
    <row r="266" spans="3:11" x14ac:dyDescent="0.25">
      <c r="C266" s="94"/>
      <c r="D266" s="95"/>
      <c r="E266" s="95"/>
      <c r="F266" s="94"/>
      <c r="G266" s="95"/>
      <c r="H266" s="95"/>
      <c r="I266" s="83"/>
      <c r="J266" s="93"/>
      <c r="K266" s="93"/>
    </row>
    <row r="267" spans="3:11" x14ac:dyDescent="0.25">
      <c r="C267" s="94"/>
      <c r="D267" s="95"/>
      <c r="E267" s="95"/>
      <c r="F267" s="94"/>
      <c r="G267" s="95"/>
      <c r="H267" s="95"/>
      <c r="I267" s="83"/>
      <c r="J267" s="93"/>
      <c r="K267" s="93"/>
    </row>
    <row r="268" spans="3:11" x14ac:dyDescent="0.25">
      <c r="C268" s="94"/>
      <c r="D268" s="95"/>
      <c r="E268" s="95"/>
      <c r="F268" s="94"/>
      <c r="G268" s="95"/>
      <c r="H268" s="95"/>
      <c r="I268" s="83"/>
      <c r="J268" s="93"/>
      <c r="K268" s="93"/>
    </row>
    <row r="269" spans="3:11" x14ac:dyDescent="0.25">
      <c r="C269" s="94"/>
      <c r="D269" s="95"/>
      <c r="E269" s="95"/>
      <c r="F269" s="94"/>
      <c r="G269" s="95"/>
      <c r="H269" s="95"/>
      <c r="I269" s="83"/>
      <c r="J269" s="93"/>
      <c r="K269" s="93"/>
    </row>
    <row r="270" spans="3:11" x14ac:dyDescent="0.25">
      <c r="C270" s="94"/>
      <c r="D270" s="95"/>
      <c r="E270" s="95"/>
      <c r="F270" s="94"/>
      <c r="G270" s="95"/>
      <c r="H270" s="95"/>
      <c r="I270" s="83"/>
      <c r="J270" s="93"/>
      <c r="K270" s="93"/>
    </row>
    <row r="271" spans="3:11" x14ac:dyDescent="0.25">
      <c r="C271" s="94"/>
      <c r="D271" s="95"/>
      <c r="E271" s="95"/>
      <c r="F271" s="94"/>
      <c r="G271" s="95"/>
      <c r="H271" s="95"/>
      <c r="I271" s="83"/>
      <c r="J271" s="93"/>
      <c r="K271" s="93"/>
    </row>
    <row r="272" spans="3:11" x14ac:dyDescent="0.25">
      <c r="C272" s="94"/>
      <c r="D272" s="95"/>
      <c r="E272" s="95"/>
      <c r="F272" s="94"/>
      <c r="G272" s="95"/>
      <c r="H272" s="95"/>
      <c r="I272" s="83"/>
      <c r="J272" s="93"/>
      <c r="K272" s="93"/>
    </row>
    <row r="273" spans="3:11" x14ac:dyDescent="0.25">
      <c r="C273" s="94"/>
      <c r="D273" s="95"/>
      <c r="E273" s="95"/>
      <c r="F273" s="94"/>
      <c r="G273" s="95"/>
      <c r="H273" s="95"/>
      <c r="I273" s="83"/>
      <c r="J273" s="93"/>
      <c r="K273" s="93"/>
    </row>
    <row r="274" spans="3:11" x14ac:dyDescent="0.25">
      <c r="C274" s="94"/>
      <c r="D274" s="95"/>
      <c r="E274" s="95"/>
      <c r="F274" s="94"/>
      <c r="G274" s="95"/>
      <c r="H274" s="95"/>
      <c r="I274" s="83"/>
      <c r="J274" s="93"/>
      <c r="K274" s="93"/>
    </row>
    <row r="275" spans="3:11" x14ac:dyDescent="0.25">
      <c r="C275" s="94"/>
      <c r="D275" s="95"/>
      <c r="E275" s="95"/>
      <c r="F275" s="94"/>
      <c r="G275" s="95"/>
      <c r="H275" s="95"/>
      <c r="I275" s="83"/>
      <c r="J275" s="93"/>
      <c r="K275" s="93"/>
    </row>
    <row r="276" spans="3:11" x14ac:dyDescent="0.25">
      <c r="C276" s="94"/>
      <c r="D276" s="95"/>
      <c r="E276" s="95"/>
      <c r="F276" s="94"/>
      <c r="G276" s="95"/>
      <c r="H276" s="95"/>
      <c r="I276" s="83"/>
      <c r="J276" s="93"/>
      <c r="K276" s="93"/>
    </row>
    <row r="277" spans="3:11" x14ac:dyDescent="0.25">
      <c r="C277" s="94"/>
      <c r="D277" s="95"/>
      <c r="E277" s="95"/>
      <c r="F277" s="94"/>
      <c r="G277" s="95"/>
      <c r="H277" s="95"/>
      <c r="I277" s="83"/>
      <c r="J277" s="93"/>
      <c r="K277" s="93"/>
    </row>
    <row r="278" spans="3:11" x14ac:dyDescent="0.25">
      <c r="C278" s="94"/>
      <c r="D278" s="95"/>
      <c r="E278" s="95"/>
      <c r="F278" s="94"/>
      <c r="G278" s="95"/>
      <c r="H278" s="95"/>
      <c r="I278" s="83"/>
      <c r="J278" s="93"/>
      <c r="K278" s="93"/>
    </row>
    <row r="279" spans="3:11" x14ac:dyDescent="0.25">
      <c r="C279" s="94"/>
      <c r="D279" s="95"/>
      <c r="E279" s="95"/>
      <c r="F279" s="94"/>
      <c r="G279" s="95"/>
      <c r="H279" s="95"/>
      <c r="I279" s="83"/>
      <c r="J279" s="93"/>
      <c r="K279" s="93"/>
    </row>
    <row r="280" spans="3:11" x14ac:dyDescent="0.25">
      <c r="C280" s="94"/>
      <c r="D280" s="95"/>
      <c r="E280" s="95"/>
      <c r="F280" s="94"/>
      <c r="G280" s="95"/>
      <c r="H280" s="95"/>
      <c r="I280" s="83"/>
      <c r="J280" s="93"/>
      <c r="K280" s="93"/>
    </row>
    <row r="281" spans="3:11" x14ac:dyDescent="0.25">
      <c r="C281" s="94"/>
      <c r="D281" s="95"/>
      <c r="E281" s="95"/>
      <c r="F281" s="94"/>
      <c r="G281" s="95"/>
      <c r="H281" s="95"/>
      <c r="I281" s="83"/>
      <c r="J281" s="93"/>
      <c r="K281" s="93"/>
    </row>
    <row r="282" spans="3:11" x14ac:dyDescent="0.25">
      <c r="C282" s="94"/>
      <c r="D282" s="95"/>
      <c r="E282" s="95"/>
      <c r="F282" s="94"/>
      <c r="G282" s="95"/>
      <c r="H282" s="95"/>
      <c r="I282" s="83"/>
      <c r="J282" s="93"/>
      <c r="K282" s="93"/>
    </row>
    <row r="283" spans="3:11" x14ac:dyDescent="0.25">
      <c r="C283" s="94"/>
      <c r="D283" s="95"/>
      <c r="E283" s="95"/>
      <c r="F283" s="94"/>
      <c r="G283" s="95"/>
      <c r="H283" s="95"/>
      <c r="I283" s="83"/>
      <c r="J283" s="93"/>
      <c r="K283" s="93"/>
    </row>
    <row r="284" spans="3:11" x14ac:dyDescent="0.25">
      <c r="C284" s="94"/>
      <c r="D284" s="95"/>
      <c r="E284" s="95"/>
      <c r="F284" s="94"/>
      <c r="G284" s="95"/>
      <c r="H284" s="95"/>
      <c r="I284" s="83"/>
      <c r="J284" s="93"/>
      <c r="K284" s="93"/>
    </row>
    <row r="285" spans="3:11" x14ac:dyDescent="0.25">
      <c r="C285" s="94"/>
      <c r="D285" s="95"/>
      <c r="E285" s="95"/>
      <c r="F285" s="94"/>
      <c r="G285" s="95"/>
      <c r="H285" s="95"/>
      <c r="I285" s="83"/>
      <c r="J285" s="93"/>
      <c r="K285" s="93"/>
    </row>
    <row r="286" spans="3:11" x14ac:dyDescent="0.25">
      <c r="C286" s="94"/>
      <c r="D286" s="95"/>
      <c r="E286" s="95"/>
      <c r="F286" s="94"/>
      <c r="G286" s="95"/>
      <c r="H286" s="95"/>
      <c r="I286" s="83"/>
      <c r="J286" s="93"/>
      <c r="K286" s="93"/>
    </row>
    <row r="287" spans="3:11" x14ac:dyDescent="0.25">
      <c r="C287" s="94"/>
      <c r="D287" s="95"/>
      <c r="E287" s="95"/>
      <c r="F287" s="94"/>
      <c r="G287" s="95"/>
      <c r="H287" s="95"/>
      <c r="I287" s="83"/>
      <c r="J287" s="93"/>
      <c r="K287" s="93"/>
    </row>
    <row r="288" spans="3:11" x14ac:dyDescent="0.25">
      <c r="C288" s="94"/>
      <c r="D288" s="95"/>
      <c r="E288" s="95"/>
      <c r="F288" s="94"/>
      <c r="G288" s="95"/>
      <c r="H288" s="95"/>
      <c r="I288" s="83"/>
      <c r="J288" s="93"/>
      <c r="K288" s="93"/>
    </row>
    <row r="289" spans="3:11" x14ac:dyDescent="0.25">
      <c r="C289" s="94"/>
      <c r="D289" s="95"/>
      <c r="E289" s="95"/>
      <c r="F289" s="94"/>
      <c r="G289" s="95"/>
      <c r="H289" s="95"/>
      <c r="I289" s="83"/>
      <c r="J289" s="93"/>
      <c r="K289" s="93"/>
    </row>
    <row r="290" spans="3:11" x14ac:dyDescent="0.25">
      <c r="C290" s="94"/>
      <c r="D290" s="95"/>
      <c r="E290" s="95"/>
      <c r="F290" s="94"/>
      <c r="G290" s="95"/>
      <c r="H290" s="95"/>
      <c r="I290" s="83"/>
      <c r="J290" s="93"/>
      <c r="K290" s="93"/>
    </row>
    <row r="291" spans="3:11" x14ac:dyDescent="0.25">
      <c r="C291" s="94"/>
      <c r="D291" s="95"/>
      <c r="E291" s="95"/>
      <c r="F291" s="94"/>
      <c r="G291" s="95"/>
      <c r="H291" s="95"/>
      <c r="I291" s="83"/>
      <c r="J291" s="93"/>
      <c r="K291" s="93"/>
    </row>
    <row r="292" spans="3:11" x14ac:dyDescent="0.25">
      <c r="C292" s="94"/>
      <c r="D292" s="95"/>
      <c r="E292" s="95"/>
      <c r="F292" s="94"/>
      <c r="G292" s="95"/>
      <c r="H292" s="95"/>
      <c r="I292" s="83"/>
      <c r="J292" s="93"/>
      <c r="K292" s="93"/>
    </row>
    <row r="293" spans="3:11" x14ac:dyDescent="0.25">
      <c r="C293" s="94"/>
      <c r="D293" s="95"/>
      <c r="E293" s="95"/>
      <c r="F293" s="94"/>
      <c r="G293" s="95"/>
      <c r="H293" s="95"/>
      <c r="I293" s="83"/>
      <c r="J293" s="93"/>
      <c r="K293" s="93"/>
    </row>
    <row r="294" spans="3:11" x14ac:dyDescent="0.25">
      <c r="C294" s="94"/>
      <c r="D294" s="95"/>
      <c r="E294" s="95"/>
      <c r="F294" s="94"/>
      <c r="G294" s="95"/>
      <c r="H294" s="95"/>
      <c r="I294" s="83"/>
      <c r="J294" s="93"/>
      <c r="K294" s="93"/>
    </row>
    <row r="295" spans="3:11" x14ac:dyDescent="0.25">
      <c r="C295" s="94"/>
      <c r="D295" s="95"/>
      <c r="E295" s="95"/>
      <c r="F295" s="94"/>
      <c r="G295" s="95"/>
      <c r="H295" s="95"/>
      <c r="I295" s="83"/>
      <c r="J295" s="93"/>
      <c r="K295" s="93"/>
    </row>
    <row r="296" spans="3:11" x14ac:dyDescent="0.25">
      <c r="C296" s="94"/>
      <c r="D296" s="95"/>
      <c r="E296" s="95"/>
      <c r="F296" s="94"/>
      <c r="G296" s="95"/>
      <c r="H296" s="95"/>
      <c r="I296" s="83"/>
      <c r="J296" s="93"/>
      <c r="K296" s="93"/>
    </row>
    <row r="297" spans="3:11" x14ac:dyDescent="0.25">
      <c r="C297" s="94"/>
      <c r="D297" s="95"/>
      <c r="E297" s="95"/>
      <c r="F297" s="94"/>
      <c r="G297" s="95"/>
      <c r="H297" s="95"/>
      <c r="I297" s="83"/>
      <c r="J297" s="93"/>
      <c r="K297" s="93"/>
    </row>
    <row r="298" spans="3:11" x14ac:dyDescent="0.25">
      <c r="C298" s="94"/>
      <c r="D298" s="95"/>
      <c r="E298" s="95"/>
      <c r="F298" s="94"/>
      <c r="G298" s="95"/>
      <c r="H298" s="95"/>
      <c r="I298" s="83"/>
      <c r="J298" s="93"/>
      <c r="K298" s="93"/>
    </row>
    <row r="299" spans="3:11" x14ac:dyDescent="0.25">
      <c r="C299" s="94"/>
      <c r="D299" s="95"/>
      <c r="E299" s="95"/>
      <c r="F299" s="94"/>
      <c r="G299" s="95"/>
      <c r="H299" s="95"/>
      <c r="I299" s="83"/>
      <c r="J299" s="93"/>
      <c r="K299" s="93"/>
    </row>
    <row r="300" spans="3:11" x14ac:dyDescent="0.25">
      <c r="C300" s="94"/>
      <c r="D300" s="95"/>
      <c r="E300" s="95"/>
      <c r="F300" s="94"/>
      <c r="G300" s="95"/>
      <c r="H300" s="95"/>
      <c r="I300" s="83"/>
      <c r="J300" s="93"/>
      <c r="K300" s="93"/>
    </row>
    <row r="301" spans="3:11" x14ac:dyDescent="0.25">
      <c r="C301" s="94"/>
      <c r="D301" s="95"/>
      <c r="E301" s="95"/>
      <c r="F301" s="94"/>
      <c r="G301" s="95"/>
      <c r="H301" s="95"/>
      <c r="I301" s="83"/>
      <c r="J301" s="93"/>
      <c r="K301" s="93"/>
    </row>
    <row r="302" spans="3:11" x14ac:dyDescent="0.25">
      <c r="C302" s="94"/>
      <c r="D302" s="95"/>
      <c r="E302" s="95"/>
      <c r="F302" s="94"/>
      <c r="G302" s="95"/>
      <c r="H302" s="95"/>
      <c r="I302" s="83"/>
      <c r="J302" s="93"/>
      <c r="K302" s="93"/>
    </row>
    <row r="303" spans="3:11" x14ac:dyDescent="0.25">
      <c r="C303" s="94"/>
      <c r="D303" s="95"/>
      <c r="E303" s="95"/>
      <c r="F303" s="94"/>
      <c r="G303" s="95"/>
      <c r="H303" s="95"/>
      <c r="I303" s="83"/>
      <c r="J303" s="93"/>
      <c r="K303" s="93"/>
    </row>
    <row r="304" spans="3:11" x14ac:dyDescent="0.25">
      <c r="C304" s="94"/>
      <c r="D304" s="95"/>
      <c r="E304" s="95"/>
      <c r="F304" s="94"/>
      <c r="G304" s="95"/>
      <c r="H304" s="95"/>
      <c r="I304" s="83"/>
      <c r="J304" s="93"/>
      <c r="K304" s="93"/>
    </row>
    <row r="305" spans="3:11" x14ac:dyDescent="0.25">
      <c r="C305" s="94"/>
      <c r="D305" s="95"/>
      <c r="E305" s="95"/>
      <c r="F305" s="94"/>
      <c r="G305" s="95"/>
      <c r="H305" s="95"/>
      <c r="I305" s="83"/>
      <c r="J305" s="93"/>
      <c r="K305" s="93"/>
    </row>
    <row r="306" spans="3:11" x14ac:dyDescent="0.25">
      <c r="C306" s="94"/>
      <c r="D306" s="95"/>
      <c r="E306" s="95"/>
      <c r="F306" s="94"/>
      <c r="G306" s="95"/>
      <c r="H306" s="95"/>
      <c r="I306" s="83"/>
      <c r="J306" s="93"/>
      <c r="K306" s="93"/>
    </row>
    <row r="307" spans="3:11" x14ac:dyDescent="0.25">
      <c r="C307" s="94"/>
      <c r="D307" s="95"/>
      <c r="E307" s="95"/>
      <c r="F307" s="94"/>
      <c r="G307" s="95"/>
      <c r="H307" s="95"/>
      <c r="I307" s="83"/>
      <c r="J307" s="93"/>
      <c r="K307" s="93"/>
    </row>
    <row r="308" spans="3:11" x14ac:dyDescent="0.25">
      <c r="C308" s="94"/>
      <c r="D308" s="95"/>
      <c r="E308" s="95"/>
      <c r="F308" s="94"/>
      <c r="G308" s="95"/>
      <c r="H308" s="95"/>
      <c r="I308" s="83"/>
      <c r="J308" s="93"/>
      <c r="K308" s="93"/>
    </row>
    <row r="309" spans="3:11" x14ac:dyDescent="0.25">
      <c r="C309" s="94"/>
      <c r="D309" s="95"/>
      <c r="E309" s="95"/>
      <c r="F309" s="94"/>
      <c r="G309" s="95"/>
      <c r="H309" s="95"/>
      <c r="I309" s="83"/>
      <c r="J309" s="93"/>
      <c r="K309" s="93"/>
    </row>
    <row r="310" spans="3:11" x14ac:dyDescent="0.25">
      <c r="C310" s="94"/>
      <c r="D310" s="95"/>
      <c r="E310" s="95"/>
      <c r="F310" s="94"/>
      <c r="G310" s="95"/>
      <c r="H310" s="95"/>
      <c r="I310" s="83"/>
      <c r="J310" s="93"/>
      <c r="K310" s="93"/>
    </row>
    <row r="311" spans="3:11" x14ac:dyDescent="0.25">
      <c r="C311" s="94"/>
      <c r="D311" s="95"/>
      <c r="E311" s="95"/>
      <c r="F311" s="94"/>
      <c r="G311" s="95"/>
      <c r="H311" s="95"/>
      <c r="I311" s="83"/>
      <c r="J311" s="93"/>
      <c r="K311" s="93"/>
    </row>
    <row r="312" spans="3:11" x14ac:dyDescent="0.25">
      <c r="C312" s="94"/>
      <c r="D312" s="95"/>
      <c r="E312" s="95"/>
      <c r="F312" s="94"/>
      <c r="G312" s="95"/>
      <c r="H312" s="95"/>
      <c r="I312" s="83"/>
      <c r="J312" s="93"/>
      <c r="K312" s="93"/>
    </row>
    <row r="313" spans="3:11" x14ac:dyDescent="0.25">
      <c r="C313" s="94"/>
      <c r="D313" s="95"/>
      <c r="E313" s="95"/>
      <c r="F313" s="94"/>
      <c r="G313" s="95"/>
      <c r="H313" s="95"/>
      <c r="I313" s="83"/>
      <c r="J313" s="93"/>
      <c r="K313" s="93"/>
    </row>
    <row r="314" spans="3:11" x14ac:dyDescent="0.25">
      <c r="C314" s="94"/>
      <c r="D314" s="95"/>
      <c r="E314" s="95"/>
      <c r="F314" s="94"/>
      <c r="G314" s="95"/>
      <c r="H314" s="95"/>
      <c r="I314" s="83"/>
      <c r="J314" s="93"/>
      <c r="K314" s="93"/>
    </row>
    <row r="315" spans="3:11" x14ac:dyDescent="0.25">
      <c r="C315" s="94"/>
      <c r="D315" s="95"/>
      <c r="E315" s="95"/>
      <c r="F315" s="94"/>
      <c r="G315" s="95"/>
      <c r="H315" s="95"/>
      <c r="I315" s="83"/>
      <c r="J315" s="93"/>
      <c r="K315" s="93"/>
    </row>
    <row r="316" spans="3:11" x14ac:dyDescent="0.25">
      <c r="C316" s="94"/>
      <c r="D316" s="95"/>
      <c r="E316" s="95"/>
      <c r="F316" s="94"/>
      <c r="G316" s="95"/>
      <c r="H316" s="95"/>
      <c r="I316" s="83"/>
      <c r="J316" s="93"/>
      <c r="K316" s="93"/>
    </row>
    <row r="317" spans="3:11" x14ac:dyDescent="0.25">
      <c r="C317" s="94"/>
      <c r="D317" s="95"/>
      <c r="E317" s="95"/>
      <c r="F317" s="94"/>
      <c r="G317" s="95"/>
      <c r="H317" s="95"/>
      <c r="I317" s="83"/>
      <c r="J317" s="93"/>
      <c r="K317" s="93"/>
    </row>
    <row r="318" spans="3:11" x14ac:dyDescent="0.25">
      <c r="C318" s="94"/>
      <c r="D318" s="95"/>
      <c r="E318" s="95"/>
      <c r="F318" s="94"/>
      <c r="G318" s="95"/>
      <c r="H318" s="95"/>
      <c r="I318" s="83"/>
      <c r="J318" s="93"/>
      <c r="K318" s="93"/>
    </row>
    <row r="319" spans="3:11" x14ac:dyDescent="0.25">
      <c r="C319" s="94"/>
      <c r="D319" s="95"/>
      <c r="E319" s="95"/>
      <c r="F319" s="94"/>
      <c r="G319" s="95"/>
      <c r="H319" s="95"/>
      <c r="I319" s="83"/>
      <c r="J319" s="93"/>
      <c r="K319" s="93"/>
    </row>
    <row r="320" spans="3:11" x14ac:dyDescent="0.25">
      <c r="C320" s="94"/>
      <c r="D320" s="95"/>
      <c r="E320" s="95"/>
      <c r="F320" s="94"/>
      <c r="G320" s="95"/>
      <c r="H320" s="95"/>
      <c r="I320" s="83"/>
      <c r="J320" s="93"/>
      <c r="K320" s="93"/>
    </row>
    <row r="321" spans="3:11" x14ac:dyDescent="0.25">
      <c r="C321" s="94"/>
      <c r="D321" s="95"/>
      <c r="E321" s="95"/>
      <c r="F321" s="94"/>
      <c r="G321" s="95"/>
      <c r="H321" s="95"/>
      <c r="I321" s="83"/>
      <c r="J321" s="93"/>
      <c r="K321" s="93"/>
    </row>
    <row r="322" spans="3:11" x14ac:dyDescent="0.25">
      <c r="C322" s="94"/>
      <c r="D322" s="95"/>
      <c r="E322" s="95"/>
      <c r="F322" s="94"/>
      <c r="G322" s="95"/>
      <c r="H322" s="95"/>
      <c r="I322" s="83"/>
      <c r="J322" s="93"/>
      <c r="K322" s="93"/>
    </row>
    <row r="323" spans="3:11" x14ac:dyDescent="0.25">
      <c r="C323" s="94"/>
      <c r="D323" s="95"/>
      <c r="E323" s="95"/>
      <c r="F323" s="94"/>
      <c r="G323" s="95"/>
      <c r="H323" s="95"/>
      <c r="I323" s="83"/>
      <c r="J323" s="93"/>
      <c r="K323" s="93"/>
    </row>
    <row r="324" spans="3:11" x14ac:dyDescent="0.25">
      <c r="C324" s="94"/>
      <c r="D324" s="95"/>
      <c r="E324" s="95"/>
      <c r="F324" s="94"/>
      <c r="G324" s="95"/>
      <c r="H324" s="95"/>
      <c r="I324" s="83"/>
      <c r="J324" s="93"/>
      <c r="K324" s="93"/>
    </row>
    <row r="325" spans="3:11" x14ac:dyDescent="0.25">
      <c r="C325" s="94"/>
      <c r="D325" s="95"/>
      <c r="E325" s="95"/>
      <c r="F325" s="94"/>
      <c r="G325" s="95"/>
      <c r="H325" s="95"/>
      <c r="I325" s="83"/>
      <c r="J325" s="93"/>
      <c r="K325" s="93"/>
    </row>
    <row r="326" spans="3:11" x14ac:dyDescent="0.25">
      <c r="C326" s="94"/>
      <c r="D326" s="95"/>
      <c r="E326" s="95"/>
      <c r="F326" s="94"/>
      <c r="G326" s="95"/>
      <c r="H326" s="95"/>
      <c r="I326" s="83"/>
      <c r="J326" s="93"/>
      <c r="K326" s="93"/>
    </row>
    <row r="327" spans="3:11" x14ac:dyDescent="0.25">
      <c r="C327" s="94"/>
      <c r="D327" s="95"/>
      <c r="E327" s="95"/>
      <c r="F327" s="94"/>
      <c r="G327" s="95"/>
      <c r="H327" s="95"/>
      <c r="I327" s="83"/>
      <c r="J327" s="93"/>
      <c r="K327" s="93"/>
    </row>
    <row r="328" spans="3:11" x14ac:dyDescent="0.25">
      <c r="C328" s="94"/>
      <c r="D328" s="95"/>
      <c r="E328" s="95"/>
      <c r="F328" s="94"/>
      <c r="G328" s="95"/>
      <c r="H328" s="95"/>
      <c r="I328" s="83"/>
      <c r="J328" s="93"/>
      <c r="K328" s="93"/>
    </row>
    <row r="329" spans="3:11" x14ac:dyDescent="0.25">
      <c r="C329" s="94"/>
      <c r="D329" s="95"/>
      <c r="E329" s="95"/>
      <c r="F329" s="94"/>
      <c r="G329" s="95"/>
      <c r="H329" s="95"/>
      <c r="I329" s="83"/>
      <c r="J329" s="93"/>
      <c r="K329" s="93"/>
    </row>
    <row r="330" spans="3:11" x14ac:dyDescent="0.25">
      <c r="C330" s="94"/>
      <c r="D330" s="95"/>
      <c r="E330" s="95"/>
      <c r="F330" s="94"/>
      <c r="G330" s="95"/>
      <c r="H330" s="95"/>
      <c r="I330" s="83"/>
      <c r="J330" s="93"/>
      <c r="K330" s="93"/>
    </row>
    <row r="331" spans="3:11" x14ac:dyDescent="0.25">
      <c r="C331" s="94"/>
      <c r="D331" s="95"/>
      <c r="E331" s="95"/>
      <c r="F331" s="94"/>
      <c r="G331" s="95"/>
      <c r="H331" s="95"/>
      <c r="I331" s="83"/>
      <c r="J331" s="93"/>
      <c r="K331" s="93"/>
    </row>
    <row r="332" spans="3:11" x14ac:dyDescent="0.25">
      <c r="C332" s="94"/>
      <c r="D332" s="95"/>
      <c r="E332" s="95"/>
      <c r="F332" s="94"/>
      <c r="G332" s="95"/>
      <c r="H332" s="95"/>
      <c r="I332" s="83"/>
      <c r="J332" s="93"/>
      <c r="K332" s="93"/>
    </row>
    <row r="333" spans="3:11" x14ac:dyDescent="0.25">
      <c r="C333" s="94"/>
      <c r="D333" s="95"/>
      <c r="E333" s="95"/>
      <c r="F333" s="94"/>
      <c r="G333" s="95"/>
      <c r="H333" s="95"/>
      <c r="I333" s="83"/>
      <c r="J333" s="93"/>
      <c r="K333" s="93"/>
    </row>
    <row r="334" spans="3:11" x14ac:dyDescent="0.25">
      <c r="C334" s="94"/>
      <c r="D334" s="95"/>
      <c r="E334" s="95"/>
      <c r="F334" s="94"/>
      <c r="G334" s="95"/>
      <c r="H334" s="95"/>
      <c r="I334" s="83"/>
      <c r="J334" s="93"/>
      <c r="K334" s="93"/>
    </row>
    <row r="335" spans="3:11" x14ac:dyDescent="0.25">
      <c r="C335" s="94"/>
      <c r="D335" s="95"/>
      <c r="E335" s="95"/>
      <c r="F335" s="94"/>
      <c r="G335" s="95"/>
      <c r="H335" s="95"/>
      <c r="I335" s="83"/>
      <c r="J335" s="93"/>
      <c r="K335" s="93"/>
    </row>
    <row r="336" spans="3:11" x14ac:dyDescent="0.25">
      <c r="C336" s="94"/>
      <c r="D336" s="95"/>
      <c r="E336" s="95"/>
      <c r="F336" s="94"/>
      <c r="G336" s="95"/>
      <c r="H336" s="95"/>
      <c r="I336" s="83"/>
      <c r="J336" s="93"/>
      <c r="K336" s="93"/>
    </row>
    <row r="337" spans="3:11" x14ac:dyDescent="0.25">
      <c r="C337" s="94"/>
      <c r="D337" s="95"/>
      <c r="E337" s="95"/>
      <c r="F337" s="94"/>
      <c r="G337" s="95"/>
      <c r="H337" s="95"/>
      <c r="I337" s="83"/>
      <c r="J337" s="93"/>
      <c r="K337" s="93"/>
    </row>
    <row r="338" spans="3:11" x14ac:dyDescent="0.25">
      <c r="C338" s="94"/>
      <c r="D338" s="95"/>
      <c r="E338" s="95"/>
      <c r="F338" s="94"/>
      <c r="G338" s="95"/>
      <c r="H338" s="95"/>
      <c r="I338" s="83"/>
      <c r="J338" s="93"/>
      <c r="K338" s="93"/>
    </row>
    <row r="339" spans="3:11" x14ac:dyDescent="0.25">
      <c r="C339" s="94"/>
      <c r="D339" s="95"/>
      <c r="E339" s="95"/>
      <c r="F339" s="94"/>
      <c r="G339" s="95"/>
      <c r="H339" s="95"/>
      <c r="I339" s="83"/>
      <c r="J339" s="93"/>
      <c r="K339" s="93"/>
    </row>
    <row r="340" spans="3:11" x14ac:dyDescent="0.25">
      <c r="C340" s="94"/>
      <c r="D340" s="95"/>
      <c r="E340" s="95"/>
      <c r="F340" s="94"/>
      <c r="G340" s="95"/>
      <c r="H340" s="95"/>
      <c r="I340" s="83"/>
      <c r="J340" s="93"/>
      <c r="K340" s="93"/>
    </row>
    <row r="341" spans="3:11" x14ac:dyDescent="0.25">
      <c r="C341" s="94"/>
      <c r="D341" s="95"/>
      <c r="E341" s="95"/>
      <c r="F341" s="94"/>
      <c r="G341" s="95"/>
      <c r="H341" s="95"/>
      <c r="I341" s="83"/>
      <c r="J341" s="93"/>
      <c r="K341" s="93"/>
    </row>
    <row r="342" spans="3:11" x14ac:dyDescent="0.25">
      <c r="C342" s="94"/>
      <c r="D342" s="95"/>
      <c r="E342" s="95"/>
      <c r="F342" s="94"/>
      <c r="G342" s="95"/>
      <c r="H342" s="95"/>
      <c r="I342" s="83"/>
      <c r="J342" s="93"/>
      <c r="K342" s="93"/>
    </row>
    <row r="343" spans="3:11" x14ac:dyDescent="0.25">
      <c r="C343" s="94"/>
      <c r="D343" s="95"/>
      <c r="E343" s="95"/>
      <c r="F343" s="94"/>
      <c r="G343" s="95"/>
      <c r="H343" s="95"/>
      <c r="I343" s="83"/>
      <c r="J343" s="93"/>
      <c r="K343" s="93"/>
    </row>
    <row r="344" spans="3:11" x14ac:dyDescent="0.25">
      <c r="C344" s="94"/>
      <c r="D344" s="95"/>
      <c r="E344" s="95"/>
      <c r="F344" s="94"/>
      <c r="G344" s="95"/>
      <c r="H344" s="95"/>
      <c r="I344" s="83"/>
      <c r="J344" s="93"/>
      <c r="K344" s="93"/>
    </row>
    <row r="345" spans="3:11" x14ac:dyDescent="0.25">
      <c r="C345" s="94"/>
      <c r="D345" s="95"/>
      <c r="E345" s="95"/>
      <c r="F345" s="94"/>
      <c r="G345" s="95"/>
      <c r="H345" s="95"/>
      <c r="I345" s="83"/>
      <c r="J345" s="93"/>
      <c r="K345" s="93"/>
    </row>
    <row r="346" spans="3:11" x14ac:dyDescent="0.25">
      <c r="C346" s="94"/>
      <c r="D346" s="95"/>
      <c r="E346" s="95"/>
      <c r="F346" s="94"/>
      <c r="G346" s="95"/>
      <c r="H346" s="95"/>
      <c r="I346" s="83"/>
      <c r="J346" s="93"/>
      <c r="K346" s="93"/>
    </row>
    <row r="347" spans="3:11" x14ac:dyDescent="0.25">
      <c r="C347" s="94"/>
      <c r="D347" s="95"/>
      <c r="E347" s="95"/>
      <c r="F347" s="94"/>
      <c r="G347" s="95"/>
      <c r="H347" s="95"/>
      <c r="I347" s="83"/>
      <c r="J347" s="93"/>
      <c r="K347" s="93"/>
    </row>
    <row r="348" spans="3:11" x14ac:dyDescent="0.25">
      <c r="C348" s="94"/>
      <c r="D348" s="95"/>
      <c r="E348" s="95"/>
      <c r="F348" s="94"/>
      <c r="G348" s="95"/>
      <c r="H348" s="95"/>
      <c r="I348" s="83"/>
      <c r="J348" s="93"/>
      <c r="K348" s="93"/>
    </row>
    <row r="349" spans="3:11" x14ac:dyDescent="0.25">
      <c r="C349" s="94"/>
      <c r="D349" s="95"/>
      <c r="E349" s="95"/>
      <c r="F349" s="94"/>
      <c r="G349" s="95"/>
      <c r="H349" s="95"/>
      <c r="I349" s="83"/>
      <c r="J349" s="93"/>
      <c r="K349" s="93"/>
    </row>
    <row r="350" spans="3:11" x14ac:dyDescent="0.25">
      <c r="C350" s="94"/>
      <c r="D350" s="95"/>
      <c r="E350" s="95"/>
      <c r="F350" s="94"/>
      <c r="G350" s="95"/>
      <c r="H350" s="95"/>
      <c r="I350" s="83"/>
      <c r="J350" s="93"/>
      <c r="K350" s="93"/>
    </row>
    <row r="351" spans="3:11" x14ac:dyDescent="0.25">
      <c r="C351" s="94"/>
      <c r="D351" s="95"/>
      <c r="E351" s="95"/>
      <c r="F351" s="94"/>
      <c r="G351" s="95"/>
      <c r="H351" s="95"/>
      <c r="I351" s="83"/>
      <c r="J351" s="93"/>
      <c r="K351" s="93"/>
    </row>
    <row r="352" spans="3:11" x14ac:dyDescent="0.25">
      <c r="C352" s="94"/>
      <c r="D352" s="95"/>
      <c r="E352" s="95"/>
      <c r="F352" s="94"/>
      <c r="G352" s="95"/>
      <c r="H352" s="95"/>
      <c r="I352" s="83"/>
      <c r="J352" s="93"/>
      <c r="K352" s="93"/>
    </row>
    <row r="353" spans="3:11" x14ac:dyDescent="0.25">
      <c r="C353" s="94"/>
      <c r="D353" s="95"/>
      <c r="E353" s="95"/>
      <c r="F353" s="94"/>
      <c r="G353" s="95"/>
      <c r="H353" s="95"/>
      <c r="I353" s="83"/>
      <c r="J353" s="93"/>
      <c r="K353" s="93"/>
    </row>
    <row r="354" spans="3:11" x14ac:dyDescent="0.25">
      <c r="C354" s="94"/>
      <c r="D354" s="95"/>
      <c r="E354" s="95"/>
      <c r="F354" s="94"/>
      <c r="G354" s="95"/>
      <c r="H354" s="95"/>
      <c r="I354" s="83"/>
      <c r="J354" s="93"/>
      <c r="K354" s="93"/>
    </row>
    <row r="355" spans="3:11" x14ac:dyDescent="0.25">
      <c r="C355" s="94"/>
      <c r="D355" s="95"/>
      <c r="E355" s="95"/>
      <c r="F355" s="94"/>
      <c r="G355" s="95"/>
      <c r="H355" s="95"/>
      <c r="I355" s="83"/>
      <c r="J355" s="93"/>
      <c r="K355" s="93"/>
    </row>
    <row r="356" spans="3:11" x14ac:dyDescent="0.25">
      <c r="C356" s="94"/>
      <c r="D356" s="95"/>
      <c r="E356" s="95"/>
      <c r="F356" s="94"/>
      <c r="G356" s="95"/>
      <c r="H356" s="95"/>
      <c r="I356" s="83"/>
      <c r="J356" s="93"/>
      <c r="K356" s="93"/>
    </row>
    <row r="357" spans="3:11" x14ac:dyDescent="0.25">
      <c r="C357" s="94"/>
      <c r="D357" s="95"/>
      <c r="E357" s="95"/>
      <c r="F357" s="94"/>
      <c r="G357" s="95"/>
      <c r="H357" s="95"/>
      <c r="I357" s="83"/>
      <c r="J357" s="93"/>
      <c r="K357" s="93"/>
    </row>
    <row r="358" spans="3:11" x14ac:dyDescent="0.25">
      <c r="C358" s="94"/>
      <c r="D358" s="95"/>
      <c r="E358" s="95"/>
      <c r="F358" s="94"/>
      <c r="G358" s="95"/>
      <c r="H358" s="95"/>
      <c r="I358" s="83"/>
      <c r="J358" s="93"/>
      <c r="K358" s="93"/>
    </row>
    <row r="359" spans="3:11" x14ac:dyDescent="0.25">
      <c r="C359" s="94"/>
      <c r="D359" s="95"/>
      <c r="E359" s="95"/>
      <c r="F359" s="94"/>
      <c r="G359" s="95"/>
      <c r="H359" s="95"/>
      <c r="I359" s="83"/>
      <c r="J359" s="93"/>
      <c r="K359" s="93"/>
    </row>
    <row r="360" spans="3:11" x14ac:dyDescent="0.25">
      <c r="C360" s="94"/>
      <c r="D360" s="95"/>
      <c r="E360" s="95"/>
      <c r="F360" s="94"/>
      <c r="G360" s="95"/>
      <c r="H360" s="95"/>
      <c r="I360" s="83"/>
      <c r="J360" s="93"/>
      <c r="K360" s="93"/>
    </row>
    <row r="361" spans="3:11" x14ac:dyDescent="0.25">
      <c r="C361" s="94"/>
      <c r="D361" s="95"/>
      <c r="E361" s="95"/>
      <c r="F361" s="94"/>
      <c r="G361" s="95"/>
      <c r="H361" s="95"/>
      <c r="I361" s="83"/>
      <c r="J361" s="93"/>
      <c r="K361" s="93"/>
    </row>
    <row r="362" spans="3:11" x14ac:dyDescent="0.25">
      <c r="C362" s="94"/>
      <c r="D362" s="95"/>
      <c r="E362" s="95"/>
      <c r="F362" s="94"/>
      <c r="G362" s="95"/>
      <c r="H362" s="95"/>
      <c r="I362" s="83"/>
      <c r="J362" s="93"/>
      <c r="K362" s="93"/>
    </row>
    <row r="363" spans="3:11" x14ac:dyDescent="0.25">
      <c r="C363" s="94"/>
      <c r="D363" s="95"/>
      <c r="E363" s="95"/>
      <c r="F363" s="94"/>
      <c r="G363" s="95"/>
      <c r="H363" s="95"/>
      <c r="I363" s="83"/>
      <c r="J363" s="93"/>
      <c r="K363" s="93"/>
    </row>
    <row r="364" spans="3:11" x14ac:dyDescent="0.25">
      <c r="C364" s="94"/>
      <c r="D364" s="95"/>
      <c r="E364" s="95"/>
      <c r="F364" s="94"/>
      <c r="G364" s="95"/>
      <c r="H364" s="95"/>
      <c r="I364" s="83"/>
      <c r="J364" s="93"/>
      <c r="K364" s="93"/>
    </row>
    <row r="365" spans="3:11" x14ac:dyDescent="0.25">
      <c r="C365" s="94"/>
      <c r="D365" s="95"/>
      <c r="E365" s="95"/>
      <c r="F365" s="94"/>
      <c r="G365" s="95"/>
      <c r="H365" s="95"/>
      <c r="I365" s="83"/>
      <c r="J365" s="93"/>
      <c r="K365" s="93"/>
    </row>
    <row r="366" spans="3:11" x14ac:dyDescent="0.25">
      <c r="C366" s="94"/>
      <c r="D366" s="95"/>
      <c r="E366" s="95"/>
      <c r="F366" s="94"/>
      <c r="G366" s="95"/>
      <c r="H366" s="95"/>
      <c r="I366" s="83"/>
      <c r="J366" s="93"/>
      <c r="K366" s="93"/>
    </row>
    <row r="367" spans="3:11" x14ac:dyDescent="0.25">
      <c r="C367" s="94"/>
      <c r="D367" s="95"/>
      <c r="E367" s="95"/>
      <c r="F367" s="94"/>
      <c r="G367" s="95"/>
      <c r="H367" s="95"/>
      <c r="I367" s="83"/>
      <c r="J367" s="93"/>
      <c r="K367" s="93"/>
    </row>
    <row r="368" spans="3:11" x14ac:dyDescent="0.25">
      <c r="C368" s="94"/>
      <c r="D368" s="95"/>
      <c r="E368" s="95"/>
      <c r="F368" s="94"/>
      <c r="G368" s="95"/>
      <c r="H368" s="95"/>
      <c r="I368" s="83"/>
      <c r="J368" s="93"/>
      <c r="K368" s="93"/>
    </row>
    <row r="369" spans="3:11" x14ac:dyDescent="0.25">
      <c r="C369" s="94"/>
      <c r="D369" s="95"/>
      <c r="E369" s="95"/>
      <c r="F369" s="94"/>
      <c r="G369" s="95"/>
      <c r="H369" s="95"/>
      <c r="I369" s="83"/>
      <c r="J369" s="93"/>
      <c r="K369" s="93"/>
    </row>
    <row r="370" spans="3:11" x14ac:dyDescent="0.25">
      <c r="C370" s="94"/>
      <c r="D370" s="95"/>
      <c r="E370" s="95"/>
      <c r="F370" s="94"/>
      <c r="G370" s="95"/>
      <c r="H370" s="95"/>
      <c r="I370" s="83"/>
      <c r="J370" s="93"/>
      <c r="K370" s="93"/>
    </row>
    <row r="371" spans="3:11" x14ac:dyDescent="0.25">
      <c r="C371" s="94"/>
      <c r="D371" s="95"/>
      <c r="E371" s="95"/>
      <c r="F371" s="94"/>
      <c r="G371" s="95"/>
      <c r="H371" s="95"/>
      <c r="I371" s="83"/>
      <c r="J371" s="93"/>
      <c r="K371" s="93"/>
    </row>
    <row r="372" spans="3:11" x14ac:dyDescent="0.25">
      <c r="C372" s="94"/>
      <c r="D372" s="95"/>
      <c r="E372" s="95"/>
      <c r="F372" s="94"/>
      <c r="G372" s="95"/>
      <c r="H372" s="95"/>
      <c r="I372" s="83"/>
      <c r="J372" s="93"/>
      <c r="K372" s="93"/>
    </row>
    <row r="373" spans="3:11" x14ac:dyDescent="0.25">
      <c r="C373" s="94"/>
      <c r="D373" s="95"/>
      <c r="E373" s="95"/>
      <c r="F373" s="94"/>
      <c r="G373" s="95"/>
      <c r="H373" s="95"/>
      <c r="I373" s="83"/>
      <c r="J373" s="93"/>
      <c r="K373" s="93"/>
    </row>
    <row r="374" spans="3:11" x14ac:dyDescent="0.25">
      <c r="C374" s="94"/>
      <c r="D374" s="95"/>
      <c r="E374" s="95"/>
      <c r="F374" s="94"/>
      <c r="G374" s="95"/>
      <c r="H374" s="95"/>
      <c r="I374" s="83"/>
      <c r="J374" s="93"/>
      <c r="K374" s="93"/>
    </row>
    <row r="375" spans="3:11" x14ac:dyDescent="0.25">
      <c r="C375" s="94"/>
      <c r="D375" s="95"/>
      <c r="E375" s="95"/>
      <c r="F375" s="94"/>
      <c r="G375" s="95"/>
      <c r="H375" s="95"/>
      <c r="I375" s="83"/>
      <c r="J375" s="93"/>
      <c r="K375" s="93"/>
    </row>
    <row r="376" spans="3:11" x14ac:dyDescent="0.25">
      <c r="C376" s="94"/>
      <c r="D376" s="95"/>
      <c r="E376" s="95"/>
      <c r="F376" s="94"/>
      <c r="G376" s="95"/>
      <c r="H376" s="95"/>
      <c r="I376" s="83"/>
      <c r="J376" s="93"/>
      <c r="K376" s="93"/>
    </row>
    <row r="377" spans="3:11" x14ac:dyDescent="0.25">
      <c r="C377" s="94"/>
      <c r="D377" s="95"/>
      <c r="E377" s="95"/>
      <c r="F377" s="94"/>
      <c r="G377" s="95"/>
      <c r="H377" s="95"/>
      <c r="I377" s="83"/>
      <c r="J377" s="93"/>
      <c r="K377" s="93"/>
    </row>
    <row r="378" spans="3:11" x14ac:dyDescent="0.25">
      <c r="C378" s="94"/>
      <c r="D378" s="95"/>
      <c r="E378" s="95"/>
      <c r="F378" s="94"/>
      <c r="G378" s="95"/>
      <c r="H378" s="95"/>
      <c r="I378" s="83"/>
      <c r="J378" s="93"/>
      <c r="K378" s="93"/>
    </row>
    <row r="379" spans="3:11" x14ac:dyDescent="0.25">
      <c r="C379" s="94"/>
      <c r="D379" s="95"/>
      <c r="E379" s="95"/>
      <c r="F379" s="94"/>
      <c r="G379" s="95"/>
      <c r="H379" s="95"/>
      <c r="I379" s="83"/>
      <c r="J379" s="93"/>
      <c r="K379" s="93"/>
    </row>
    <row r="380" spans="3:11" x14ac:dyDescent="0.25">
      <c r="C380" s="94"/>
      <c r="D380" s="95"/>
      <c r="E380" s="95"/>
      <c r="F380" s="94"/>
      <c r="G380" s="95"/>
      <c r="H380" s="95"/>
      <c r="I380" s="83"/>
      <c r="J380" s="93"/>
      <c r="K380" s="93"/>
    </row>
    <row r="381" spans="3:11" x14ac:dyDescent="0.25">
      <c r="C381" s="94"/>
      <c r="D381" s="95"/>
      <c r="E381" s="95"/>
      <c r="F381" s="94"/>
      <c r="G381" s="95"/>
      <c r="H381" s="95"/>
      <c r="I381" s="83"/>
      <c r="J381" s="93"/>
      <c r="K381" s="93"/>
    </row>
    <row r="382" spans="3:11" x14ac:dyDescent="0.25">
      <c r="C382" s="94"/>
      <c r="D382" s="95"/>
      <c r="E382" s="95"/>
      <c r="F382" s="94"/>
      <c r="G382" s="95"/>
      <c r="H382" s="95"/>
      <c r="I382" s="83"/>
      <c r="J382" s="93"/>
      <c r="K382" s="93"/>
    </row>
    <row r="383" spans="3:11" x14ac:dyDescent="0.25">
      <c r="C383" s="94"/>
      <c r="D383" s="95"/>
      <c r="E383" s="95"/>
      <c r="F383" s="94"/>
      <c r="G383" s="95"/>
      <c r="H383" s="95"/>
      <c r="I383" s="83"/>
      <c r="J383" s="93"/>
      <c r="K383" s="93"/>
    </row>
    <row r="384" spans="3:11" x14ac:dyDescent="0.25">
      <c r="C384" s="94"/>
      <c r="D384" s="95"/>
      <c r="E384" s="95"/>
      <c r="F384" s="94"/>
      <c r="G384" s="95"/>
      <c r="H384" s="95"/>
      <c r="I384" s="83"/>
      <c r="J384" s="93"/>
      <c r="K384" s="93"/>
    </row>
    <row r="385" spans="3:11" x14ac:dyDescent="0.25">
      <c r="C385" s="94"/>
      <c r="D385" s="95"/>
      <c r="E385" s="95"/>
      <c r="F385" s="94"/>
      <c r="G385" s="95"/>
      <c r="H385" s="95"/>
      <c r="I385" s="83"/>
      <c r="J385" s="93"/>
      <c r="K385" s="93"/>
    </row>
    <row r="386" spans="3:11" x14ac:dyDescent="0.25">
      <c r="C386" s="94"/>
      <c r="D386" s="95"/>
      <c r="E386" s="95"/>
      <c r="F386" s="94"/>
      <c r="G386" s="95"/>
      <c r="H386" s="95"/>
      <c r="I386" s="83"/>
      <c r="J386" s="93"/>
      <c r="K386" s="93"/>
    </row>
    <row r="387" spans="3:11" x14ac:dyDescent="0.25">
      <c r="C387" s="94"/>
      <c r="D387" s="95"/>
      <c r="E387" s="95"/>
      <c r="F387" s="94"/>
      <c r="G387" s="95"/>
      <c r="H387" s="95"/>
      <c r="I387" s="83"/>
      <c r="J387" s="93"/>
      <c r="K387" s="93"/>
    </row>
    <row r="388" spans="3:11" x14ac:dyDescent="0.25">
      <c r="C388" s="94"/>
      <c r="D388" s="95"/>
      <c r="E388" s="95"/>
      <c r="F388" s="94"/>
      <c r="G388" s="95"/>
      <c r="H388" s="95"/>
      <c r="I388" s="83"/>
      <c r="J388" s="93"/>
      <c r="K388" s="93"/>
    </row>
    <row r="389" spans="3:11" x14ac:dyDescent="0.25">
      <c r="C389" s="94"/>
      <c r="D389" s="95"/>
      <c r="E389" s="95"/>
      <c r="F389" s="94"/>
      <c r="G389" s="95"/>
      <c r="H389" s="95"/>
      <c r="I389" s="83"/>
      <c r="J389" s="93"/>
      <c r="K389" s="93"/>
    </row>
    <row r="390" spans="3:11" x14ac:dyDescent="0.25">
      <c r="C390" s="94"/>
      <c r="D390" s="95"/>
      <c r="E390" s="95"/>
      <c r="F390" s="94"/>
      <c r="G390" s="95"/>
      <c r="H390" s="95"/>
      <c r="I390" s="83"/>
      <c r="J390" s="93"/>
      <c r="K390" s="93"/>
    </row>
    <row r="391" spans="3:11" x14ac:dyDescent="0.25">
      <c r="C391" s="94"/>
      <c r="D391" s="95"/>
      <c r="E391" s="95"/>
      <c r="F391" s="94"/>
      <c r="G391" s="95"/>
      <c r="H391" s="95"/>
      <c r="I391" s="83"/>
      <c r="J391" s="93"/>
      <c r="K391" s="93"/>
    </row>
    <row r="392" spans="3:11" x14ac:dyDescent="0.25">
      <c r="C392" s="94"/>
      <c r="D392" s="95"/>
      <c r="E392" s="95"/>
      <c r="F392" s="94"/>
      <c r="G392" s="95"/>
      <c r="H392" s="95"/>
      <c r="I392" s="83"/>
      <c r="J392" s="93"/>
      <c r="K392" s="93"/>
    </row>
    <row r="393" spans="3:11" x14ac:dyDescent="0.25">
      <c r="C393" s="94"/>
      <c r="D393" s="95"/>
      <c r="E393" s="95"/>
      <c r="F393" s="94"/>
      <c r="G393" s="95"/>
      <c r="H393" s="95"/>
      <c r="I393" s="83"/>
      <c r="J393" s="93"/>
      <c r="K393" s="93"/>
    </row>
    <row r="394" spans="3:11" x14ac:dyDescent="0.25">
      <c r="C394" s="94"/>
      <c r="D394" s="95"/>
      <c r="E394" s="95"/>
      <c r="F394" s="94"/>
      <c r="G394" s="95"/>
      <c r="H394" s="95"/>
      <c r="I394" s="83"/>
      <c r="J394" s="93"/>
      <c r="K394" s="93"/>
    </row>
    <row r="395" spans="3:11" x14ac:dyDescent="0.25">
      <c r="C395" s="94"/>
      <c r="D395" s="95"/>
      <c r="E395" s="95"/>
      <c r="F395" s="94"/>
      <c r="G395" s="95"/>
      <c r="H395" s="95"/>
      <c r="I395" s="83"/>
      <c r="J395" s="93"/>
      <c r="K395" s="93"/>
    </row>
    <row r="396" spans="3:11" x14ac:dyDescent="0.25">
      <c r="C396" s="94"/>
      <c r="D396" s="95"/>
      <c r="E396" s="95"/>
      <c r="F396" s="94"/>
      <c r="G396" s="95"/>
      <c r="H396" s="95"/>
      <c r="I396" s="83"/>
      <c r="J396" s="93"/>
      <c r="K396" s="93"/>
    </row>
    <row r="397" spans="3:11" x14ac:dyDescent="0.25">
      <c r="C397" s="94"/>
      <c r="D397" s="95"/>
      <c r="E397" s="95"/>
      <c r="F397" s="94"/>
      <c r="G397" s="95"/>
      <c r="H397" s="95"/>
      <c r="I397" s="83"/>
      <c r="J397" s="93"/>
      <c r="K397" s="93"/>
    </row>
    <row r="398" spans="3:11" x14ac:dyDescent="0.25">
      <c r="C398" s="94"/>
      <c r="D398" s="95"/>
      <c r="E398" s="95"/>
      <c r="F398" s="94"/>
      <c r="G398" s="95"/>
      <c r="H398" s="95"/>
      <c r="I398" s="83"/>
      <c r="J398" s="93"/>
      <c r="K398" s="93"/>
    </row>
    <row r="399" spans="3:11" x14ac:dyDescent="0.25">
      <c r="C399" s="94"/>
      <c r="D399" s="95"/>
      <c r="E399" s="95"/>
      <c r="F399" s="94"/>
      <c r="G399" s="95"/>
      <c r="H399" s="95"/>
      <c r="I399" s="83"/>
      <c r="J399" s="93"/>
      <c r="K399" s="93"/>
    </row>
    <row r="400" spans="3:11" x14ac:dyDescent="0.25">
      <c r="C400" s="94"/>
      <c r="D400" s="95"/>
      <c r="E400" s="95"/>
      <c r="F400" s="94"/>
      <c r="G400" s="95"/>
      <c r="H400" s="95"/>
      <c r="I400" s="83"/>
      <c r="J400" s="93"/>
      <c r="K400" s="93"/>
    </row>
    <row r="401" spans="3:11" x14ac:dyDescent="0.25">
      <c r="C401" s="94"/>
      <c r="D401" s="95"/>
      <c r="E401" s="95"/>
      <c r="F401" s="94"/>
      <c r="G401" s="95"/>
      <c r="H401" s="95"/>
      <c r="I401" s="83"/>
      <c r="J401" s="93"/>
      <c r="K401" s="93"/>
    </row>
    <row r="402" spans="3:11" x14ac:dyDescent="0.25">
      <c r="C402" s="94"/>
      <c r="D402" s="95"/>
      <c r="E402" s="95"/>
      <c r="F402" s="94"/>
      <c r="G402" s="95"/>
      <c r="H402" s="95"/>
      <c r="I402" s="83"/>
      <c r="J402" s="93"/>
      <c r="K402" s="93"/>
    </row>
    <row r="403" spans="3:11" x14ac:dyDescent="0.25">
      <c r="C403" s="94"/>
      <c r="D403" s="95"/>
      <c r="E403" s="95"/>
      <c r="F403" s="94"/>
      <c r="G403" s="95"/>
      <c r="H403" s="95"/>
      <c r="I403" s="83"/>
      <c r="J403" s="93"/>
      <c r="K403" s="93"/>
    </row>
    <row r="404" spans="3:11" x14ac:dyDescent="0.25">
      <c r="C404" s="94"/>
      <c r="D404" s="95"/>
      <c r="E404" s="95"/>
      <c r="F404" s="94"/>
      <c r="G404" s="95"/>
      <c r="H404" s="95"/>
      <c r="I404" s="83"/>
      <c r="J404" s="93"/>
      <c r="K404" s="93"/>
    </row>
    <row r="405" spans="3:11" x14ac:dyDescent="0.25">
      <c r="C405" s="94"/>
      <c r="D405" s="95"/>
      <c r="E405" s="95"/>
      <c r="F405" s="94"/>
      <c r="G405" s="95"/>
      <c r="H405" s="95"/>
      <c r="I405" s="83"/>
      <c r="J405" s="93"/>
      <c r="K405" s="93"/>
    </row>
    <row r="406" spans="3:11" x14ac:dyDescent="0.25">
      <c r="C406" s="94"/>
      <c r="D406" s="95"/>
      <c r="E406" s="95"/>
      <c r="F406" s="94"/>
      <c r="G406" s="95"/>
      <c r="H406" s="95"/>
      <c r="I406" s="83"/>
      <c r="J406" s="93"/>
      <c r="K406" s="93"/>
    </row>
    <row r="407" spans="3:11" x14ac:dyDescent="0.25">
      <c r="C407" s="94"/>
      <c r="D407" s="95"/>
      <c r="E407" s="95"/>
      <c r="F407" s="94"/>
      <c r="G407" s="95"/>
      <c r="H407" s="95"/>
      <c r="I407" s="83"/>
      <c r="J407" s="93"/>
      <c r="K407" s="93"/>
    </row>
    <row r="408" spans="3:11" x14ac:dyDescent="0.25">
      <c r="C408" s="94"/>
      <c r="D408" s="95"/>
      <c r="E408" s="95"/>
      <c r="F408" s="94"/>
      <c r="G408" s="95"/>
      <c r="H408" s="95"/>
      <c r="I408" s="83"/>
      <c r="J408" s="93"/>
      <c r="K408" s="93"/>
    </row>
    <row r="409" spans="3:11" x14ac:dyDescent="0.25">
      <c r="C409" s="94"/>
      <c r="D409" s="95"/>
      <c r="E409" s="95"/>
      <c r="F409" s="94"/>
      <c r="G409" s="95"/>
      <c r="H409" s="95"/>
      <c r="I409" s="83"/>
      <c r="J409" s="93"/>
      <c r="K409" s="93"/>
    </row>
    <row r="410" spans="3:11" x14ac:dyDescent="0.25">
      <c r="C410" s="94"/>
      <c r="D410" s="95"/>
      <c r="E410" s="95"/>
      <c r="F410" s="94"/>
      <c r="G410" s="95"/>
      <c r="H410" s="95"/>
      <c r="I410" s="83"/>
      <c r="J410" s="93"/>
      <c r="K410" s="93"/>
    </row>
    <row r="411" spans="3:11" x14ac:dyDescent="0.25">
      <c r="C411" s="94"/>
      <c r="D411" s="95"/>
      <c r="E411" s="95"/>
      <c r="F411" s="94"/>
      <c r="G411" s="95"/>
      <c r="H411" s="95"/>
      <c r="I411" s="83"/>
      <c r="J411" s="93"/>
      <c r="K411" s="93"/>
    </row>
    <row r="412" spans="3:11" x14ac:dyDescent="0.25">
      <c r="C412" s="94"/>
      <c r="D412" s="95"/>
      <c r="E412" s="95"/>
      <c r="F412" s="94"/>
      <c r="G412" s="95"/>
      <c r="H412" s="95"/>
      <c r="I412" s="83"/>
      <c r="J412" s="93"/>
      <c r="K412" s="93"/>
    </row>
    <row r="413" spans="3:11" x14ac:dyDescent="0.25">
      <c r="C413" s="94"/>
      <c r="D413" s="95"/>
      <c r="E413" s="95"/>
      <c r="F413" s="94"/>
      <c r="G413" s="95"/>
      <c r="H413" s="95"/>
      <c r="I413" s="83"/>
      <c r="J413" s="93"/>
      <c r="K413" s="93"/>
    </row>
    <row r="414" spans="3:11" x14ac:dyDescent="0.25">
      <c r="C414" s="94"/>
      <c r="D414" s="95"/>
      <c r="E414" s="95"/>
      <c r="F414" s="94"/>
      <c r="G414" s="95"/>
      <c r="H414" s="95"/>
      <c r="I414" s="83"/>
      <c r="J414" s="93"/>
      <c r="K414" s="93"/>
    </row>
    <row r="415" spans="3:11" x14ac:dyDescent="0.25">
      <c r="C415" s="94"/>
      <c r="D415" s="95"/>
      <c r="E415" s="95"/>
      <c r="F415" s="94"/>
      <c r="G415" s="95"/>
      <c r="H415" s="95"/>
      <c r="I415" s="83"/>
      <c r="J415" s="93"/>
      <c r="K415" s="93"/>
    </row>
    <row r="416" spans="3:11" x14ac:dyDescent="0.25">
      <c r="C416" s="94"/>
      <c r="D416" s="95"/>
      <c r="E416" s="95"/>
      <c r="F416" s="94"/>
      <c r="G416" s="95"/>
      <c r="H416" s="95"/>
      <c r="I416" s="83"/>
      <c r="J416" s="93"/>
      <c r="K416" s="93"/>
    </row>
    <row r="417" spans="3:11" x14ac:dyDescent="0.25">
      <c r="C417" s="94"/>
      <c r="D417" s="95"/>
      <c r="E417" s="95"/>
      <c r="F417" s="94"/>
      <c r="G417" s="95"/>
      <c r="H417" s="95"/>
      <c r="I417" s="83"/>
      <c r="J417" s="93"/>
      <c r="K417" s="93"/>
    </row>
    <row r="418" spans="3:11" x14ac:dyDescent="0.25">
      <c r="C418" s="94"/>
      <c r="D418" s="95"/>
      <c r="E418" s="95"/>
      <c r="F418" s="94"/>
      <c r="G418" s="95"/>
      <c r="H418" s="95"/>
      <c r="I418" s="83"/>
      <c r="J418" s="93"/>
      <c r="K418" s="93"/>
    </row>
    <row r="419" spans="3:11" x14ac:dyDescent="0.25">
      <c r="C419" s="94"/>
      <c r="D419" s="95"/>
      <c r="E419" s="95"/>
      <c r="F419" s="94"/>
      <c r="G419" s="95"/>
      <c r="H419" s="95"/>
      <c r="I419" s="83"/>
      <c r="J419" s="93"/>
      <c r="K419" s="93"/>
    </row>
    <row r="420" spans="3:11" x14ac:dyDescent="0.25">
      <c r="C420" s="94"/>
      <c r="D420" s="95"/>
      <c r="E420" s="95"/>
      <c r="F420" s="94"/>
      <c r="G420" s="95"/>
      <c r="H420" s="95"/>
      <c r="I420" s="83"/>
      <c r="J420" s="93"/>
      <c r="K420" s="93"/>
    </row>
    <row r="421" spans="3:11" x14ac:dyDescent="0.25">
      <c r="C421" s="94"/>
      <c r="D421" s="95"/>
      <c r="E421" s="95"/>
      <c r="F421" s="94"/>
      <c r="G421" s="95"/>
      <c r="H421" s="95"/>
      <c r="I421" s="83"/>
      <c r="J421" s="93"/>
      <c r="K421" s="93"/>
    </row>
    <row r="422" spans="3:11" x14ac:dyDescent="0.25">
      <c r="C422" s="94"/>
      <c r="D422" s="95"/>
      <c r="E422" s="95"/>
      <c r="F422" s="94"/>
      <c r="G422" s="95"/>
      <c r="H422" s="95"/>
      <c r="I422" s="83"/>
      <c r="J422" s="93"/>
      <c r="K422" s="93"/>
    </row>
    <row r="423" spans="3:11" x14ac:dyDescent="0.25">
      <c r="C423" s="94"/>
      <c r="D423" s="95"/>
      <c r="E423" s="95"/>
      <c r="F423" s="94"/>
      <c r="G423" s="95"/>
      <c r="H423" s="95"/>
      <c r="I423" s="83"/>
      <c r="J423" s="93"/>
      <c r="K423" s="93"/>
    </row>
    <row r="424" spans="3:11" x14ac:dyDescent="0.25">
      <c r="C424" s="94"/>
      <c r="D424" s="95"/>
      <c r="E424" s="95"/>
      <c r="F424" s="94"/>
      <c r="G424" s="95"/>
      <c r="H424" s="95"/>
      <c r="I424" s="83"/>
      <c r="J424" s="93"/>
      <c r="K424" s="93"/>
    </row>
    <row r="425" spans="3:11" x14ac:dyDescent="0.25">
      <c r="C425" s="94"/>
      <c r="D425" s="95"/>
      <c r="E425" s="95"/>
      <c r="F425" s="94"/>
      <c r="G425" s="95"/>
      <c r="H425" s="95"/>
      <c r="I425" s="83"/>
      <c r="J425" s="93"/>
      <c r="K425" s="93"/>
    </row>
    <row r="426" spans="3:11" x14ac:dyDescent="0.25">
      <c r="C426" s="94"/>
      <c r="D426" s="95"/>
      <c r="E426" s="95"/>
      <c r="F426" s="94"/>
      <c r="G426" s="95"/>
      <c r="H426" s="95"/>
      <c r="I426" s="83"/>
      <c r="J426" s="93"/>
      <c r="K426" s="93"/>
    </row>
    <row r="427" spans="3:11" x14ac:dyDescent="0.25">
      <c r="C427" s="94"/>
      <c r="D427" s="95"/>
      <c r="E427" s="95"/>
      <c r="F427" s="94"/>
      <c r="G427" s="95"/>
      <c r="H427" s="95"/>
      <c r="I427" s="83"/>
      <c r="J427" s="93"/>
      <c r="K427" s="93"/>
    </row>
    <row r="428" spans="3:11" x14ac:dyDescent="0.25">
      <c r="C428" s="94"/>
      <c r="D428" s="95"/>
      <c r="E428" s="95"/>
      <c r="F428" s="94"/>
      <c r="G428" s="95"/>
      <c r="H428" s="95"/>
      <c r="I428" s="83"/>
      <c r="J428" s="93"/>
      <c r="K428" s="93"/>
    </row>
    <row r="429" spans="3:11" x14ac:dyDescent="0.25">
      <c r="C429" s="94"/>
      <c r="D429" s="95"/>
      <c r="E429" s="95"/>
      <c r="F429" s="94"/>
      <c r="G429" s="95"/>
      <c r="H429" s="95"/>
      <c r="I429" s="83"/>
      <c r="J429" s="93"/>
      <c r="K429" s="93"/>
    </row>
    <row r="430" spans="3:11" x14ac:dyDescent="0.25">
      <c r="C430" s="94"/>
      <c r="D430" s="95"/>
      <c r="E430" s="95"/>
      <c r="F430" s="94"/>
      <c r="G430" s="95"/>
      <c r="H430" s="95"/>
      <c r="I430" s="83"/>
      <c r="J430" s="93"/>
      <c r="K430" s="93"/>
    </row>
    <row r="431" spans="3:11" x14ac:dyDescent="0.25">
      <c r="C431" s="94"/>
      <c r="D431" s="95"/>
      <c r="E431" s="95"/>
      <c r="F431" s="94"/>
      <c r="G431" s="95"/>
      <c r="H431" s="95"/>
      <c r="I431" s="83"/>
      <c r="J431" s="93"/>
      <c r="K431" s="93"/>
    </row>
    <row r="432" spans="3:11" x14ac:dyDescent="0.25">
      <c r="C432" s="94"/>
      <c r="D432" s="95"/>
      <c r="E432" s="95"/>
      <c r="F432" s="94"/>
      <c r="G432" s="95"/>
      <c r="H432" s="95"/>
      <c r="I432" s="83"/>
      <c r="J432" s="93"/>
      <c r="K432" s="93"/>
    </row>
    <row r="433" spans="3:11" x14ac:dyDescent="0.25">
      <c r="C433" s="94"/>
      <c r="D433" s="95"/>
      <c r="E433" s="95"/>
      <c r="F433" s="94"/>
      <c r="G433" s="95"/>
      <c r="H433" s="95"/>
      <c r="I433" s="83"/>
      <c r="J433" s="93"/>
      <c r="K433" s="93"/>
    </row>
    <row r="434" spans="3:11" x14ac:dyDescent="0.25">
      <c r="C434" s="94"/>
      <c r="D434" s="95"/>
      <c r="E434" s="95"/>
      <c r="F434" s="94"/>
      <c r="G434" s="95"/>
      <c r="H434" s="95"/>
      <c r="I434" s="83"/>
      <c r="J434" s="93"/>
      <c r="K434" s="93"/>
    </row>
    <row r="435" spans="3:11" x14ac:dyDescent="0.25">
      <c r="C435" s="94"/>
      <c r="D435" s="95"/>
      <c r="E435" s="95"/>
      <c r="F435" s="94"/>
      <c r="G435" s="95"/>
      <c r="H435" s="95"/>
      <c r="I435" s="83"/>
      <c r="J435" s="93"/>
      <c r="K435" s="93"/>
    </row>
    <row r="436" spans="3:11" x14ac:dyDescent="0.25">
      <c r="C436" s="94"/>
      <c r="D436" s="95"/>
      <c r="E436" s="95"/>
      <c r="F436" s="94"/>
      <c r="G436" s="95"/>
      <c r="H436" s="95"/>
      <c r="I436" s="83"/>
      <c r="J436" s="93"/>
      <c r="K436" s="93"/>
    </row>
    <row r="437" spans="3:11" x14ac:dyDescent="0.25">
      <c r="C437" s="94"/>
      <c r="D437" s="95"/>
      <c r="E437" s="95"/>
      <c r="F437" s="94"/>
      <c r="G437" s="95"/>
      <c r="H437" s="95"/>
      <c r="I437" s="83"/>
      <c r="J437" s="93"/>
      <c r="K437" s="93"/>
    </row>
    <row r="438" spans="3:11" x14ac:dyDescent="0.25">
      <c r="C438" s="94"/>
      <c r="D438" s="95"/>
      <c r="E438" s="95"/>
      <c r="F438" s="94"/>
      <c r="G438" s="95"/>
      <c r="H438" s="95"/>
      <c r="I438" s="83"/>
      <c r="J438" s="93"/>
      <c r="K438" s="93"/>
    </row>
    <row r="439" spans="3:11" x14ac:dyDescent="0.25">
      <c r="C439" s="94"/>
      <c r="D439" s="95"/>
      <c r="E439" s="95"/>
      <c r="F439" s="94"/>
      <c r="G439" s="95"/>
      <c r="H439" s="95"/>
      <c r="I439" s="83"/>
      <c r="J439" s="93"/>
      <c r="K439" s="93"/>
    </row>
    <row r="440" spans="3:11" x14ac:dyDescent="0.25">
      <c r="C440" s="94"/>
      <c r="D440" s="95"/>
      <c r="E440" s="95"/>
      <c r="F440" s="94"/>
      <c r="G440" s="95"/>
      <c r="H440" s="95"/>
      <c r="I440" s="83"/>
      <c r="J440" s="93"/>
      <c r="K440" s="93"/>
    </row>
    <row r="441" spans="3:11" x14ac:dyDescent="0.25">
      <c r="C441" s="94"/>
      <c r="D441" s="95"/>
      <c r="E441" s="95"/>
      <c r="F441" s="94"/>
      <c r="G441" s="95"/>
      <c r="H441" s="95"/>
      <c r="I441" s="83"/>
      <c r="J441" s="93"/>
      <c r="K441" s="93"/>
    </row>
    <row r="442" spans="3:11" x14ac:dyDescent="0.25">
      <c r="C442" s="94"/>
      <c r="D442" s="95"/>
      <c r="E442" s="95"/>
      <c r="F442" s="94"/>
      <c r="G442" s="95"/>
      <c r="H442" s="95"/>
      <c r="I442" s="83"/>
      <c r="J442" s="93"/>
      <c r="K442" s="93"/>
    </row>
    <row r="443" spans="3:11" x14ac:dyDescent="0.25">
      <c r="C443" s="94"/>
      <c r="D443" s="95"/>
      <c r="E443" s="95"/>
      <c r="F443" s="94"/>
      <c r="G443" s="95"/>
      <c r="H443" s="95"/>
      <c r="I443" s="83"/>
      <c r="J443" s="93"/>
      <c r="K443" s="93"/>
    </row>
    <row r="444" spans="3:11" x14ac:dyDescent="0.25">
      <c r="C444" s="94"/>
      <c r="D444" s="95"/>
      <c r="E444" s="95"/>
      <c r="F444" s="94"/>
      <c r="G444" s="95"/>
      <c r="H444" s="95"/>
      <c r="I444" s="83"/>
      <c r="J444" s="93"/>
      <c r="K444" s="93"/>
    </row>
  </sheetData>
  <mergeCells count="11">
    <mergeCell ref="C4:E4"/>
    <mergeCell ref="F4:H4"/>
    <mergeCell ref="I4:K4"/>
    <mergeCell ref="B3:B5"/>
    <mergeCell ref="B2:D2"/>
    <mergeCell ref="C3:E3"/>
    <mergeCell ref="F3:H3"/>
    <mergeCell ref="I3:K3"/>
    <mergeCell ref="E2:F2"/>
    <mergeCell ref="I2:K2"/>
    <mergeCell ref="G2:H2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1"/>
  <sheetViews>
    <sheetView workbookViewId="0">
      <selection activeCell="A2" sqref="A2:L235"/>
    </sheetView>
  </sheetViews>
  <sheetFormatPr defaultRowHeight="15" x14ac:dyDescent="0.25"/>
  <cols>
    <col min="1" max="1" width="19.85546875" style="42" customWidth="1"/>
    <col min="2" max="2" width="15.85546875" style="43" customWidth="1"/>
    <col min="3" max="3" width="13" style="42" customWidth="1"/>
    <col min="4" max="4" width="15.85546875" style="43" customWidth="1"/>
    <col min="5" max="5" width="14" style="42" customWidth="1"/>
    <col min="6" max="6" width="15.85546875" style="43" customWidth="1"/>
    <col min="7" max="7" width="13.5703125" style="42" bestFit="1" customWidth="1"/>
    <col min="8" max="8" width="15.85546875" style="43" customWidth="1"/>
    <col min="9" max="9" width="17.28515625" style="42" customWidth="1"/>
    <col min="10" max="10" width="15.85546875" style="43" customWidth="1"/>
    <col min="11" max="11" width="16.140625" style="42" bestFit="1" customWidth="1"/>
    <col min="12" max="12" width="15.85546875" style="43" customWidth="1"/>
    <col min="13" max="13" width="19" style="42" bestFit="1" customWidth="1"/>
    <col min="14" max="16384" width="9.140625" style="42"/>
  </cols>
  <sheetData>
    <row r="1" spans="1:17" x14ac:dyDescent="0.25">
      <c r="A1" s="42" t="s">
        <v>18</v>
      </c>
      <c r="B1" s="43" t="s">
        <v>32</v>
      </c>
      <c r="C1" s="42" t="s">
        <v>35</v>
      </c>
      <c r="D1" s="43" t="s">
        <v>33</v>
      </c>
      <c r="E1" s="42" t="s">
        <v>36</v>
      </c>
      <c r="F1" s="43" t="s">
        <v>34</v>
      </c>
      <c r="G1" s="42" t="s">
        <v>37</v>
      </c>
      <c r="H1" s="43" t="s">
        <v>38</v>
      </c>
      <c r="I1" s="42" t="s">
        <v>39</v>
      </c>
      <c r="J1" s="43" t="s">
        <v>40</v>
      </c>
      <c r="K1" s="42" t="s">
        <v>41</v>
      </c>
      <c r="L1" s="43" t="s">
        <v>42</v>
      </c>
      <c r="M1" s="42" t="s">
        <v>43</v>
      </c>
    </row>
    <row r="2" spans="1:17" x14ac:dyDescent="0.25">
      <c r="A2" s="72" t="s">
        <v>52</v>
      </c>
      <c r="B2" s="73">
        <v>7369608.7300000004</v>
      </c>
      <c r="C2" s="74">
        <v>107</v>
      </c>
      <c r="D2" s="73">
        <v>1426781.64</v>
      </c>
      <c r="E2" s="74">
        <v>92</v>
      </c>
      <c r="F2" s="73">
        <v>25699.999999700001</v>
      </c>
      <c r="G2" s="74">
        <v>11</v>
      </c>
      <c r="H2" s="73">
        <v>12415789.35</v>
      </c>
      <c r="I2" s="74">
        <v>111</v>
      </c>
      <c r="J2" s="73">
        <v>1771764.18</v>
      </c>
      <c r="K2" s="74">
        <v>103</v>
      </c>
      <c r="L2" s="73">
        <v>0</v>
      </c>
      <c r="M2" s="49"/>
      <c r="N2" s="46"/>
      <c r="O2" s="46"/>
      <c r="P2" s="46"/>
      <c r="Q2" s="46"/>
    </row>
    <row r="3" spans="1:17" x14ac:dyDescent="0.25">
      <c r="A3" s="72" t="s">
        <v>53</v>
      </c>
      <c r="B3" s="73">
        <v>1737288.31</v>
      </c>
      <c r="C3" s="74">
        <v>50</v>
      </c>
      <c r="D3" s="73">
        <v>543383.41</v>
      </c>
      <c r="E3" s="74">
        <v>50</v>
      </c>
      <c r="F3" s="73">
        <v>0</v>
      </c>
      <c r="G3" s="74">
        <v>2</v>
      </c>
      <c r="H3" s="73">
        <v>2208614.2000000002</v>
      </c>
      <c r="I3" s="74">
        <v>55</v>
      </c>
      <c r="J3" s="73">
        <v>577527.77</v>
      </c>
      <c r="K3" s="74">
        <v>52</v>
      </c>
      <c r="L3" s="73">
        <v>0</v>
      </c>
      <c r="M3" s="49"/>
      <c r="N3" s="46"/>
      <c r="O3" s="46"/>
      <c r="P3" s="46"/>
      <c r="Q3" s="46"/>
    </row>
    <row r="4" spans="1:17" x14ac:dyDescent="0.25">
      <c r="A4" s="72" t="s">
        <v>54</v>
      </c>
      <c r="B4" s="73">
        <v>16500692.85</v>
      </c>
      <c r="C4" s="74">
        <v>230</v>
      </c>
      <c r="D4" s="73">
        <v>3913451.51</v>
      </c>
      <c r="E4" s="74">
        <v>204</v>
      </c>
      <c r="F4" s="73">
        <v>139149.99999869999</v>
      </c>
      <c r="G4" s="74">
        <v>31</v>
      </c>
      <c r="H4" s="73">
        <v>20953538.899999999</v>
      </c>
      <c r="I4" s="74">
        <v>233</v>
      </c>
      <c r="J4" s="73">
        <v>3572106.41</v>
      </c>
      <c r="K4" s="74">
        <v>220</v>
      </c>
      <c r="L4" s="73">
        <v>6549.9999993000001</v>
      </c>
      <c r="M4" s="49"/>
      <c r="N4" s="46"/>
      <c r="O4" s="46"/>
      <c r="P4" s="46"/>
      <c r="Q4" s="46"/>
    </row>
    <row r="5" spans="1:17" x14ac:dyDescent="0.25">
      <c r="A5" s="72" t="s">
        <v>55</v>
      </c>
      <c r="B5" s="73">
        <v>1479167.2</v>
      </c>
      <c r="C5" s="74">
        <v>41</v>
      </c>
      <c r="D5" s="73">
        <v>210254.26</v>
      </c>
      <c r="E5" s="74">
        <v>37</v>
      </c>
      <c r="F5" s="73">
        <v>38249.999999899999</v>
      </c>
      <c r="G5" s="74">
        <v>14</v>
      </c>
      <c r="H5" s="73">
        <v>1935989.74</v>
      </c>
      <c r="I5" s="74">
        <v>54</v>
      </c>
      <c r="J5" s="73">
        <v>341251.25</v>
      </c>
      <c r="K5" s="74">
        <v>49</v>
      </c>
      <c r="L5" s="73">
        <v>20599.999999799998</v>
      </c>
      <c r="M5" s="49"/>
      <c r="N5" s="46"/>
      <c r="O5" s="46"/>
      <c r="P5" s="46"/>
      <c r="Q5" s="46"/>
    </row>
    <row r="6" spans="1:17" x14ac:dyDescent="0.25">
      <c r="A6" s="72" t="s">
        <v>56</v>
      </c>
      <c r="B6" s="73">
        <v>126379087.01000001</v>
      </c>
      <c r="C6" s="74">
        <v>345</v>
      </c>
      <c r="D6" s="73">
        <v>5280806.03</v>
      </c>
      <c r="E6" s="74">
        <v>312</v>
      </c>
      <c r="F6" s="73">
        <v>1030228.9999969</v>
      </c>
      <c r="G6" s="74">
        <v>93</v>
      </c>
      <c r="H6" s="73">
        <v>116548286.41</v>
      </c>
      <c r="I6" s="74">
        <v>350</v>
      </c>
      <c r="J6" s="73">
        <v>5048529.72</v>
      </c>
      <c r="K6" s="74">
        <v>315</v>
      </c>
      <c r="L6" s="73">
        <v>1463155.4999972</v>
      </c>
      <c r="M6" s="49"/>
      <c r="N6" s="46"/>
      <c r="O6" s="46"/>
      <c r="P6" s="46"/>
      <c r="Q6" s="46"/>
    </row>
    <row r="7" spans="1:17" x14ac:dyDescent="0.25">
      <c r="A7" s="72" t="s">
        <v>57</v>
      </c>
      <c r="B7" s="73">
        <v>169872.09</v>
      </c>
      <c r="C7" s="74">
        <v>12</v>
      </c>
      <c r="D7" s="73">
        <v>50139.59</v>
      </c>
      <c r="E7" s="74">
        <v>11</v>
      </c>
      <c r="F7" s="73">
        <v>0</v>
      </c>
      <c r="G7" s="74">
        <v>4</v>
      </c>
      <c r="H7" s="73">
        <v>139677.12</v>
      </c>
      <c r="I7" s="74">
        <v>13</v>
      </c>
      <c r="J7" s="73">
        <v>44678.62</v>
      </c>
      <c r="K7" s="74">
        <v>12</v>
      </c>
      <c r="L7" s="73">
        <v>0</v>
      </c>
      <c r="M7" s="49"/>
      <c r="N7" s="46"/>
      <c r="O7" s="46"/>
      <c r="P7" s="46"/>
      <c r="Q7" s="46"/>
    </row>
    <row r="8" spans="1:17" x14ac:dyDescent="0.25">
      <c r="A8" s="72" t="s">
        <v>58</v>
      </c>
      <c r="B8" s="73">
        <v>2956727.16</v>
      </c>
      <c r="C8" s="74">
        <v>70</v>
      </c>
      <c r="D8" s="73">
        <v>877738.13</v>
      </c>
      <c r="E8" s="74">
        <v>70</v>
      </c>
      <c r="F8" s="73">
        <v>0</v>
      </c>
      <c r="G8" s="74">
        <v>5</v>
      </c>
      <c r="H8" s="73">
        <v>3560584.39</v>
      </c>
      <c r="I8" s="74">
        <v>84</v>
      </c>
      <c r="J8" s="73">
        <v>966546.85</v>
      </c>
      <c r="K8" s="74">
        <v>84</v>
      </c>
      <c r="L8" s="73">
        <v>0</v>
      </c>
      <c r="M8" s="49"/>
      <c r="N8" s="46"/>
      <c r="O8" s="46"/>
      <c r="P8" s="46"/>
      <c r="Q8" s="46"/>
    </row>
    <row r="9" spans="1:17" x14ac:dyDescent="0.25">
      <c r="A9" s="72" t="s">
        <v>59</v>
      </c>
      <c r="B9" s="73">
        <v>3034828.34</v>
      </c>
      <c r="C9" s="74">
        <v>76</v>
      </c>
      <c r="D9" s="73">
        <v>456570.25</v>
      </c>
      <c r="E9" s="74">
        <v>65</v>
      </c>
      <c r="F9" s="73">
        <v>179566.666666</v>
      </c>
      <c r="G9" s="74">
        <v>23</v>
      </c>
      <c r="H9" s="73">
        <v>2232726.38</v>
      </c>
      <c r="I9" s="74">
        <v>75</v>
      </c>
      <c r="J9" s="73">
        <v>597412.02</v>
      </c>
      <c r="K9" s="74">
        <v>62</v>
      </c>
      <c r="L9" s="73">
        <v>226583.33333269999</v>
      </c>
      <c r="M9" s="49"/>
      <c r="N9" s="46"/>
      <c r="O9" s="46"/>
      <c r="P9" s="46"/>
      <c r="Q9" s="46"/>
    </row>
    <row r="10" spans="1:17" x14ac:dyDescent="0.25">
      <c r="A10" s="72" t="s">
        <v>60</v>
      </c>
      <c r="B10" s="73">
        <v>28974874.670000002</v>
      </c>
      <c r="C10" s="74">
        <v>162</v>
      </c>
      <c r="D10" s="73">
        <v>1670915.47</v>
      </c>
      <c r="E10" s="74">
        <v>155</v>
      </c>
      <c r="F10" s="73">
        <v>0</v>
      </c>
      <c r="G10" s="74">
        <v>8</v>
      </c>
      <c r="H10" s="73">
        <v>4852712.17</v>
      </c>
      <c r="I10" s="74">
        <v>155</v>
      </c>
      <c r="J10" s="73">
        <v>1606092.5</v>
      </c>
      <c r="K10" s="74">
        <v>151</v>
      </c>
      <c r="L10" s="73">
        <v>0</v>
      </c>
      <c r="M10" s="49"/>
      <c r="N10" s="46"/>
      <c r="O10" s="46"/>
      <c r="P10" s="46"/>
      <c r="Q10" s="46"/>
    </row>
    <row r="11" spans="1:17" x14ac:dyDescent="0.25">
      <c r="A11" s="72" t="s">
        <v>61</v>
      </c>
      <c r="B11" s="73">
        <v>650085832.44000006</v>
      </c>
      <c r="C11" s="74">
        <v>2340</v>
      </c>
      <c r="D11" s="73">
        <v>115809609.11</v>
      </c>
      <c r="E11" s="74">
        <v>2203</v>
      </c>
      <c r="F11" s="73">
        <v>3917052.9999793</v>
      </c>
      <c r="G11" s="74">
        <v>619</v>
      </c>
      <c r="H11" s="73">
        <v>646002637.62</v>
      </c>
      <c r="I11" s="74">
        <v>2338</v>
      </c>
      <c r="J11" s="73">
        <v>114753443.75</v>
      </c>
      <c r="K11" s="74">
        <v>2209</v>
      </c>
      <c r="L11" s="73">
        <v>4963646.1666460996</v>
      </c>
      <c r="M11" s="49"/>
      <c r="N11" s="46"/>
      <c r="O11" s="46"/>
      <c r="P11" s="46"/>
      <c r="Q11" s="46"/>
    </row>
    <row r="12" spans="1:17" x14ac:dyDescent="0.25">
      <c r="A12" s="72" t="s">
        <v>62</v>
      </c>
      <c r="B12" s="73">
        <v>128605556.05</v>
      </c>
      <c r="C12" s="74">
        <v>415</v>
      </c>
      <c r="D12" s="73">
        <v>13018543.810000001</v>
      </c>
      <c r="E12" s="74">
        <v>382</v>
      </c>
      <c r="F12" s="73">
        <v>1145582.4999972</v>
      </c>
      <c r="G12" s="74">
        <v>98</v>
      </c>
      <c r="H12" s="73">
        <v>123265990.52</v>
      </c>
      <c r="I12" s="74">
        <v>420</v>
      </c>
      <c r="J12" s="73">
        <v>13520122.140000001</v>
      </c>
      <c r="K12" s="74">
        <v>398</v>
      </c>
      <c r="L12" s="73">
        <v>1007033.3333307999</v>
      </c>
      <c r="M12" s="49"/>
      <c r="N12" s="46"/>
      <c r="O12" s="46"/>
      <c r="P12" s="46"/>
      <c r="Q12" s="46"/>
    </row>
    <row r="13" spans="1:17" x14ac:dyDescent="0.25">
      <c r="A13" s="72" t="s">
        <v>63</v>
      </c>
      <c r="B13" s="73">
        <v>228045464.08000001</v>
      </c>
      <c r="C13" s="74">
        <v>498</v>
      </c>
      <c r="D13" s="73">
        <v>13709832</v>
      </c>
      <c r="E13" s="74">
        <v>460</v>
      </c>
      <c r="F13" s="73">
        <v>856466.6666612</v>
      </c>
      <c r="G13" s="74">
        <v>162</v>
      </c>
      <c r="H13" s="73">
        <v>291044620.48000002</v>
      </c>
      <c r="I13" s="74">
        <v>503</v>
      </c>
      <c r="J13" s="73">
        <v>13878466.99</v>
      </c>
      <c r="K13" s="74">
        <v>470</v>
      </c>
      <c r="L13" s="73">
        <v>948004.49999489996</v>
      </c>
      <c r="M13" s="49"/>
      <c r="N13" s="46"/>
      <c r="O13" s="46"/>
      <c r="P13" s="46"/>
      <c r="Q13" s="46"/>
    </row>
    <row r="14" spans="1:17" x14ac:dyDescent="0.25">
      <c r="A14" s="72" t="s">
        <v>64</v>
      </c>
      <c r="B14" s="73">
        <v>1276404</v>
      </c>
      <c r="C14" s="74">
        <v>18</v>
      </c>
      <c r="D14" s="73">
        <v>509753</v>
      </c>
      <c r="E14" s="74">
        <v>16</v>
      </c>
      <c r="F14" s="73">
        <v>0</v>
      </c>
      <c r="G14" s="74">
        <v>0</v>
      </c>
      <c r="H14" s="73">
        <v>1288686</v>
      </c>
      <c r="I14" s="74">
        <v>18</v>
      </c>
      <c r="J14" s="73">
        <v>513787</v>
      </c>
      <c r="K14" s="74">
        <v>16</v>
      </c>
      <c r="L14" s="73">
        <v>0</v>
      </c>
      <c r="M14" s="49"/>
      <c r="N14" s="46"/>
      <c r="O14" s="46"/>
      <c r="P14" s="46"/>
      <c r="Q14" s="46"/>
    </row>
    <row r="15" spans="1:17" x14ac:dyDescent="0.25">
      <c r="A15" s="72" t="s">
        <v>65</v>
      </c>
      <c r="B15" s="73">
        <v>507303195.69</v>
      </c>
      <c r="C15" s="74">
        <v>2606</v>
      </c>
      <c r="D15" s="73">
        <v>129842507.84</v>
      </c>
      <c r="E15" s="74">
        <v>2428</v>
      </c>
      <c r="F15" s="73">
        <v>3569780.9999762001</v>
      </c>
      <c r="G15" s="74">
        <v>703</v>
      </c>
      <c r="H15" s="73">
        <v>465080473.93000001</v>
      </c>
      <c r="I15" s="74">
        <v>2695</v>
      </c>
      <c r="J15" s="73">
        <v>132299160.04000001</v>
      </c>
      <c r="K15" s="74">
        <v>2547</v>
      </c>
      <c r="L15" s="73">
        <v>4116003.8333068001</v>
      </c>
      <c r="M15" s="49"/>
      <c r="N15" s="46"/>
      <c r="O15" s="46"/>
      <c r="P15" s="46"/>
      <c r="Q15" s="46"/>
    </row>
    <row r="16" spans="1:17" x14ac:dyDescent="0.25">
      <c r="A16" s="72" t="s">
        <v>66</v>
      </c>
      <c r="B16" s="73">
        <v>2519390.2799999998</v>
      </c>
      <c r="C16" s="74">
        <v>73</v>
      </c>
      <c r="D16" s="73">
        <v>698451</v>
      </c>
      <c r="E16" s="74">
        <v>66</v>
      </c>
      <c r="F16" s="73">
        <v>0</v>
      </c>
      <c r="G16" s="74">
        <v>1</v>
      </c>
      <c r="H16" s="73">
        <v>3462575.78</v>
      </c>
      <c r="I16" s="74">
        <v>72</v>
      </c>
      <c r="J16" s="73">
        <v>766719.78</v>
      </c>
      <c r="K16" s="74">
        <v>67</v>
      </c>
      <c r="L16" s="73">
        <v>0</v>
      </c>
      <c r="M16" s="49"/>
      <c r="N16" s="46"/>
      <c r="O16" s="46"/>
      <c r="P16" s="46"/>
      <c r="Q16" s="46"/>
    </row>
    <row r="17" spans="1:17" x14ac:dyDescent="0.25">
      <c r="A17" s="72" t="s">
        <v>67</v>
      </c>
      <c r="B17" s="73">
        <v>2632854</v>
      </c>
      <c r="C17" s="74">
        <v>18</v>
      </c>
      <c r="D17" s="73">
        <v>635242</v>
      </c>
      <c r="E17" s="74">
        <v>18</v>
      </c>
      <c r="F17" s="73">
        <v>0</v>
      </c>
      <c r="G17" s="74">
        <v>0</v>
      </c>
      <c r="H17" s="73">
        <v>2999797</v>
      </c>
      <c r="I17" s="74">
        <v>27</v>
      </c>
      <c r="J17" s="73">
        <v>671581</v>
      </c>
      <c r="K17" s="74">
        <v>26</v>
      </c>
      <c r="L17" s="73">
        <v>0</v>
      </c>
      <c r="M17" s="49"/>
      <c r="N17" s="46"/>
      <c r="O17" s="46"/>
      <c r="P17" s="46"/>
      <c r="Q17" s="46"/>
    </row>
    <row r="18" spans="1:17" x14ac:dyDescent="0.25">
      <c r="A18" s="72" t="s">
        <v>68</v>
      </c>
      <c r="B18" s="73">
        <v>224042906.81</v>
      </c>
      <c r="C18" s="74">
        <v>653</v>
      </c>
      <c r="D18" s="73">
        <v>60866487.770000003</v>
      </c>
      <c r="E18" s="74">
        <v>625</v>
      </c>
      <c r="F18" s="73">
        <v>1650340.8333225001</v>
      </c>
      <c r="G18" s="74">
        <v>314</v>
      </c>
      <c r="H18" s="73">
        <v>282756388.81999999</v>
      </c>
      <c r="I18" s="74">
        <v>634</v>
      </c>
      <c r="J18" s="73">
        <v>55444299.799999997</v>
      </c>
      <c r="K18" s="74">
        <v>594</v>
      </c>
      <c r="L18" s="73">
        <v>1544445.4999903999</v>
      </c>
      <c r="M18" s="49"/>
      <c r="N18" s="46"/>
      <c r="O18" s="46"/>
      <c r="P18" s="46"/>
      <c r="Q18" s="46"/>
    </row>
    <row r="19" spans="1:17" x14ac:dyDescent="0.25">
      <c r="A19" s="72" t="s">
        <v>69</v>
      </c>
      <c r="B19" s="73">
        <v>78467460.599999994</v>
      </c>
      <c r="C19" s="74">
        <v>353</v>
      </c>
      <c r="D19" s="73">
        <v>15281935.199999999</v>
      </c>
      <c r="E19" s="74">
        <v>319</v>
      </c>
      <c r="F19" s="73">
        <v>939284.49999679998</v>
      </c>
      <c r="G19" s="74">
        <v>117</v>
      </c>
      <c r="H19" s="73">
        <v>96409089.459999993</v>
      </c>
      <c r="I19" s="74">
        <v>357</v>
      </c>
      <c r="J19" s="73">
        <v>15306403.49</v>
      </c>
      <c r="K19" s="74">
        <v>335</v>
      </c>
      <c r="L19" s="73">
        <v>1000856.9999967</v>
      </c>
      <c r="M19" s="49"/>
      <c r="N19" s="46"/>
      <c r="O19" s="46"/>
      <c r="P19" s="46"/>
      <c r="Q19" s="46"/>
    </row>
    <row r="20" spans="1:17" x14ac:dyDescent="0.25">
      <c r="A20" s="72" t="s">
        <v>70</v>
      </c>
      <c r="B20" s="73">
        <v>5957542.8700000001</v>
      </c>
      <c r="C20" s="74">
        <v>46</v>
      </c>
      <c r="D20" s="73">
        <v>3864772.5</v>
      </c>
      <c r="E20" s="74">
        <v>43</v>
      </c>
      <c r="F20" s="73">
        <v>0</v>
      </c>
      <c r="G20" s="74">
        <v>0</v>
      </c>
      <c r="H20" s="73">
        <v>5060434.9400000004</v>
      </c>
      <c r="I20" s="74">
        <v>45</v>
      </c>
      <c r="J20" s="73">
        <v>3313594</v>
      </c>
      <c r="K20" s="74">
        <v>42</v>
      </c>
      <c r="L20" s="73">
        <v>0</v>
      </c>
      <c r="M20" s="49"/>
      <c r="N20" s="46"/>
      <c r="O20" s="46"/>
      <c r="P20" s="46"/>
      <c r="Q20" s="46"/>
    </row>
    <row r="21" spans="1:17" x14ac:dyDescent="0.25">
      <c r="A21" s="72" t="s">
        <v>71</v>
      </c>
      <c r="B21" s="73">
        <v>100868100.97</v>
      </c>
      <c r="C21" s="74">
        <v>457</v>
      </c>
      <c r="D21" s="73">
        <v>21633352.890000001</v>
      </c>
      <c r="E21" s="74">
        <v>425</v>
      </c>
      <c r="F21" s="73">
        <v>843631.49999259994</v>
      </c>
      <c r="G21" s="74">
        <v>204</v>
      </c>
      <c r="H21" s="73">
        <v>105302400.8</v>
      </c>
      <c r="I21" s="74">
        <v>469</v>
      </c>
      <c r="J21" s="73">
        <v>21155904.140000001</v>
      </c>
      <c r="K21" s="74">
        <v>433</v>
      </c>
      <c r="L21" s="73">
        <v>1127898.6666602001</v>
      </c>
      <c r="M21" s="49"/>
      <c r="N21" s="46"/>
      <c r="O21" s="46"/>
      <c r="P21" s="46"/>
      <c r="Q21" s="46"/>
    </row>
    <row r="22" spans="1:17" x14ac:dyDescent="0.25">
      <c r="A22" s="72" t="s">
        <v>72</v>
      </c>
      <c r="B22" s="73">
        <v>1399383.53</v>
      </c>
      <c r="C22" s="74">
        <v>62</v>
      </c>
      <c r="D22" s="73">
        <v>285797</v>
      </c>
      <c r="E22" s="74">
        <v>49</v>
      </c>
      <c r="F22" s="73">
        <v>0</v>
      </c>
      <c r="G22" s="74">
        <v>9</v>
      </c>
      <c r="H22" s="73">
        <v>1150812.31</v>
      </c>
      <c r="I22" s="74">
        <v>56</v>
      </c>
      <c r="J22" s="73">
        <v>267112.73</v>
      </c>
      <c r="K22" s="74">
        <v>50</v>
      </c>
      <c r="L22" s="73">
        <v>0</v>
      </c>
      <c r="M22" s="49"/>
      <c r="N22" s="46"/>
      <c r="O22" s="46"/>
      <c r="P22" s="46"/>
      <c r="Q22" s="46"/>
    </row>
    <row r="23" spans="1:17" x14ac:dyDescent="0.25">
      <c r="A23" s="72" t="s">
        <v>73</v>
      </c>
      <c r="B23" s="73">
        <v>101738485.52</v>
      </c>
      <c r="C23" s="74">
        <v>627</v>
      </c>
      <c r="D23" s="73">
        <v>14018094</v>
      </c>
      <c r="E23" s="74">
        <v>581</v>
      </c>
      <c r="F23" s="73">
        <v>687344.66666340001</v>
      </c>
      <c r="G23" s="74">
        <v>102</v>
      </c>
      <c r="H23" s="73">
        <v>98052186.340000004</v>
      </c>
      <c r="I23" s="74">
        <v>616</v>
      </c>
      <c r="J23" s="73">
        <v>13362982.119999999</v>
      </c>
      <c r="K23" s="74">
        <v>574</v>
      </c>
      <c r="L23" s="73">
        <v>742243.33332980005</v>
      </c>
      <c r="M23" s="49"/>
      <c r="N23" s="46"/>
      <c r="O23" s="46"/>
      <c r="P23" s="46"/>
      <c r="Q23" s="46"/>
    </row>
    <row r="24" spans="1:17" x14ac:dyDescent="0.25">
      <c r="A24" s="72" t="s">
        <v>74</v>
      </c>
      <c r="B24" s="73">
        <v>801185877.58000004</v>
      </c>
      <c r="C24" s="74">
        <v>2784</v>
      </c>
      <c r="D24" s="73">
        <v>98230820.909999996</v>
      </c>
      <c r="E24" s="74">
        <v>2549</v>
      </c>
      <c r="F24" s="73">
        <v>9895031.4999711998</v>
      </c>
      <c r="G24" s="74">
        <v>833</v>
      </c>
      <c r="H24" s="73">
        <v>890690736.16999996</v>
      </c>
      <c r="I24" s="74">
        <v>2765</v>
      </c>
      <c r="J24" s="73">
        <v>96878263.359999999</v>
      </c>
      <c r="K24" s="74">
        <v>2553</v>
      </c>
      <c r="L24" s="73">
        <v>12917472.666641001</v>
      </c>
      <c r="M24" s="49"/>
      <c r="N24" s="46"/>
      <c r="O24" s="46"/>
      <c r="P24" s="46"/>
      <c r="Q24" s="46"/>
    </row>
    <row r="25" spans="1:17" x14ac:dyDescent="0.25">
      <c r="A25" s="72" t="s">
        <v>75</v>
      </c>
      <c r="B25" s="73">
        <v>8260788.3300000001</v>
      </c>
      <c r="C25" s="74">
        <v>129</v>
      </c>
      <c r="D25" s="73">
        <v>2074672.33</v>
      </c>
      <c r="E25" s="74">
        <v>125</v>
      </c>
      <c r="F25" s="73">
        <v>200849.99999879999</v>
      </c>
      <c r="G25" s="74">
        <v>36</v>
      </c>
      <c r="H25" s="73">
        <v>6255025.9199999999</v>
      </c>
      <c r="I25" s="74">
        <v>125</v>
      </c>
      <c r="J25" s="73">
        <v>1911917.05</v>
      </c>
      <c r="K25" s="74">
        <v>115</v>
      </c>
      <c r="L25" s="73">
        <v>257129.6666656</v>
      </c>
      <c r="M25" s="49"/>
      <c r="N25" s="46"/>
      <c r="O25" s="46"/>
      <c r="P25" s="46"/>
      <c r="Q25" s="46"/>
    </row>
    <row r="26" spans="1:17" x14ac:dyDescent="0.25">
      <c r="A26" s="72" t="s">
        <v>76</v>
      </c>
      <c r="B26" s="73">
        <v>19517949.109999999</v>
      </c>
      <c r="C26" s="74">
        <v>141</v>
      </c>
      <c r="D26" s="73">
        <v>2765575.61</v>
      </c>
      <c r="E26" s="74">
        <v>135</v>
      </c>
      <c r="F26" s="73">
        <v>26766.666665799999</v>
      </c>
      <c r="G26" s="74">
        <v>18</v>
      </c>
      <c r="H26" s="73">
        <v>23121712.579999998</v>
      </c>
      <c r="I26" s="74">
        <v>142</v>
      </c>
      <c r="J26" s="73">
        <v>2986808.58</v>
      </c>
      <c r="K26" s="74">
        <v>137</v>
      </c>
      <c r="L26" s="73">
        <v>28066.6666659</v>
      </c>
      <c r="M26" s="49"/>
      <c r="N26" s="46"/>
      <c r="O26" s="46"/>
      <c r="P26" s="46"/>
      <c r="Q26" s="46"/>
    </row>
    <row r="27" spans="1:17" x14ac:dyDescent="0.25">
      <c r="A27" s="72" t="s">
        <v>77</v>
      </c>
      <c r="B27" s="73">
        <v>8859882.7400000002</v>
      </c>
      <c r="C27" s="74">
        <v>184</v>
      </c>
      <c r="D27" s="73">
        <v>2821323.41</v>
      </c>
      <c r="E27" s="74">
        <v>163</v>
      </c>
      <c r="F27" s="73">
        <v>213333.33333260001</v>
      </c>
      <c r="G27" s="74">
        <v>32</v>
      </c>
      <c r="H27" s="73">
        <v>8118888.3499999996</v>
      </c>
      <c r="I27" s="74">
        <v>187</v>
      </c>
      <c r="J27" s="73">
        <v>2493517.71</v>
      </c>
      <c r="K27" s="74">
        <v>171</v>
      </c>
      <c r="L27" s="73">
        <v>63449.999999599997</v>
      </c>
      <c r="M27" s="49"/>
      <c r="N27" s="46"/>
      <c r="O27" s="46"/>
      <c r="P27" s="46"/>
      <c r="Q27" s="46"/>
    </row>
    <row r="28" spans="1:17" x14ac:dyDescent="0.25">
      <c r="A28" s="72" t="s">
        <v>78</v>
      </c>
      <c r="B28" s="73">
        <v>66520226.240000002</v>
      </c>
      <c r="C28" s="74">
        <v>540</v>
      </c>
      <c r="D28" s="73">
        <v>14635714.970000001</v>
      </c>
      <c r="E28" s="74">
        <v>493</v>
      </c>
      <c r="F28" s="73">
        <v>1322683.4999973001</v>
      </c>
      <c r="G28" s="74">
        <v>75</v>
      </c>
      <c r="H28" s="73">
        <v>62967949.719999999</v>
      </c>
      <c r="I28" s="74">
        <v>523</v>
      </c>
      <c r="J28" s="73">
        <v>14364744.210000001</v>
      </c>
      <c r="K28" s="74">
        <v>492</v>
      </c>
      <c r="L28" s="73">
        <v>918627.83333159995</v>
      </c>
      <c r="M28" s="49"/>
      <c r="N28" s="46"/>
      <c r="O28" s="46"/>
      <c r="P28" s="46"/>
      <c r="Q28" s="46"/>
    </row>
    <row r="29" spans="1:17" x14ac:dyDescent="0.25">
      <c r="A29" s="72" t="s">
        <v>79</v>
      </c>
      <c r="B29" s="73">
        <v>28159080</v>
      </c>
      <c r="C29" s="74">
        <v>68</v>
      </c>
      <c r="D29" s="73">
        <v>258270</v>
      </c>
      <c r="E29" s="74">
        <v>56</v>
      </c>
      <c r="F29" s="73">
        <v>7716.6666662999996</v>
      </c>
      <c r="G29" s="74">
        <v>11</v>
      </c>
      <c r="H29" s="73">
        <v>11283748.65</v>
      </c>
      <c r="I29" s="74">
        <v>51</v>
      </c>
      <c r="J29" s="73">
        <v>265549.55</v>
      </c>
      <c r="K29" s="74">
        <v>40</v>
      </c>
      <c r="L29" s="73">
        <v>0</v>
      </c>
      <c r="M29" s="49"/>
      <c r="N29" s="46"/>
      <c r="O29" s="46"/>
      <c r="P29" s="46"/>
      <c r="Q29" s="46"/>
    </row>
    <row r="30" spans="1:17" x14ac:dyDescent="0.25">
      <c r="A30" s="72" t="s">
        <v>80</v>
      </c>
      <c r="B30" s="73">
        <v>1100902</v>
      </c>
      <c r="C30" s="74">
        <v>27</v>
      </c>
      <c r="D30" s="73">
        <v>39517</v>
      </c>
      <c r="E30" s="74">
        <v>19</v>
      </c>
      <c r="F30" s="73">
        <v>0</v>
      </c>
      <c r="G30" s="74">
        <v>5</v>
      </c>
      <c r="H30" s="73">
        <v>1009873</v>
      </c>
      <c r="I30" s="74">
        <v>21</v>
      </c>
      <c r="J30" s="73">
        <v>48037</v>
      </c>
      <c r="K30" s="74">
        <v>14</v>
      </c>
      <c r="L30" s="73">
        <v>0</v>
      </c>
      <c r="M30" s="49"/>
      <c r="N30" s="46"/>
      <c r="O30" s="46"/>
      <c r="P30" s="46"/>
      <c r="Q30" s="46"/>
    </row>
    <row r="31" spans="1:17" x14ac:dyDescent="0.25">
      <c r="A31" s="72" t="s">
        <v>81</v>
      </c>
      <c r="B31" s="73">
        <v>1459638</v>
      </c>
      <c r="C31" s="74">
        <v>38</v>
      </c>
      <c r="D31" s="73">
        <v>182071</v>
      </c>
      <c r="E31" s="74">
        <v>33</v>
      </c>
      <c r="F31" s="73">
        <v>0</v>
      </c>
      <c r="G31" s="74">
        <v>5</v>
      </c>
      <c r="H31" s="73">
        <v>1081707</v>
      </c>
      <c r="I31" s="74">
        <v>33</v>
      </c>
      <c r="J31" s="73">
        <v>191309</v>
      </c>
      <c r="K31" s="74">
        <v>29</v>
      </c>
      <c r="L31" s="73">
        <v>0</v>
      </c>
      <c r="M31" s="49"/>
      <c r="N31" s="46"/>
      <c r="O31" s="46"/>
      <c r="P31" s="46"/>
      <c r="Q31" s="46"/>
    </row>
    <row r="32" spans="1:17" x14ac:dyDescent="0.25">
      <c r="A32" s="72" t="s">
        <v>82</v>
      </c>
      <c r="B32" s="73">
        <v>11767401.92</v>
      </c>
      <c r="C32" s="74">
        <v>214</v>
      </c>
      <c r="D32" s="73">
        <v>5013182.82</v>
      </c>
      <c r="E32" s="74">
        <v>202</v>
      </c>
      <c r="F32" s="73">
        <v>438153.66666480002</v>
      </c>
      <c r="G32" s="74">
        <v>56</v>
      </c>
      <c r="H32" s="73">
        <v>12748314.77</v>
      </c>
      <c r="I32" s="74">
        <v>216</v>
      </c>
      <c r="J32" s="73">
        <v>4788111.83</v>
      </c>
      <c r="K32" s="74">
        <v>203</v>
      </c>
      <c r="L32" s="73">
        <v>119502.4999984</v>
      </c>
      <c r="M32" s="49"/>
      <c r="N32" s="46"/>
      <c r="O32" s="46"/>
      <c r="P32" s="46"/>
      <c r="Q32" s="46"/>
    </row>
    <row r="33" spans="1:17" x14ac:dyDescent="0.25">
      <c r="A33" s="72" t="s">
        <v>83</v>
      </c>
      <c r="B33" s="73">
        <v>1145058427.77</v>
      </c>
      <c r="C33" s="74">
        <v>4898</v>
      </c>
      <c r="D33" s="73">
        <v>236959444.61000001</v>
      </c>
      <c r="E33" s="74">
        <v>4553</v>
      </c>
      <c r="F33" s="73">
        <v>10780026.33329</v>
      </c>
      <c r="G33" s="74">
        <v>1296</v>
      </c>
      <c r="H33" s="73">
        <v>1076856505.1600001</v>
      </c>
      <c r="I33" s="74">
        <v>4816</v>
      </c>
      <c r="J33" s="73">
        <v>223621130.37</v>
      </c>
      <c r="K33" s="74">
        <v>4520</v>
      </c>
      <c r="L33" s="73">
        <v>7823684.4999586996</v>
      </c>
      <c r="M33" s="49"/>
      <c r="N33" s="46"/>
      <c r="O33" s="46"/>
      <c r="P33" s="46"/>
      <c r="Q33" s="46"/>
    </row>
    <row r="34" spans="1:17" x14ac:dyDescent="0.25">
      <c r="A34" s="72" t="s">
        <v>84</v>
      </c>
      <c r="B34" s="73">
        <v>933422479</v>
      </c>
      <c r="C34" s="74">
        <v>95</v>
      </c>
      <c r="D34" s="73">
        <v>2680191</v>
      </c>
      <c r="E34" s="74">
        <v>90</v>
      </c>
      <c r="F34" s="73">
        <v>28783.333332900002</v>
      </c>
      <c r="G34" s="74">
        <v>16</v>
      </c>
      <c r="H34" s="73">
        <v>574639789</v>
      </c>
      <c r="I34" s="74">
        <v>83</v>
      </c>
      <c r="J34" s="73">
        <v>2527968</v>
      </c>
      <c r="K34" s="74">
        <v>79</v>
      </c>
      <c r="L34" s="73">
        <v>39616.666666199999</v>
      </c>
      <c r="M34" s="49"/>
      <c r="N34" s="46"/>
      <c r="O34" s="46"/>
      <c r="P34" s="46"/>
      <c r="Q34" s="46"/>
    </row>
    <row r="35" spans="1:17" x14ac:dyDescent="0.25">
      <c r="A35" s="72" t="s">
        <v>85</v>
      </c>
      <c r="B35" s="73">
        <v>5519520.8300000001</v>
      </c>
      <c r="C35" s="74">
        <v>110</v>
      </c>
      <c r="D35" s="73">
        <v>693830.93</v>
      </c>
      <c r="E35" s="74">
        <v>83</v>
      </c>
      <c r="F35" s="73">
        <v>24633.333332499999</v>
      </c>
      <c r="G35" s="74">
        <v>18</v>
      </c>
      <c r="H35" s="73">
        <v>5985086.5</v>
      </c>
      <c r="I35" s="74">
        <v>109</v>
      </c>
      <c r="J35" s="73">
        <v>1048075.85</v>
      </c>
      <c r="K35" s="74">
        <v>90</v>
      </c>
      <c r="L35" s="73">
        <v>83156.666666399993</v>
      </c>
      <c r="M35" s="49"/>
      <c r="N35" s="46"/>
      <c r="O35" s="46"/>
      <c r="P35" s="46"/>
      <c r="Q35" s="46"/>
    </row>
    <row r="36" spans="1:17" x14ac:dyDescent="0.25">
      <c r="A36" s="72" t="s">
        <v>86</v>
      </c>
      <c r="B36" s="73">
        <v>56442332.100000001</v>
      </c>
      <c r="C36" s="74">
        <v>514</v>
      </c>
      <c r="D36" s="73">
        <v>23481994.550000001</v>
      </c>
      <c r="E36" s="74">
        <v>490</v>
      </c>
      <c r="F36" s="73">
        <v>1018265.499997</v>
      </c>
      <c r="G36" s="74">
        <v>88</v>
      </c>
      <c r="H36" s="73">
        <v>61475350.240000002</v>
      </c>
      <c r="I36" s="74">
        <v>503</v>
      </c>
      <c r="J36" s="73">
        <v>23470204.02</v>
      </c>
      <c r="K36" s="74">
        <v>479</v>
      </c>
      <c r="L36" s="73">
        <v>945948.16666370002</v>
      </c>
      <c r="M36" s="49"/>
      <c r="N36" s="46"/>
      <c r="O36" s="46"/>
      <c r="P36" s="46"/>
      <c r="Q36" s="46"/>
    </row>
    <row r="37" spans="1:17" x14ac:dyDescent="0.25">
      <c r="A37" s="72" t="s">
        <v>87</v>
      </c>
      <c r="B37" s="73">
        <v>1548264</v>
      </c>
      <c r="C37" s="74">
        <v>41</v>
      </c>
      <c r="D37" s="73">
        <v>246979</v>
      </c>
      <c r="E37" s="74">
        <v>38</v>
      </c>
      <c r="F37" s="73">
        <v>16833.333332900002</v>
      </c>
      <c r="G37" s="74">
        <v>15</v>
      </c>
      <c r="H37" s="73">
        <v>1647085.75</v>
      </c>
      <c r="I37" s="74">
        <v>35</v>
      </c>
      <c r="J37" s="73">
        <v>260801.75</v>
      </c>
      <c r="K37" s="74">
        <v>33</v>
      </c>
      <c r="L37" s="73">
        <v>71533.3333327</v>
      </c>
      <c r="M37" s="49"/>
      <c r="N37" s="46"/>
      <c r="O37" s="46"/>
      <c r="P37" s="46"/>
      <c r="Q37" s="46"/>
    </row>
    <row r="38" spans="1:17" x14ac:dyDescent="0.25">
      <c r="A38" s="72" t="s">
        <v>88</v>
      </c>
      <c r="B38" s="73">
        <v>100313841.81999999</v>
      </c>
      <c r="C38" s="74">
        <v>578</v>
      </c>
      <c r="D38" s="73">
        <v>18497672.32</v>
      </c>
      <c r="E38" s="74">
        <v>531</v>
      </c>
      <c r="F38" s="73">
        <v>316982.49999829999</v>
      </c>
      <c r="G38" s="74">
        <v>53</v>
      </c>
      <c r="H38" s="73">
        <v>95707054.319999993</v>
      </c>
      <c r="I38" s="74">
        <v>558</v>
      </c>
      <c r="J38" s="73">
        <v>17502701.370000001</v>
      </c>
      <c r="K38" s="74">
        <v>530</v>
      </c>
      <c r="L38" s="73">
        <v>355202.99999779998</v>
      </c>
      <c r="M38" s="49"/>
      <c r="N38" s="46"/>
      <c r="O38" s="46"/>
      <c r="P38" s="46"/>
      <c r="Q38" s="46"/>
    </row>
    <row r="39" spans="1:17" x14ac:dyDescent="0.25">
      <c r="A39" s="72" t="s">
        <v>89</v>
      </c>
      <c r="B39" s="73">
        <v>5739421.0899999999</v>
      </c>
      <c r="C39" s="74">
        <v>113</v>
      </c>
      <c r="D39" s="73">
        <v>904612.88</v>
      </c>
      <c r="E39" s="74">
        <v>97</v>
      </c>
      <c r="F39" s="73">
        <v>77266.666666100005</v>
      </c>
      <c r="G39" s="74">
        <v>22</v>
      </c>
      <c r="H39" s="73">
        <v>5674460.04</v>
      </c>
      <c r="I39" s="74">
        <v>110</v>
      </c>
      <c r="J39" s="73">
        <v>925628.74</v>
      </c>
      <c r="K39" s="74">
        <v>102</v>
      </c>
      <c r="L39" s="73">
        <v>89649.166665900004</v>
      </c>
      <c r="M39" s="49"/>
      <c r="N39" s="46"/>
      <c r="O39" s="46"/>
      <c r="P39" s="46"/>
      <c r="Q39" s="46"/>
    </row>
    <row r="40" spans="1:17" x14ac:dyDescent="0.25">
      <c r="A40" s="72" t="s">
        <v>90</v>
      </c>
      <c r="B40" s="73">
        <v>3759659.45</v>
      </c>
      <c r="C40" s="74">
        <v>75</v>
      </c>
      <c r="D40" s="73">
        <v>720535.53</v>
      </c>
      <c r="E40" s="74">
        <v>70</v>
      </c>
      <c r="F40" s="73">
        <v>0</v>
      </c>
      <c r="G40" s="74">
        <v>5</v>
      </c>
      <c r="H40" s="73">
        <v>3281489.96</v>
      </c>
      <c r="I40" s="74">
        <v>81</v>
      </c>
      <c r="J40" s="73">
        <v>849390.27</v>
      </c>
      <c r="K40" s="74">
        <v>74</v>
      </c>
      <c r="L40" s="73">
        <v>0</v>
      </c>
      <c r="M40" s="49"/>
      <c r="N40" s="46"/>
      <c r="O40" s="46"/>
      <c r="P40" s="46"/>
      <c r="Q40" s="46"/>
    </row>
    <row r="41" spans="1:17" x14ac:dyDescent="0.25">
      <c r="A41" s="72" t="s">
        <v>91</v>
      </c>
      <c r="B41" s="73">
        <v>20652199.27</v>
      </c>
      <c r="C41" s="74">
        <v>381</v>
      </c>
      <c r="D41" s="73">
        <v>4844752.74</v>
      </c>
      <c r="E41" s="74">
        <v>296</v>
      </c>
      <c r="F41" s="73">
        <v>252281.99999780001</v>
      </c>
      <c r="G41" s="74">
        <v>55</v>
      </c>
      <c r="H41" s="73">
        <v>19834607.420000002</v>
      </c>
      <c r="I41" s="74">
        <v>398</v>
      </c>
      <c r="J41" s="73">
        <v>5033298.88</v>
      </c>
      <c r="K41" s="74">
        <v>319</v>
      </c>
      <c r="L41" s="73">
        <v>261648.99999809999</v>
      </c>
      <c r="M41" s="49"/>
      <c r="N41" s="46"/>
      <c r="O41" s="46"/>
      <c r="P41" s="46"/>
      <c r="Q41" s="46"/>
    </row>
    <row r="42" spans="1:17" x14ac:dyDescent="0.25">
      <c r="A42" s="72" t="s">
        <v>92</v>
      </c>
      <c r="B42" s="73">
        <v>18950126.75</v>
      </c>
      <c r="C42" s="74">
        <v>164</v>
      </c>
      <c r="D42" s="73">
        <v>1257826.75</v>
      </c>
      <c r="E42" s="74">
        <v>155</v>
      </c>
      <c r="F42" s="73">
        <v>25833.4999995</v>
      </c>
      <c r="G42" s="74">
        <v>17</v>
      </c>
      <c r="H42" s="73">
        <v>13999448</v>
      </c>
      <c r="I42" s="74">
        <v>158</v>
      </c>
      <c r="J42" s="73">
        <v>1189775</v>
      </c>
      <c r="K42" s="74">
        <v>150</v>
      </c>
      <c r="L42" s="73">
        <v>28620.4999991</v>
      </c>
      <c r="M42" s="49"/>
      <c r="N42" s="46"/>
      <c r="O42" s="46"/>
      <c r="P42" s="46"/>
      <c r="Q42" s="46"/>
    </row>
    <row r="43" spans="1:17" x14ac:dyDescent="0.25">
      <c r="A43" s="72" t="s">
        <v>93</v>
      </c>
      <c r="B43" s="73">
        <v>55769424.259999998</v>
      </c>
      <c r="C43" s="74">
        <v>596</v>
      </c>
      <c r="D43" s="73">
        <v>8092466.1699999999</v>
      </c>
      <c r="E43" s="74">
        <v>551</v>
      </c>
      <c r="F43" s="73">
        <v>1131873.999996</v>
      </c>
      <c r="G43" s="74">
        <v>156</v>
      </c>
      <c r="H43" s="73">
        <v>43157763.200000003</v>
      </c>
      <c r="I43" s="74">
        <v>584</v>
      </c>
      <c r="J43" s="73">
        <v>7916941.0599999996</v>
      </c>
      <c r="K43" s="74">
        <v>553</v>
      </c>
      <c r="L43" s="73">
        <v>956763.16666280001</v>
      </c>
      <c r="M43" s="49"/>
      <c r="N43" s="46"/>
      <c r="O43" s="46"/>
      <c r="P43" s="46"/>
      <c r="Q43" s="46"/>
    </row>
    <row r="44" spans="1:17" x14ac:dyDescent="0.25">
      <c r="A44" s="72" t="s">
        <v>94</v>
      </c>
      <c r="B44" s="73">
        <v>3004504.44</v>
      </c>
      <c r="C44" s="74">
        <v>67</v>
      </c>
      <c r="D44" s="73">
        <v>700129</v>
      </c>
      <c r="E44" s="74">
        <v>57</v>
      </c>
      <c r="F44" s="73">
        <v>0</v>
      </c>
      <c r="G44" s="74">
        <v>9</v>
      </c>
      <c r="H44" s="73">
        <v>2579104</v>
      </c>
      <c r="I44" s="74">
        <v>65</v>
      </c>
      <c r="J44" s="73">
        <v>722400</v>
      </c>
      <c r="K44" s="74">
        <v>61</v>
      </c>
      <c r="L44" s="73">
        <v>5250.6666662999996</v>
      </c>
      <c r="M44" s="49"/>
      <c r="N44" s="46"/>
      <c r="O44" s="46"/>
      <c r="P44" s="46"/>
      <c r="Q44" s="46"/>
    </row>
    <row r="45" spans="1:17" x14ac:dyDescent="0.25">
      <c r="A45" s="72" t="s">
        <v>95</v>
      </c>
      <c r="B45" s="73">
        <v>85586328.489999995</v>
      </c>
      <c r="C45" s="74">
        <v>372</v>
      </c>
      <c r="D45" s="73">
        <v>18790849.329999998</v>
      </c>
      <c r="E45" s="74">
        <v>339</v>
      </c>
      <c r="F45" s="73">
        <v>678283.16666350001</v>
      </c>
      <c r="G45" s="74">
        <v>95</v>
      </c>
      <c r="H45" s="73">
        <v>93810365.079999998</v>
      </c>
      <c r="I45" s="74">
        <v>370</v>
      </c>
      <c r="J45" s="73">
        <v>16353103.880000001</v>
      </c>
      <c r="K45" s="74">
        <v>338</v>
      </c>
      <c r="L45" s="73">
        <v>707308.99999749998</v>
      </c>
      <c r="M45" s="49"/>
      <c r="N45" s="46"/>
      <c r="O45" s="46"/>
      <c r="P45" s="46"/>
      <c r="Q45" s="46"/>
    </row>
    <row r="46" spans="1:17" x14ac:dyDescent="0.25">
      <c r="A46" s="72" t="s">
        <v>96</v>
      </c>
      <c r="B46" s="73">
        <v>1405001285.96</v>
      </c>
      <c r="C46" s="74">
        <v>1957</v>
      </c>
      <c r="D46" s="73">
        <v>325566307.44</v>
      </c>
      <c r="E46" s="74">
        <v>1736</v>
      </c>
      <c r="F46" s="73">
        <v>14132002.9999789</v>
      </c>
      <c r="G46" s="74">
        <v>621</v>
      </c>
      <c r="H46" s="73">
        <v>1423062443.27</v>
      </c>
      <c r="I46" s="74">
        <v>1930</v>
      </c>
      <c r="J46" s="73">
        <v>328424757.36000001</v>
      </c>
      <c r="K46" s="74">
        <v>1715</v>
      </c>
      <c r="L46" s="73">
        <v>13230199.166649001</v>
      </c>
      <c r="M46" s="49"/>
      <c r="N46" s="46"/>
      <c r="O46" s="46"/>
      <c r="P46" s="46"/>
      <c r="Q46" s="46"/>
    </row>
    <row r="47" spans="1:17" x14ac:dyDescent="0.25">
      <c r="A47" s="72" t="s">
        <v>97</v>
      </c>
      <c r="B47" s="73">
        <v>2055068.13</v>
      </c>
      <c r="C47" s="74">
        <v>111</v>
      </c>
      <c r="D47" s="73">
        <v>983314.66</v>
      </c>
      <c r="E47" s="74">
        <v>106</v>
      </c>
      <c r="F47" s="73">
        <v>77275.833332299997</v>
      </c>
      <c r="G47" s="74">
        <v>23</v>
      </c>
      <c r="H47" s="73">
        <v>2260027.14</v>
      </c>
      <c r="I47" s="74">
        <v>118</v>
      </c>
      <c r="J47" s="73">
        <v>1019994.04</v>
      </c>
      <c r="K47" s="74">
        <v>114</v>
      </c>
      <c r="L47" s="73">
        <v>6263.3333327</v>
      </c>
      <c r="M47" s="49"/>
      <c r="N47" s="46"/>
      <c r="O47" s="46"/>
      <c r="P47" s="46"/>
      <c r="Q47" s="46"/>
    </row>
    <row r="48" spans="1:17" x14ac:dyDescent="0.25">
      <c r="A48" s="72" t="s">
        <v>98</v>
      </c>
      <c r="B48" s="73">
        <v>4506867.3099999996</v>
      </c>
      <c r="C48" s="74">
        <v>109</v>
      </c>
      <c r="D48" s="73">
        <v>1850623.35</v>
      </c>
      <c r="E48" s="74">
        <v>104</v>
      </c>
      <c r="F48" s="73">
        <v>33103.833332200003</v>
      </c>
      <c r="G48" s="74">
        <v>37</v>
      </c>
      <c r="H48" s="73">
        <v>4978697.0999999996</v>
      </c>
      <c r="I48" s="74">
        <v>114</v>
      </c>
      <c r="J48" s="73">
        <v>1881383.69</v>
      </c>
      <c r="K48" s="74">
        <v>110</v>
      </c>
      <c r="L48" s="73">
        <v>25549.999999</v>
      </c>
      <c r="M48" s="49"/>
      <c r="N48" s="46"/>
      <c r="O48" s="46"/>
      <c r="P48" s="46"/>
      <c r="Q48" s="46"/>
    </row>
    <row r="49" spans="1:17" x14ac:dyDescent="0.25">
      <c r="A49" s="72" t="s">
        <v>99</v>
      </c>
      <c r="B49" s="73">
        <v>5960661.46</v>
      </c>
      <c r="C49" s="74">
        <v>43</v>
      </c>
      <c r="D49" s="73">
        <v>618556.73</v>
      </c>
      <c r="E49" s="74">
        <v>38</v>
      </c>
      <c r="F49" s="73">
        <v>0</v>
      </c>
      <c r="G49" s="74">
        <v>3</v>
      </c>
      <c r="H49" s="73">
        <v>5267799.5599999996</v>
      </c>
      <c r="I49" s="74">
        <v>41</v>
      </c>
      <c r="J49" s="73">
        <v>666599.98</v>
      </c>
      <c r="K49" s="74">
        <v>36</v>
      </c>
      <c r="L49" s="73">
        <v>0</v>
      </c>
      <c r="M49" s="49"/>
      <c r="N49" s="46"/>
      <c r="O49" s="46"/>
      <c r="P49" s="46"/>
      <c r="Q49" s="46"/>
    </row>
    <row r="50" spans="1:17" x14ac:dyDescent="0.25">
      <c r="A50" s="72" t="s">
        <v>100</v>
      </c>
      <c r="B50" s="73">
        <v>9796608.3300000001</v>
      </c>
      <c r="C50" s="74">
        <v>64</v>
      </c>
      <c r="D50" s="73">
        <v>3796536.73</v>
      </c>
      <c r="E50" s="74">
        <v>58</v>
      </c>
      <c r="F50" s="73">
        <v>0</v>
      </c>
      <c r="G50" s="74">
        <v>6</v>
      </c>
      <c r="H50" s="73">
        <v>8068943.6500000004</v>
      </c>
      <c r="I50" s="74">
        <v>66</v>
      </c>
      <c r="J50" s="73">
        <v>3127886.91</v>
      </c>
      <c r="K50" s="74">
        <v>65</v>
      </c>
      <c r="L50" s="73">
        <v>0</v>
      </c>
      <c r="M50" s="49"/>
      <c r="N50" s="46"/>
      <c r="O50" s="46"/>
      <c r="P50" s="46"/>
      <c r="Q50" s="46"/>
    </row>
    <row r="51" spans="1:17" x14ac:dyDescent="0.25">
      <c r="A51" s="72" t="s">
        <v>101</v>
      </c>
      <c r="B51" s="73">
        <v>6979117.4400000004</v>
      </c>
      <c r="C51" s="74">
        <v>192</v>
      </c>
      <c r="D51" s="73">
        <v>2462565.12</v>
      </c>
      <c r="E51" s="74">
        <v>174</v>
      </c>
      <c r="F51" s="73">
        <v>15883.333333</v>
      </c>
      <c r="G51" s="74">
        <v>18</v>
      </c>
      <c r="H51" s="73">
        <v>6791051.7599999998</v>
      </c>
      <c r="I51" s="74">
        <v>189</v>
      </c>
      <c r="J51" s="73">
        <v>2245219.5299999998</v>
      </c>
      <c r="K51" s="74">
        <v>170</v>
      </c>
      <c r="L51" s="73">
        <v>3833.3333327999999</v>
      </c>
      <c r="M51" s="49"/>
      <c r="N51" s="46"/>
      <c r="O51" s="46"/>
      <c r="P51" s="46"/>
      <c r="Q51" s="46"/>
    </row>
    <row r="52" spans="1:17" x14ac:dyDescent="0.25">
      <c r="A52" s="72" t="s">
        <v>102</v>
      </c>
      <c r="B52" s="73">
        <v>17262799.949999999</v>
      </c>
      <c r="C52" s="74">
        <v>158</v>
      </c>
      <c r="D52" s="73">
        <v>2656074.9500000002</v>
      </c>
      <c r="E52" s="74">
        <v>134</v>
      </c>
      <c r="F52" s="73">
        <v>254156.4999995</v>
      </c>
      <c r="G52" s="74">
        <v>19</v>
      </c>
      <c r="H52" s="73">
        <v>13777792.43</v>
      </c>
      <c r="I52" s="74">
        <v>169</v>
      </c>
      <c r="J52" s="73">
        <v>3177822.95</v>
      </c>
      <c r="K52" s="74">
        <v>144</v>
      </c>
      <c r="L52" s="73">
        <v>24195.833332800001</v>
      </c>
      <c r="M52" s="49"/>
      <c r="N52" s="46"/>
      <c r="O52" s="46"/>
      <c r="P52" s="46"/>
      <c r="Q52" s="46"/>
    </row>
    <row r="53" spans="1:17" x14ac:dyDescent="0.25">
      <c r="A53" s="72" t="s">
        <v>103</v>
      </c>
      <c r="B53" s="73">
        <v>13521612.65</v>
      </c>
      <c r="C53" s="74">
        <v>243</v>
      </c>
      <c r="D53" s="73">
        <v>6292895.6600000001</v>
      </c>
      <c r="E53" s="74">
        <v>222</v>
      </c>
      <c r="F53" s="73">
        <v>68998.666665800003</v>
      </c>
      <c r="G53" s="74">
        <v>29</v>
      </c>
      <c r="H53" s="73">
        <v>11782067.93</v>
      </c>
      <c r="I53" s="74">
        <v>266</v>
      </c>
      <c r="J53" s="73">
        <v>6003401.3600000003</v>
      </c>
      <c r="K53" s="74">
        <v>245</v>
      </c>
      <c r="L53" s="73">
        <v>47472.1666664</v>
      </c>
      <c r="M53" s="49"/>
      <c r="N53" s="46"/>
      <c r="O53" s="46"/>
      <c r="P53" s="46"/>
      <c r="Q53" s="46"/>
    </row>
    <row r="54" spans="1:17" x14ac:dyDescent="0.25">
      <c r="A54" s="72" t="s">
        <v>104</v>
      </c>
      <c r="B54" s="73">
        <v>221383930.27000001</v>
      </c>
      <c r="C54" s="74">
        <v>808</v>
      </c>
      <c r="D54" s="73">
        <v>55415683.060000002</v>
      </c>
      <c r="E54" s="74">
        <v>754</v>
      </c>
      <c r="F54" s="73">
        <v>2537079.4999893</v>
      </c>
      <c r="G54" s="74">
        <v>330</v>
      </c>
      <c r="H54" s="73">
        <v>233164582.91999999</v>
      </c>
      <c r="I54" s="74">
        <v>790</v>
      </c>
      <c r="J54" s="73">
        <v>48865959.25</v>
      </c>
      <c r="K54" s="74">
        <v>745</v>
      </c>
      <c r="L54" s="73">
        <v>1188067.6666584001</v>
      </c>
      <c r="M54" s="49"/>
      <c r="N54" s="46"/>
      <c r="O54" s="46"/>
      <c r="P54" s="46"/>
      <c r="Q54" s="46"/>
    </row>
    <row r="55" spans="1:17" x14ac:dyDescent="0.25">
      <c r="A55" s="72" t="s">
        <v>105</v>
      </c>
      <c r="B55" s="73">
        <v>38873889.219999999</v>
      </c>
      <c r="C55" s="74">
        <v>426</v>
      </c>
      <c r="D55" s="73">
        <v>9790726.4100000001</v>
      </c>
      <c r="E55" s="74">
        <v>381</v>
      </c>
      <c r="F55" s="73">
        <v>117244.66666420001</v>
      </c>
      <c r="G55" s="74">
        <v>66</v>
      </c>
      <c r="H55" s="73">
        <v>35442829.329999998</v>
      </c>
      <c r="I55" s="74">
        <v>423</v>
      </c>
      <c r="J55" s="73">
        <v>10483431.16</v>
      </c>
      <c r="K55" s="74">
        <v>393</v>
      </c>
      <c r="L55" s="73">
        <v>125310.4999981</v>
      </c>
      <c r="M55" s="49"/>
      <c r="N55" s="46"/>
      <c r="O55" s="46"/>
      <c r="P55" s="46"/>
      <c r="Q55" s="46"/>
    </row>
    <row r="56" spans="1:17" x14ac:dyDescent="0.25">
      <c r="A56" s="72" t="s">
        <v>106</v>
      </c>
      <c r="B56" s="73">
        <v>40242526.630000003</v>
      </c>
      <c r="C56" s="74">
        <v>387</v>
      </c>
      <c r="D56" s="73">
        <v>33330823.800000001</v>
      </c>
      <c r="E56" s="74">
        <v>357</v>
      </c>
      <c r="F56" s="73">
        <v>3025808.4999982999</v>
      </c>
      <c r="G56" s="74">
        <v>53</v>
      </c>
      <c r="H56" s="73">
        <v>38979938.770000003</v>
      </c>
      <c r="I56" s="74">
        <v>402</v>
      </c>
      <c r="J56" s="73">
        <v>31029369.530000001</v>
      </c>
      <c r="K56" s="74">
        <v>387</v>
      </c>
      <c r="L56" s="73">
        <v>1015656.6666648</v>
      </c>
      <c r="M56" s="49"/>
      <c r="N56" s="46"/>
      <c r="O56" s="46"/>
      <c r="P56" s="46"/>
      <c r="Q56" s="46"/>
    </row>
    <row r="57" spans="1:17" x14ac:dyDescent="0.25">
      <c r="A57" s="72" t="s">
        <v>107</v>
      </c>
      <c r="B57" s="73">
        <v>22286909.34</v>
      </c>
      <c r="C57" s="74">
        <v>183</v>
      </c>
      <c r="D57" s="73">
        <v>2902372.49</v>
      </c>
      <c r="E57" s="74">
        <v>165</v>
      </c>
      <c r="F57" s="73">
        <v>253499.49999899999</v>
      </c>
      <c r="G57" s="74">
        <v>27</v>
      </c>
      <c r="H57" s="73">
        <v>19102277.960000001</v>
      </c>
      <c r="I57" s="74">
        <v>175</v>
      </c>
      <c r="J57" s="73">
        <v>2807707.25</v>
      </c>
      <c r="K57" s="74">
        <v>155</v>
      </c>
      <c r="L57" s="73">
        <v>411494.16666579997</v>
      </c>
      <c r="M57" s="49"/>
      <c r="N57" s="46"/>
      <c r="O57" s="46"/>
      <c r="P57" s="46"/>
      <c r="Q57" s="46"/>
    </row>
    <row r="58" spans="1:17" x14ac:dyDescent="0.25">
      <c r="A58" s="72" t="s">
        <v>108</v>
      </c>
      <c r="B58" s="73">
        <v>3364860.68</v>
      </c>
      <c r="C58" s="74">
        <v>69</v>
      </c>
      <c r="D58" s="73">
        <v>907211.46</v>
      </c>
      <c r="E58" s="74">
        <v>67</v>
      </c>
      <c r="F58" s="73">
        <v>0</v>
      </c>
      <c r="G58" s="74">
        <v>0</v>
      </c>
      <c r="H58" s="73">
        <v>3383542.5</v>
      </c>
      <c r="I58" s="74">
        <v>64</v>
      </c>
      <c r="J58" s="73">
        <v>874331.75</v>
      </c>
      <c r="K58" s="74">
        <v>60</v>
      </c>
      <c r="L58" s="73">
        <v>0</v>
      </c>
      <c r="M58" s="49"/>
      <c r="N58" s="46"/>
      <c r="O58" s="46"/>
      <c r="P58" s="46"/>
      <c r="Q58" s="46"/>
    </row>
    <row r="59" spans="1:17" x14ac:dyDescent="0.25">
      <c r="A59" s="72" t="s">
        <v>109</v>
      </c>
      <c r="B59" s="73">
        <v>1211128</v>
      </c>
      <c r="C59" s="74">
        <v>21</v>
      </c>
      <c r="D59" s="73">
        <v>226081</v>
      </c>
      <c r="E59" s="74">
        <v>18</v>
      </c>
      <c r="F59" s="73">
        <v>0</v>
      </c>
      <c r="G59" s="74">
        <v>2</v>
      </c>
      <c r="H59" s="73">
        <v>1320130</v>
      </c>
      <c r="I59" s="74">
        <v>21</v>
      </c>
      <c r="J59" s="73">
        <v>253656</v>
      </c>
      <c r="K59" s="74">
        <v>17</v>
      </c>
      <c r="L59" s="73">
        <v>0</v>
      </c>
      <c r="M59" s="49"/>
      <c r="N59" s="46"/>
      <c r="O59" s="46"/>
      <c r="P59" s="46"/>
      <c r="Q59" s="46"/>
    </row>
    <row r="60" spans="1:17" x14ac:dyDescent="0.25">
      <c r="A60" s="72" t="s">
        <v>110</v>
      </c>
      <c r="B60" s="73">
        <v>45352159.520000003</v>
      </c>
      <c r="C60" s="74">
        <v>349</v>
      </c>
      <c r="D60" s="73">
        <v>12925235.710000001</v>
      </c>
      <c r="E60" s="74">
        <v>327</v>
      </c>
      <c r="F60" s="73">
        <v>893467.49999699998</v>
      </c>
      <c r="G60" s="74">
        <v>94</v>
      </c>
      <c r="H60" s="73">
        <v>44980074.049999997</v>
      </c>
      <c r="I60" s="74">
        <v>345</v>
      </c>
      <c r="J60" s="73">
        <v>12591636.960000001</v>
      </c>
      <c r="K60" s="74">
        <v>327</v>
      </c>
      <c r="L60" s="73">
        <v>610547.99999709998</v>
      </c>
      <c r="M60" s="49"/>
      <c r="N60" s="46"/>
      <c r="O60" s="46"/>
      <c r="P60" s="46"/>
      <c r="Q60" s="46"/>
    </row>
    <row r="61" spans="1:17" x14ac:dyDescent="0.25">
      <c r="A61" s="72" t="s">
        <v>111</v>
      </c>
      <c r="B61" s="73">
        <v>3773926.59</v>
      </c>
      <c r="C61" s="74">
        <v>87</v>
      </c>
      <c r="D61" s="73">
        <v>1173966.19</v>
      </c>
      <c r="E61" s="74">
        <v>73</v>
      </c>
      <c r="F61" s="73">
        <v>0</v>
      </c>
      <c r="G61" s="74">
        <v>8</v>
      </c>
      <c r="H61" s="73">
        <v>3939757.15</v>
      </c>
      <c r="I61" s="74">
        <v>82</v>
      </c>
      <c r="J61" s="73">
        <v>1175194.01</v>
      </c>
      <c r="K61" s="74">
        <v>72</v>
      </c>
      <c r="L61" s="73">
        <v>0</v>
      </c>
      <c r="M61" s="49"/>
      <c r="N61" s="46"/>
      <c r="O61" s="46"/>
      <c r="P61" s="46"/>
      <c r="Q61" s="46"/>
    </row>
    <row r="62" spans="1:17" x14ac:dyDescent="0.25">
      <c r="A62" s="72" t="s">
        <v>112</v>
      </c>
      <c r="B62" s="73">
        <v>460209</v>
      </c>
      <c r="C62" s="74">
        <v>29</v>
      </c>
      <c r="D62" s="73">
        <v>177973</v>
      </c>
      <c r="E62" s="74">
        <v>25</v>
      </c>
      <c r="F62" s="73">
        <v>0</v>
      </c>
      <c r="G62" s="74">
        <v>1</v>
      </c>
      <c r="H62" s="73">
        <v>439349</v>
      </c>
      <c r="I62" s="74">
        <v>31</v>
      </c>
      <c r="J62" s="73">
        <v>189234</v>
      </c>
      <c r="K62" s="74">
        <v>25</v>
      </c>
      <c r="L62" s="73">
        <v>0</v>
      </c>
      <c r="M62" s="49"/>
      <c r="N62" s="46"/>
      <c r="O62" s="46"/>
      <c r="P62" s="46"/>
      <c r="Q62" s="46"/>
    </row>
    <row r="63" spans="1:17" x14ac:dyDescent="0.25">
      <c r="A63" s="72" t="s">
        <v>113</v>
      </c>
      <c r="B63" s="73">
        <v>82494390.640000001</v>
      </c>
      <c r="C63" s="74">
        <v>573</v>
      </c>
      <c r="D63" s="73">
        <v>19007449.890000001</v>
      </c>
      <c r="E63" s="74">
        <v>559</v>
      </c>
      <c r="F63" s="73">
        <v>1067267.1666611</v>
      </c>
      <c r="G63" s="74">
        <v>160</v>
      </c>
      <c r="H63" s="73">
        <v>84549387.450000003</v>
      </c>
      <c r="I63" s="74">
        <v>583</v>
      </c>
      <c r="J63" s="73">
        <v>19229905.010000002</v>
      </c>
      <c r="K63" s="74">
        <v>575</v>
      </c>
      <c r="L63" s="73">
        <v>1249720.499995</v>
      </c>
      <c r="M63" s="49"/>
      <c r="N63" s="46"/>
      <c r="O63" s="46"/>
      <c r="P63" s="46"/>
      <c r="Q63" s="46"/>
    </row>
    <row r="64" spans="1:17" x14ac:dyDescent="0.25">
      <c r="A64" s="72" t="s">
        <v>114</v>
      </c>
      <c r="B64" s="73">
        <v>589655475.38</v>
      </c>
      <c r="C64" s="74">
        <v>2570</v>
      </c>
      <c r="D64" s="73">
        <v>132745081.02</v>
      </c>
      <c r="E64" s="74">
        <v>2340</v>
      </c>
      <c r="F64" s="73">
        <v>13143675.499974201</v>
      </c>
      <c r="G64" s="74">
        <v>759</v>
      </c>
      <c r="H64" s="73">
        <v>666743002.13</v>
      </c>
      <c r="I64" s="74">
        <v>2530</v>
      </c>
      <c r="J64" s="73">
        <v>124632014.34999999</v>
      </c>
      <c r="K64" s="74">
        <v>2304</v>
      </c>
      <c r="L64" s="73">
        <v>11870672.1666441</v>
      </c>
      <c r="M64" s="49"/>
      <c r="N64" s="46"/>
      <c r="O64" s="46"/>
      <c r="P64" s="46"/>
      <c r="Q64" s="46"/>
    </row>
    <row r="65" spans="1:17" x14ac:dyDescent="0.25">
      <c r="A65" s="72" t="s">
        <v>115</v>
      </c>
      <c r="B65" s="73">
        <v>76578542</v>
      </c>
      <c r="C65" s="74">
        <v>444</v>
      </c>
      <c r="D65" s="73">
        <v>13523233.59</v>
      </c>
      <c r="E65" s="74">
        <v>435</v>
      </c>
      <c r="F65" s="73">
        <v>75244.499997799998</v>
      </c>
      <c r="G65" s="74">
        <v>75</v>
      </c>
      <c r="H65" s="73">
        <v>79943824.989999995</v>
      </c>
      <c r="I65" s="74">
        <v>477</v>
      </c>
      <c r="J65" s="73">
        <v>13244569.619999999</v>
      </c>
      <c r="K65" s="74">
        <v>463</v>
      </c>
      <c r="L65" s="73">
        <v>91749.666663600001</v>
      </c>
      <c r="M65" s="49"/>
      <c r="N65" s="46"/>
      <c r="O65" s="46"/>
      <c r="P65" s="46"/>
      <c r="Q65" s="46"/>
    </row>
    <row r="66" spans="1:17" x14ac:dyDescent="0.25">
      <c r="A66" s="72" t="s">
        <v>116</v>
      </c>
      <c r="B66" s="73">
        <v>54902694.57</v>
      </c>
      <c r="C66" s="74">
        <v>358</v>
      </c>
      <c r="D66" s="73">
        <v>11724117.439999999</v>
      </c>
      <c r="E66" s="74">
        <v>313</v>
      </c>
      <c r="F66" s="73">
        <v>139880.3333314</v>
      </c>
      <c r="G66" s="74">
        <v>46</v>
      </c>
      <c r="H66" s="73">
        <v>120808674.59</v>
      </c>
      <c r="I66" s="74">
        <v>336</v>
      </c>
      <c r="J66" s="73">
        <v>11712302.300000001</v>
      </c>
      <c r="K66" s="74">
        <v>299</v>
      </c>
      <c r="L66" s="73">
        <v>104833.99999880001</v>
      </c>
      <c r="M66" s="49"/>
      <c r="N66" s="46"/>
      <c r="O66" s="46"/>
      <c r="P66" s="46"/>
      <c r="Q66" s="46"/>
    </row>
    <row r="67" spans="1:17" x14ac:dyDescent="0.25">
      <c r="A67" s="72" t="s">
        <v>117</v>
      </c>
      <c r="B67" s="73">
        <v>9213589.1699999999</v>
      </c>
      <c r="C67" s="74">
        <v>112</v>
      </c>
      <c r="D67" s="73">
        <v>1077500.95</v>
      </c>
      <c r="E67" s="74">
        <v>79</v>
      </c>
      <c r="F67" s="73">
        <v>56716.666666099998</v>
      </c>
      <c r="G67" s="74">
        <v>16</v>
      </c>
      <c r="H67" s="73">
        <v>7696439.7199999997</v>
      </c>
      <c r="I67" s="74">
        <v>88</v>
      </c>
      <c r="J67" s="73">
        <v>852838.75</v>
      </c>
      <c r="K67" s="74">
        <v>68</v>
      </c>
      <c r="L67" s="73">
        <v>94926.999999299995</v>
      </c>
      <c r="M67" s="49"/>
      <c r="N67" s="46"/>
      <c r="O67" s="46"/>
      <c r="P67" s="46"/>
      <c r="Q67" s="46"/>
    </row>
    <row r="68" spans="1:17" x14ac:dyDescent="0.25">
      <c r="A68" s="72" t="s">
        <v>118</v>
      </c>
      <c r="B68" s="73">
        <v>49473506.799999997</v>
      </c>
      <c r="C68" s="74">
        <v>289</v>
      </c>
      <c r="D68" s="73">
        <v>5108997.2</v>
      </c>
      <c r="E68" s="74">
        <v>247</v>
      </c>
      <c r="F68" s="73">
        <v>539958.83333060006</v>
      </c>
      <c r="G68" s="74">
        <v>80</v>
      </c>
      <c r="H68" s="73">
        <v>47063863.93</v>
      </c>
      <c r="I68" s="74">
        <v>291</v>
      </c>
      <c r="J68" s="73">
        <v>5302966.49</v>
      </c>
      <c r="K68" s="74">
        <v>261</v>
      </c>
      <c r="L68" s="73">
        <v>583755.33333149995</v>
      </c>
      <c r="M68" s="49"/>
      <c r="N68" s="46"/>
      <c r="O68" s="46"/>
      <c r="P68" s="46"/>
      <c r="Q68" s="46"/>
    </row>
    <row r="69" spans="1:17" x14ac:dyDescent="0.25">
      <c r="A69" s="72" t="s">
        <v>119</v>
      </c>
      <c r="B69" s="73">
        <v>13292259.49</v>
      </c>
      <c r="C69" s="74">
        <v>76</v>
      </c>
      <c r="D69" s="73">
        <v>2229462.62</v>
      </c>
      <c r="E69" s="74">
        <v>66</v>
      </c>
      <c r="F69" s="73">
        <v>37366.6666663</v>
      </c>
      <c r="G69" s="74">
        <v>14</v>
      </c>
      <c r="H69" s="73">
        <v>9636055.7100000009</v>
      </c>
      <c r="I69" s="74">
        <v>77</v>
      </c>
      <c r="J69" s="73">
        <v>1888412.16</v>
      </c>
      <c r="K69" s="74">
        <v>62</v>
      </c>
      <c r="L69" s="73">
        <v>36211.6666663</v>
      </c>
      <c r="M69" s="49"/>
      <c r="N69" s="46"/>
      <c r="O69" s="46"/>
      <c r="P69" s="46"/>
      <c r="Q69" s="46"/>
    </row>
    <row r="70" spans="1:17" x14ac:dyDescent="0.25">
      <c r="A70" s="72" t="s">
        <v>120</v>
      </c>
      <c r="B70" s="73">
        <v>28428880.059999999</v>
      </c>
      <c r="C70" s="74">
        <v>276</v>
      </c>
      <c r="D70" s="73">
        <v>6690702.4100000001</v>
      </c>
      <c r="E70" s="74">
        <v>254</v>
      </c>
      <c r="F70" s="73">
        <v>583581.33333129995</v>
      </c>
      <c r="G70" s="74">
        <v>68</v>
      </c>
      <c r="H70" s="73">
        <v>25073568.010000002</v>
      </c>
      <c r="I70" s="74">
        <v>262</v>
      </c>
      <c r="J70" s="73">
        <v>6105969.8099999996</v>
      </c>
      <c r="K70" s="74">
        <v>251</v>
      </c>
      <c r="L70" s="73">
        <v>531901.49999779998</v>
      </c>
      <c r="M70" s="49"/>
      <c r="N70" s="46"/>
      <c r="O70" s="46"/>
      <c r="P70" s="46"/>
      <c r="Q70" s="46"/>
    </row>
    <row r="71" spans="1:17" x14ac:dyDescent="0.25">
      <c r="A71" s="72" t="s">
        <v>121</v>
      </c>
      <c r="B71" s="73">
        <v>4631143.51</v>
      </c>
      <c r="C71" s="74">
        <v>108</v>
      </c>
      <c r="D71" s="73">
        <v>2075227.51</v>
      </c>
      <c r="E71" s="74">
        <v>106</v>
      </c>
      <c r="F71" s="73">
        <v>48842.166665600002</v>
      </c>
      <c r="G71" s="74">
        <v>29</v>
      </c>
      <c r="H71" s="73">
        <v>6509835.7300000004</v>
      </c>
      <c r="I71" s="74">
        <v>113</v>
      </c>
      <c r="J71" s="73">
        <v>1889039.48</v>
      </c>
      <c r="K71" s="74">
        <v>108</v>
      </c>
      <c r="L71" s="73">
        <v>24400.166666199999</v>
      </c>
      <c r="M71" s="49"/>
      <c r="N71" s="46"/>
      <c r="O71" s="46"/>
      <c r="P71" s="46"/>
      <c r="Q71" s="46"/>
    </row>
    <row r="72" spans="1:17" x14ac:dyDescent="0.25">
      <c r="A72" s="72" t="s">
        <v>122</v>
      </c>
      <c r="B72" s="73">
        <v>48900051.890000001</v>
      </c>
      <c r="C72" s="74">
        <v>209</v>
      </c>
      <c r="D72" s="73">
        <v>7025024.4900000002</v>
      </c>
      <c r="E72" s="74">
        <v>191</v>
      </c>
      <c r="F72" s="73">
        <v>973446.33333189995</v>
      </c>
      <c r="G72" s="74">
        <v>38</v>
      </c>
      <c r="H72" s="73">
        <v>81108182.310000002</v>
      </c>
      <c r="I72" s="74">
        <v>208</v>
      </c>
      <c r="J72" s="73">
        <v>7164108.25</v>
      </c>
      <c r="K72" s="74">
        <v>196</v>
      </c>
      <c r="L72" s="73">
        <v>621016.66666560003</v>
      </c>
      <c r="M72" s="49"/>
      <c r="N72" s="46"/>
      <c r="O72" s="46"/>
      <c r="P72" s="46"/>
      <c r="Q72" s="46"/>
    </row>
    <row r="73" spans="1:17" x14ac:dyDescent="0.25">
      <c r="A73" s="72" t="s">
        <v>123</v>
      </c>
      <c r="B73" s="73">
        <v>2587042.15</v>
      </c>
      <c r="C73" s="74">
        <v>85</v>
      </c>
      <c r="D73" s="73">
        <v>908137.39</v>
      </c>
      <c r="E73" s="74">
        <v>72</v>
      </c>
      <c r="F73" s="73">
        <v>0</v>
      </c>
      <c r="G73" s="74">
        <v>7</v>
      </c>
      <c r="H73" s="73">
        <v>2756313.35</v>
      </c>
      <c r="I73" s="74">
        <v>73</v>
      </c>
      <c r="J73" s="73">
        <v>942567.8</v>
      </c>
      <c r="K73" s="74">
        <v>64</v>
      </c>
      <c r="L73" s="73">
        <v>0</v>
      </c>
      <c r="M73" s="49"/>
      <c r="N73" s="46"/>
      <c r="O73" s="46"/>
      <c r="P73" s="46"/>
      <c r="Q73" s="46"/>
    </row>
    <row r="74" spans="1:17" x14ac:dyDescent="0.25">
      <c r="A74" s="72" t="s">
        <v>124</v>
      </c>
      <c r="B74" s="73">
        <v>1335446</v>
      </c>
      <c r="C74" s="74">
        <v>25</v>
      </c>
      <c r="D74" s="73">
        <v>38472</v>
      </c>
      <c r="E74" s="74">
        <v>20</v>
      </c>
      <c r="F74" s="73">
        <v>0</v>
      </c>
      <c r="G74" s="74">
        <v>2</v>
      </c>
      <c r="H74" s="73">
        <v>1351398.31</v>
      </c>
      <c r="I74" s="74">
        <v>23</v>
      </c>
      <c r="J74" s="73">
        <v>82034.16</v>
      </c>
      <c r="K74" s="74">
        <v>18</v>
      </c>
      <c r="L74" s="73">
        <v>0</v>
      </c>
      <c r="M74" s="49"/>
      <c r="N74" s="46"/>
      <c r="O74" s="46"/>
      <c r="P74" s="46"/>
      <c r="Q74" s="46"/>
    </row>
    <row r="75" spans="1:17" x14ac:dyDescent="0.25">
      <c r="A75" s="72" t="s">
        <v>125</v>
      </c>
      <c r="B75" s="73">
        <v>2459060.75</v>
      </c>
      <c r="C75" s="74">
        <v>106</v>
      </c>
      <c r="D75" s="73">
        <v>726758</v>
      </c>
      <c r="E75" s="74">
        <v>100</v>
      </c>
      <c r="F75" s="73">
        <v>66366.666664699995</v>
      </c>
      <c r="G75" s="74">
        <v>51</v>
      </c>
      <c r="H75" s="73">
        <v>2565145</v>
      </c>
      <c r="I75" s="74">
        <v>113</v>
      </c>
      <c r="J75" s="73">
        <v>687603</v>
      </c>
      <c r="K75" s="74">
        <v>108</v>
      </c>
      <c r="L75" s="73">
        <v>63566.666664999997</v>
      </c>
      <c r="M75" s="49"/>
      <c r="N75" s="46"/>
      <c r="O75" s="46"/>
      <c r="P75" s="46"/>
      <c r="Q75" s="46"/>
    </row>
    <row r="76" spans="1:17" x14ac:dyDescent="0.25">
      <c r="A76" s="72" t="s">
        <v>126</v>
      </c>
      <c r="B76" s="73">
        <v>9456344.5</v>
      </c>
      <c r="C76" s="74">
        <v>149</v>
      </c>
      <c r="D76" s="73">
        <v>1967622.98</v>
      </c>
      <c r="E76" s="74">
        <v>138</v>
      </c>
      <c r="F76" s="73">
        <v>0</v>
      </c>
      <c r="G76" s="74">
        <v>8</v>
      </c>
      <c r="H76" s="73">
        <v>7188095.8799999999</v>
      </c>
      <c r="I76" s="74">
        <v>135</v>
      </c>
      <c r="J76" s="73">
        <v>1864160.35</v>
      </c>
      <c r="K76" s="74">
        <v>124</v>
      </c>
      <c r="L76" s="73">
        <v>0</v>
      </c>
      <c r="M76" s="49"/>
      <c r="N76" s="46"/>
      <c r="O76" s="46"/>
      <c r="P76" s="46"/>
      <c r="Q76" s="46"/>
    </row>
    <row r="77" spans="1:17" x14ac:dyDescent="0.25">
      <c r="A77" s="72" t="s">
        <v>127</v>
      </c>
      <c r="B77" s="73">
        <v>966220.44</v>
      </c>
      <c r="C77" s="74">
        <v>68</v>
      </c>
      <c r="D77" s="73">
        <v>348374.32</v>
      </c>
      <c r="E77" s="74">
        <v>63</v>
      </c>
      <c r="F77" s="73">
        <v>583.33333279999999</v>
      </c>
      <c r="G77" s="74">
        <v>12</v>
      </c>
      <c r="H77" s="73">
        <v>1140516.04</v>
      </c>
      <c r="I77" s="74">
        <v>73</v>
      </c>
      <c r="J77" s="73">
        <v>445642.46</v>
      </c>
      <c r="K77" s="74">
        <v>66</v>
      </c>
      <c r="L77" s="73">
        <v>0</v>
      </c>
      <c r="M77" s="46"/>
      <c r="N77" s="46"/>
      <c r="O77" s="46"/>
      <c r="P77" s="46"/>
      <c r="Q77" s="46"/>
    </row>
    <row r="78" spans="1:17" x14ac:dyDescent="0.25">
      <c r="A78" s="72" t="s">
        <v>128</v>
      </c>
      <c r="B78" s="73">
        <v>11394335.359999999</v>
      </c>
      <c r="C78" s="74">
        <v>111</v>
      </c>
      <c r="D78" s="73">
        <v>5071211.71</v>
      </c>
      <c r="E78" s="74">
        <v>104</v>
      </c>
      <c r="F78" s="73">
        <v>0</v>
      </c>
      <c r="G78" s="74">
        <v>5</v>
      </c>
      <c r="H78" s="73">
        <v>9955024.0700000003</v>
      </c>
      <c r="I78" s="74">
        <v>114</v>
      </c>
      <c r="J78" s="73">
        <v>3865663.85</v>
      </c>
      <c r="K78" s="74">
        <v>110</v>
      </c>
      <c r="L78" s="73">
        <v>0</v>
      </c>
      <c r="M78" s="46"/>
      <c r="N78" s="46"/>
      <c r="O78" s="46"/>
      <c r="P78" s="46"/>
      <c r="Q78" s="46"/>
    </row>
    <row r="79" spans="1:17" x14ac:dyDescent="0.25">
      <c r="A79" s="72" t="s">
        <v>129</v>
      </c>
      <c r="B79" s="73">
        <v>4491827.5199999996</v>
      </c>
      <c r="C79" s="74">
        <v>110</v>
      </c>
      <c r="D79" s="73">
        <v>1647910.52</v>
      </c>
      <c r="E79" s="74">
        <v>95</v>
      </c>
      <c r="F79" s="73">
        <v>0</v>
      </c>
      <c r="G79" s="74">
        <v>9</v>
      </c>
      <c r="H79" s="73">
        <v>3087495.97</v>
      </c>
      <c r="I79" s="74">
        <v>98</v>
      </c>
      <c r="J79" s="73">
        <v>1513355.04</v>
      </c>
      <c r="K79" s="74">
        <v>94</v>
      </c>
      <c r="L79" s="73">
        <v>0</v>
      </c>
      <c r="M79" s="46"/>
      <c r="N79" s="46"/>
      <c r="O79" s="46"/>
      <c r="P79" s="46"/>
      <c r="Q79" s="46"/>
    </row>
    <row r="80" spans="1:17" x14ac:dyDescent="0.25">
      <c r="A80" s="72" t="s">
        <v>130</v>
      </c>
      <c r="B80" s="73">
        <v>764177.25</v>
      </c>
      <c r="C80" s="74">
        <v>30</v>
      </c>
      <c r="D80" s="73">
        <v>542803</v>
      </c>
      <c r="E80" s="74">
        <v>28</v>
      </c>
      <c r="F80" s="73">
        <v>0</v>
      </c>
      <c r="G80" s="74">
        <v>4</v>
      </c>
      <c r="H80" s="73">
        <v>665702</v>
      </c>
      <c r="I80" s="74">
        <v>28</v>
      </c>
      <c r="J80" s="73">
        <v>399733</v>
      </c>
      <c r="K80" s="74">
        <v>27</v>
      </c>
      <c r="L80" s="73">
        <v>0</v>
      </c>
      <c r="M80" s="46"/>
      <c r="N80" s="46"/>
      <c r="O80" s="46"/>
      <c r="P80" s="46"/>
      <c r="Q80" s="46"/>
    </row>
    <row r="81" spans="1:17" x14ac:dyDescent="0.25">
      <c r="A81" s="72" t="s">
        <v>131</v>
      </c>
      <c r="B81" s="73">
        <v>5663069.5</v>
      </c>
      <c r="C81" s="74">
        <v>161</v>
      </c>
      <c r="D81" s="73">
        <v>1521413.56</v>
      </c>
      <c r="E81" s="74">
        <v>149</v>
      </c>
      <c r="F81" s="73">
        <v>84275.666665500001</v>
      </c>
      <c r="G81" s="74">
        <v>35</v>
      </c>
      <c r="H81" s="73">
        <v>4601211.68</v>
      </c>
      <c r="I81" s="74">
        <v>155</v>
      </c>
      <c r="J81" s="73">
        <v>1481112.07</v>
      </c>
      <c r="K81" s="74">
        <v>142</v>
      </c>
      <c r="L81" s="73">
        <v>116727.9999987</v>
      </c>
      <c r="M81" s="46"/>
      <c r="N81" s="46"/>
      <c r="O81" s="46"/>
      <c r="P81" s="46"/>
      <c r="Q81" s="46"/>
    </row>
    <row r="82" spans="1:17" x14ac:dyDescent="0.25">
      <c r="A82" s="72" t="s">
        <v>132</v>
      </c>
      <c r="B82" s="73">
        <v>1863330</v>
      </c>
      <c r="C82" s="74">
        <v>53</v>
      </c>
      <c r="D82" s="73">
        <v>466640</v>
      </c>
      <c r="E82" s="74">
        <v>48</v>
      </c>
      <c r="F82" s="73">
        <v>12499.999999899999</v>
      </c>
      <c r="G82" s="74">
        <v>10</v>
      </c>
      <c r="H82" s="73">
        <v>1601023.09</v>
      </c>
      <c r="I82" s="74">
        <v>48</v>
      </c>
      <c r="J82" s="73">
        <v>454730.69</v>
      </c>
      <c r="K82" s="74">
        <v>44</v>
      </c>
      <c r="L82" s="73">
        <v>0</v>
      </c>
      <c r="M82" s="46"/>
      <c r="N82" s="46"/>
      <c r="O82" s="46"/>
      <c r="P82" s="46"/>
      <c r="Q82" s="46"/>
    </row>
    <row r="83" spans="1:17" x14ac:dyDescent="0.25">
      <c r="A83" s="72" t="s">
        <v>133</v>
      </c>
      <c r="B83" s="73">
        <v>2019839</v>
      </c>
      <c r="C83" s="74">
        <v>60</v>
      </c>
      <c r="D83" s="73">
        <v>775446</v>
      </c>
      <c r="E83" s="74">
        <v>56</v>
      </c>
      <c r="F83" s="73">
        <v>0</v>
      </c>
      <c r="G83" s="74">
        <v>6</v>
      </c>
      <c r="H83" s="73">
        <v>1887183</v>
      </c>
      <c r="I83" s="74">
        <v>54</v>
      </c>
      <c r="J83" s="73">
        <v>727604</v>
      </c>
      <c r="K83" s="74">
        <v>51</v>
      </c>
      <c r="L83" s="73">
        <v>0</v>
      </c>
      <c r="M83" s="46"/>
      <c r="N83" s="46"/>
      <c r="O83" s="46"/>
      <c r="P83" s="46"/>
      <c r="Q83" s="46"/>
    </row>
    <row r="84" spans="1:17" x14ac:dyDescent="0.25">
      <c r="A84" s="72" t="s">
        <v>134</v>
      </c>
      <c r="B84" s="73">
        <v>96422202.219999999</v>
      </c>
      <c r="C84" s="74">
        <v>547</v>
      </c>
      <c r="D84" s="73">
        <v>22040344.460000001</v>
      </c>
      <c r="E84" s="74">
        <v>520</v>
      </c>
      <c r="F84" s="73">
        <v>367600.83333009999</v>
      </c>
      <c r="G84" s="74">
        <v>90</v>
      </c>
      <c r="H84" s="73">
        <v>100103785.64</v>
      </c>
      <c r="I84" s="74">
        <v>558</v>
      </c>
      <c r="J84" s="73">
        <v>24168727.989999998</v>
      </c>
      <c r="K84" s="74">
        <v>528</v>
      </c>
      <c r="L84" s="73">
        <v>173711.8333309</v>
      </c>
      <c r="M84" s="46"/>
      <c r="N84" s="46"/>
      <c r="O84" s="46"/>
      <c r="P84" s="46"/>
      <c r="Q84" s="46"/>
    </row>
    <row r="85" spans="1:17" x14ac:dyDescent="0.25">
      <c r="A85" s="72" t="s">
        <v>135</v>
      </c>
      <c r="B85" s="73">
        <v>248566617.88</v>
      </c>
      <c r="C85" s="74">
        <v>1624</v>
      </c>
      <c r="D85" s="73">
        <v>66577709.030000001</v>
      </c>
      <c r="E85" s="74">
        <v>1490</v>
      </c>
      <c r="F85" s="73">
        <v>2755073.9999791998</v>
      </c>
      <c r="G85" s="74">
        <v>622</v>
      </c>
      <c r="H85" s="73">
        <v>262170775.03999999</v>
      </c>
      <c r="I85" s="74">
        <v>1677</v>
      </c>
      <c r="J85" s="73">
        <v>64322913.700000003</v>
      </c>
      <c r="K85" s="74">
        <v>1564</v>
      </c>
      <c r="L85" s="73">
        <v>2612624.8333140002</v>
      </c>
      <c r="M85" s="46"/>
      <c r="N85" s="46"/>
      <c r="O85" s="46"/>
      <c r="P85" s="46"/>
      <c r="Q85" s="46"/>
    </row>
    <row r="86" spans="1:17" x14ac:dyDescent="0.25">
      <c r="A86" s="72" t="s">
        <v>136</v>
      </c>
      <c r="B86" s="73">
        <v>21641746.120000001</v>
      </c>
      <c r="C86" s="74">
        <v>249</v>
      </c>
      <c r="D86" s="73">
        <v>2656320.9900000002</v>
      </c>
      <c r="E86" s="74">
        <v>225</v>
      </c>
      <c r="F86" s="73">
        <v>196777.666665</v>
      </c>
      <c r="G86" s="74">
        <v>50</v>
      </c>
      <c r="H86" s="73">
        <v>36450255</v>
      </c>
      <c r="I86" s="74">
        <v>239</v>
      </c>
      <c r="J86" s="73">
        <v>2490781.69</v>
      </c>
      <c r="K86" s="74">
        <v>219</v>
      </c>
      <c r="L86" s="73">
        <v>238204.166665</v>
      </c>
      <c r="M86" s="46"/>
      <c r="N86" s="46"/>
      <c r="O86" s="46"/>
      <c r="P86" s="46"/>
      <c r="Q86" s="46"/>
    </row>
    <row r="87" spans="1:17" x14ac:dyDescent="0.25">
      <c r="A87" s="72" t="s">
        <v>137</v>
      </c>
      <c r="B87" s="73">
        <v>39335150.25</v>
      </c>
      <c r="C87" s="74">
        <v>220</v>
      </c>
      <c r="D87" s="73">
        <v>5953116.4199999999</v>
      </c>
      <c r="E87" s="74">
        <v>204</v>
      </c>
      <c r="F87" s="73">
        <v>69266.666666100005</v>
      </c>
      <c r="G87" s="74">
        <v>17</v>
      </c>
      <c r="H87" s="73">
        <v>36768542.740000002</v>
      </c>
      <c r="I87" s="74">
        <v>210</v>
      </c>
      <c r="J87" s="73">
        <v>6062612.9900000002</v>
      </c>
      <c r="K87" s="74">
        <v>190</v>
      </c>
      <c r="L87" s="73">
        <v>153749.9999994</v>
      </c>
      <c r="M87" s="46"/>
      <c r="N87" s="46"/>
      <c r="O87" s="46"/>
      <c r="P87" s="46"/>
      <c r="Q87" s="46"/>
    </row>
    <row r="88" spans="1:17" x14ac:dyDescent="0.25">
      <c r="A88" s="72" t="s">
        <v>138</v>
      </c>
      <c r="B88" s="73">
        <v>94122490.890000001</v>
      </c>
      <c r="C88" s="74">
        <v>485</v>
      </c>
      <c r="D88" s="73">
        <v>13531697.77</v>
      </c>
      <c r="E88" s="74">
        <v>441</v>
      </c>
      <c r="F88" s="73">
        <v>179577.16666419999</v>
      </c>
      <c r="G88" s="74">
        <v>72</v>
      </c>
      <c r="H88" s="73">
        <v>100798305.33</v>
      </c>
      <c r="I88" s="74">
        <v>505</v>
      </c>
      <c r="J88" s="73">
        <v>13333744.970000001</v>
      </c>
      <c r="K88" s="74">
        <v>464</v>
      </c>
      <c r="L88" s="73">
        <v>123333.4999979</v>
      </c>
      <c r="M88" s="46"/>
      <c r="N88" s="46"/>
      <c r="O88" s="46"/>
      <c r="P88" s="46"/>
      <c r="Q88" s="46"/>
    </row>
    <row r="89" spans="1:17" x14ac:dyDescent="0.25">
      <c r="A89" s="72" t="s">
        <v>139</v>
      </c>
      <c r="B89" s="73">
        <v>57005</v>
      </c>
      <c r="C89" s="74">
        <v>12</v>
      </c>
      <c r="D89" s="73">
        <v>48946</v>
      </c>
      <c r="E89" s="74">
        <v>11</v>
      </c>
      <c r="F89" s="73">
        <v>4949.9999995999997</v>
      </c>
      <c r="G89" s="74">
        <v>10</v>
      </c>
      <c r="H89" s="73">
        <v>44687.5</v>
      </c>
      <c r="I89" s="74">
        <v>15</v>
      </c>
      <c r="J89" s="73">
        <v>38972.5</v>
      </c>
      <c r="K89" s="74">
        <v>15</v>
      </c>
      <c r="L89" s="73">
        <v>10866.6666664</v>
      </c>
      <c r="M89" s="46"/>
      <c r="N89" s="46"/>
      <c r="O89" s="46"/>
      <c r="P89" s="46"/>
      <c r="Q89" s="46"/>
    </row>
    <row r="90" spans="1:17" x14ac:dyDescent="0.25">
      <c r="A90" s="72" t="s">
        <v>140</v>
      </c>
      <c r="B90" s="73">
        <v>122280.4</v>
      </c>
      <c r="C90" s="74">
        <v>10</v>
      </c>
      <c r="D90" s="73">
        <v>0</v>
      </c>
      <c r="E90" s="74">
        <v>9</v>
      </c>
      <c r="F90" s="73">
        <v>0</v>
      </c>
      <c r="G90" s="74">
        <v>0</v>
      </c>
      <c r="H90" s="73">
        <v>0</v>
      </c>
      <c r="I90" s="74">
        <v>9</v>
      </c>
      <c r="J90" s="73">
        <v>0</v>
      </c>
      <c r="K90" s="74">
        <v>8</v>
      </c>
      <c r="L90" s="73">
        <v>0</v>
      </c>
      <c r="M90" s="46"/>
      <c r="N90" s="46"/>
      <c r="O90" s="46"/>
      <c r="P90" s="46"/>
      <c r="Q90" s="46"/>
    </row>
    <row r="91" spans="1:17" x14ac:dyDescent="0.25">
      <c r="A91" s="72" t="s">
        <v>141</v>
      </c>
      <c r="B91" s="73">
        <v>2414048.34</v>
      </c>
      <c r="C91" s="74">
        <v>107</v>
      </c>
      <c r="D91" s="73">
        <v>862312.34</v>
      </c>
      <c r="E91" s="74">
        <v>93</v>
      </c>
      <c r="F91" s="73">
        <v>119683.833333</v>
      </c>
      <c r="G91" s="74">
        <v>12</v>
      </c>
      <c r="H91" s="73">
        <v>2806463.46</v>
      </c>
      <c r="I91" s="74">
        <v>114</v>
      </c>
      <c r="J91" s="73">
        <v>875670.64</v>
      </c>
      <c r="K91" s="74">
        <v>104</v>
      </c>
      <c r="L91" s="73">
        <v>60527.999999400003</v>
      </c>
      <c r="M91" s="46"/>
      <c r="N91" s="46"/>
      <c r="O91" s="46"/>
      <c r="P91" s="46"/>
      <c r="Q91" s="46"/>
    </row>
    <row r="92" spans="1:17" x14ac:dyDescent="0.25">
      <c r="A92" s="72" t="s">
        <v>142</v>
      </c>
      <c r="B92" s="73">
        <v>19198995.239999998</v>
      </c>
      <c r="C92" s="74">
        <v>264</v>
      </c>
      <c r="D92" s="73">
        <v>3058197.5</v>
      </c>
      <c r="E92" s="74">
        <v>232</v>
      </c>
      <c r="F92" s="73">
        <v>29336.833332400001</v>
      </c>
      <c r="G92" s="74">
        <v>36</v>
      </c>
      <c r="H92" s="73">
        <v>23274848.829999998</v>
      </c>
      <c r="I92" s="74">
        <v>260</v>
      </c>
      <c r="J92" s="73">
        <v>2273773.17</v>
      </c>
      <c r="K92" s="74">
        <v>234</v>
      </c>
      <c r="L92" s="73">
        <v>196299.99999909999</v>
      </c>
      <c r="M92" s="46"/>
      <c r="N92" s="46"/>
      <c r="O92" s="46"/>
      <c r="P92" s="46"/>
      <c r="Q92" s="46"/>
    </row>
    <row r="93" spans="1:17" x14ac:dyDescent="0.25">
      <c r="A93" s="72" t="s">
        <v>143</v>
      </c>
      <c r="B93" s="73">
        <v>19089995.789999999</v>
      </c>
      <c r="C93" s="74">
        <v>157</v>
      </c>
      <c r="D93" s="73">
        <v>2700471.52</v>
      </c>
      <c r="E93" s="74">
        <v>140</v>
      </c>
      <c r="F93" s="73">
        <v>33204.999998599997</v>
      </c>
      <c r="G93" s="74">
        <v>44</v>
      </c>
      <c r="H93" s="73">
        <v>19663873.550000001</v>
      </c>
      <c r="I93" s="74">
        <v>151</v>
      </c>
      <c r="J93" s="73">
        <v>2723677.08</v>
      </c>
      <c r="K93" s="74">
        <v>134</v>
      </c>
      <c r="L93" s="73">
        <v>59057.833331900001</v>
      </c>
      <c r="M93" s="46"/>
      <c r="N93" s="46"/>
      <c r="O93" s="46"/>
      <c r="P93" s="46"/>
      <c r="Q93" s="46"/>
    </row>
    <row r="94" spans="1:17" x14ac:dyDescent="0.25">
      <c r="A94" s="72" t="s">
        <v>144</v>
      </c>
      <c r="B94" s="73">
        <v>589630.85</v>
      </c>
      <c r="C94" s="74">
        <v>52</v>
      </c>
      <c r="D94" s="73">
        <v>245561.85</v>
      </c>
      <c r="E94" s="74">
        <v>44</v>
      </c>
      <c r="F94" s="73">
        <v>0</v>
      </c>
      <c r="G94" s="74">
        <v>4</v>
      </c>
      <c r="H94" s="73">
        <v>1424392.98</v>
      </c>
      <c r="I94" s="74">
        <v>48</v>
      </c>
      <c r="J94" s="73">
        <v>235198.7</v>
      </c>
      <c r="K94" s="74">
        <v>42</v>
      </c>
      <c r="L94" s="73">
        <v>0</v>
      </c>
      <c r="M94" s="46"/>
      <c r="N94" s="46"/>
      <c r="O94" s="46"/>
      <c r="P94" s="46"/>
      <c r="Q94" s="46"/>
    </row>
    <row r="95" spans="1:17" x14ac:dyDescent="0.25">
      <c r="A95" s="72" t="s">
        <v>145</v>
      </c>
      <c r="B95" s="73">
        <v>12727194.630000001</v>
      </c>
      <c r="C95" s="74">
        <v>189</v>
      </c>
      <c r="D95" s="73">
        <v>4009819.26</v>
      </c>
      <c r="E95" s="74">
        <v>179</v>
      </c>
      <c r="F95" s="73">
        <v>335978.33333290002</v>
      </c>
      <c r="G95" s="74">
        <v>10</v>
      </c>
      <c r="H95" s="73">
        <v>13250314.880000001</v>
      </c>
      <c r="I95" s="74">
        <v>189</v>
      </c>
      <c r="J95" s="73">
        <v>3953274.47</v>
      </c>
      <c r="K95" s="74">
        <v>179</v>
      </c>
      <c r="L95" s="73">
        <v>0</v>
      </c>
      <c r="M95" s="46"/>
      <c r="N95" s="46"/>
      <c r="O95" s="46"/>
      <c r="P95" s="46"/>
      <c r="Q95" s="46"/>
    </row>
    <row r="96" spans="1:17" x14ac:dyDescent="0.25">
      <c r="A96" s="72" t="s">
        <v>146</v>
      </c>
      <c r="B96" s="73">
        <v>30091718.23</v>
      </c>
      <c r="C96" s="74">
        <v>64</v>
      </c>
      <c r="D96" s="73">
        <v>12035879.23</v>
      </c>
      <c r="E96" s="74">
        <v>59</v>
      </c>
      <c r="F96" s="73">
        <v>1669416.6666653</v>
      </c>
      <c r="G96" s="74">
        <v>49</v>
      </c>
      <c r="H96" s="73">
        <v>26416126.190000001</v>
      </c>
      <c r="I96" s="74">
        <v>65</v>
      </c>
      <c r="J96" s="73">
        <v>11805506.720000001</v>
      </c>
      <c r="K96" s="74">
        <v>59</v>
      </c>
      <c r="L96" s="73">
        <v>3434929.9999977001</v>
      </c>
      <c r="M96" s="46"/>
      <c r="N96" s="46"/>
      <c r="O96" s="46"/>
      <c r="P96" s="46"/>
      <c r="Q96" s="46"/>
    </row>
    <row r="97" spans="1:17" x14ac:dyDescent="0.25">
      <c r="A97" s="72" t="s">
        <v>147</v>
      </c>
      <c r="B97" s="73">
        <v>18141256.02</v>
      </c>
      <c r="C97" s="74">
        <v>277</v>
      </c>
      <c r="D97" s="73">
        <v>5382994.8600000003</v>
      </c>
      <c r="E97" s="74">
        <v>258</v>
      </c>
      <c r="F97" s="73">
        <v>57988.666664099997</v>
      </c>
      <c r="G97" s="74">
        <v>68</v>
      </c>
      <c r="H97" s="73">
        <v>19136738.07</v>
      </c>
      <c r="I97" s="74">
        <v>289</v>
      </c>
      <c r="J97" s="73">
        <v>5603959.2699999996</v>
      </c>
      <c r="K97" s="74">
        <v>266</v>
      </c>
      <c r="L97" s="73">
        <v>92046.499997199993</v>
      </c>
      <c r="M97" s="46"/>
      <c r="N97" s="46"/>
      <c r="O97" s="46"/>
      <c r="P97" s="46"/>
      <c r="Q97" s="46"/>
    </row>
    <row r="98" spans="1:17" x14ac:dyDescent="0.25">
      <c r="A98" s="72" t="s">
        <v>148</v>
      </c>
      <c r="B98" s="73">
        <v>118079281.23</v>
      </c>
      <c r="C98" s="74">
        <v>407</v>
      </c>
      <c r="D98" s="73">
        <v>32109287.539999999</v>
      </c>
      <c r="E98" s="74">
        <v>382</v>
      </c>
      <c r="F98" s="73">
        <v>1642249.9999973001</v>
      </c>
      <c r="G98" s="74">
        <v>82</v>
      </c>
      <c r="H98" s="73">
        <v>115565463.16</v>
      </c>
      <c r="I98" s="74">
        <v>433</v>
      </c>
      <c r="J98" s="73">
        <v>30424437.32</v>
      </c>
      <c r="K98" s="74">
        <v>402</v>
      </c>
      <c r="L98" s="73">
        <v>2432283.3333303998</v>
      </c>
      <c r="M98" s="46"/>
      <c r="N98" s="46"/>
      <c r="O98" s="46"/>
      <c r="P98" s="46"/>
      <c r="Q98" s="46"/>
    </row>
    <row r="99" spans="1:17" x14ac:dyDescent="0.25">
      <c r="A99" s="72" t="s">
        <v>149</v>
      </c>
      <c r="B99" s="73">
        <v>69549892.689999998</v>
      </c>
      <c r="C99" s="74">
        <v>432</v>
      </c>
      <c r="D99" s="73">
        <v>52918296.909999996</v>
      </c>
      <c r="E99" s="74">
        <v>410</v>
      </c>
      <c r="F99" s="73">
        <v>1335699.9999981001</v>
      </c>
      <c r="G99" s="74">
        <v>67</v>
      </c>
      <c r="H99" s="73">
        <v>60881062.909999996</v>
      </c>
      <c r="I99" s="74">
        <v>409</v>
      </c>
      <c r="J99" s="73">
        <v>47640052.100000001</v>
      </c>
      <c r="K99" s="74">
        <v>392</v>
      </c>
      <c r="L99" s="73">
        <v>1491816.1666643</v>
      </c>
      <c r="M99" s="46"/>
      <c r="N99" s="46"/>
      <c r="O99" s="46"/>
      <c r="P99" s="46"/>
      <c r="Q99" s="46"/>
    </row>
    <row r="100" spans="1:17" x14ac:dyDescent="0.25">
      <c r="A100" s="72" t="s">
        <v>150</v>
      </c>
      <c r="B100" s="73">
        <v>1344941.12</v>
      </c>
      <c r="C100" s="74">
        <v>14</v>
      </c>
      <c r="D100" s="73">
        <v>0</v>
      </c>
      <c r="E100" s="74">
        <v>5</v>
      </c>
      <c r="F100" s="73">
        <v>0</v>
      </c>
      <c r="G100" s="74">
        <v>2</v>
      </c>
      <c r="H100" s="73">
        <v>2181919.71</v>
      </c>
      <c r="I100" s="74">
        <v>21</v>
      </c>
      <c r="J100" s="73">
        <v>0</v>
      </c>
      <c r="K100" s="74">
        <v>9</v>
      </c>
      <c r="L100" s="73">
        <v>0</v>
      </c>
      <c r="M100" s="46"/>
      <c r="N100" s="46"/>
      <c r="O100" s="46"/>
      <c r="P100" s="46"/>
      <c r="Q100" s="46"/>
    </row>
    <row r="101" spans="1:17" x14ac:dyDescent="0.25">
      <c r="A101" s="72" t="s">
        <v>151</v>
      </c>
      <c r="B101" s="73">
        <v>3813699.09</v>
      </c>
      <c r="C101" s="74">
        <v>76</v>
      </c>
      <c r="D101" s="73">
        <v>613460</v>
      </c>
      <c r="E101" s="74">
        <v>69</v>
      </c>
      <c r="F101" s="73">
        <v>0</v>
      </c>
      <c r="G101" s="74">
        <v>6</v>
      </c>
      <c r="H101" s="73">
        <v>2803627.4</v>
      </c>
      <c r="I101" s="74">
        <v>75</v>
      </c>
      <c r="J101" s="73">
        <v>487336.36</v>
      </c>
      <c r="K101" s="74">
        <v>67</v>
      </c>
      <c r="L101" s="73">
        <v>0</v>
      </c>
      <c r="M101" s="46"/>
      <c r="N101" s="46"/>
      <c r="O101" s="46"/>
      <c r="P101" s="46"/>
      <c r="Q101" s="46"/>
    </row>
    <row r="102" spans="1:17" x14ac:dyDescent="0.25">
      <c r="A102" s="72" t="s">
        <v>152</v>
      </c>
      <c r="B102" s="73">
        <v>2557036.11</v>
      </c>
      <c r="C102" s="74">
        <v>105</v>
      </c>
      <c r="D102" s="73">
        <v>651810.99</v>
      </c>
      <c r="E102" s="74">
        <v>88</v>
      </c>
      <c r="F102" s="73">
        <v>0</v>
      </c>
      <c r="G102" s="74">
        <v>9</v>
      </c>
      <c r="H102" s="73">
        <v>2344958.16</v>
      </c>
      <c r="I102" s="74">
        <v>100</v>
      </c>
      <c r="J102" s="73">
        <v>741992.17</v>
      </c>
      <c r="K102" s="74">
        <v>87</v>
      </c>
      <c r="L102" s="73">
        <v>0</v>
      </c>
      <c r="M102" s="46"/>
      <c r="N102" s="46"/>
      <c r="O102" s="46"/>
      <c r="P102" s="46"/>
      <c r="Q102" s="46"/>
    </row>
    <row r="103" spans="1:17" x14ac:dyDescent="0.25">
      <c r="A103" s="72" t="s">
        <v>153</v>
      </c>
      <c r="B103" s="73">
        <v>36507133.270000003</v>
      </c>
      <c r="C103" s="74">
        <v>329</v>
      </c>
      <c r="D103" s="73">
        <v>11335813.810000001</v>
      </c>
      <c r="E103" s="74">
        <v>304</v>
      </c>
      <c r="F103" s="73">
        <v>617015.66666460002</v>
      </c>
      <c r="G103" s="74">
        <v>65</v>
      </c>
      <c r="H103" s="73">
        <v>32801088.699999999</v>
      </c>
      <c r="I103" s="74">
        <v>330</v>
      </c>
      <c r="J103" s="73">
        <v>10383706.48</v>
      </c>
      <c r="K103" s="74">
        <v>309</v>
      </c>
      <c r="L103" s="73">
        <v>225065.49999889999</v>
      </c>
      <c r="M103" s="46"/>
      <c r="N103" s="46"/>
      <c r="O103" s="46"/>
      <c r="P103" s="46"/>
      <c r="Q103" s="46"/>
    </row>
    <row r="104" spans="1:17" x14ac:dyDescent="0.25">
      <c r="A104" s="72" t="s">
        <v>154</v>
      </c>
      <c r="B104" s="73">
        <v>503305.92</v>
      </c>
      <c r="C104" s="74">
        <v>66</v>
      </c>
      <c r="D104" s="73">
        <v>333396.59000000003</v>
      </c>
      <c r="E104" s="74">
        <v>61</v>
      </c>
      <c r="F104" s="73">
        <v>7995.8333329999996</v>
      </c>
      <c r="G104" s="74">
        <v>23</v>
      </c>
      <c r="H104" s="73">
        <v>421977.9</v>
      </c>
      <c r="I104" s="74">
        <v>70</v>
      </c>
      <c r="J104" s="73">
        <v>333115.88</v>
      </c>
      <c r="K104" s="74">
        <v>66</v>
      </c>
      <c r="L104" s="73">
        <v>8349.9999998000003</v>
      </c>
      <c r="M104" s="46"/>
      <c r="N104" s="46"/>
      <c r="O104" s="46"/>
      <c r="P104" s="46"/>
      <c r="Q104" s="46"/>
    </row>
    <row r="105" spans="1:17" x14ac:dyDescent="0.25">
      <c r="A105" s="72" t="s">
        <v>155</v>
      </c>
      <c r="B105" s="73">
        <v>111459780.73999999</v>
      </c>
      <c r="C105" s="74">
        <v>595</v>
      </c>
      <c r="D105" s="73">
        <v>57286356.609999999</v>
      </c>
      <c r="E105" s="74">
        <v>557</v>
      </c>
      <c r="F105" s="73">
        <v>1294256.499996</v>
      </c>
      <c r="G105" s="74">
        <v>123</v>
      </c>
      <c r="H105" s="73">
        <v>173474488.94</v>
      </c>
      <c r="I105" s="74">
        <v>594</v>
      </c>
      <c r="J105" s="73">
        <v>53345969.240000002</v>
      </c>
      <c r="K105" s="74">
        <v>562</v>
      </c>
      <c r="L105" s="73">
        <v>982148.33332980005</v>
      </c>
      <c r="M105" s="46"/>
      <c r="N105" s="46"/>
      <c r="O105" s="46"/>
      <c r="P105" s="46"/>
      <c r="Q105" s="46"/>
    </row>
    <row r="106" spans="1:17" x14ac:dyDescent="0.25">
      <c r="A106" s="72" t="s">
        <v>156</v>
      </c>
      <c r="B106" s="73">
        <v>2395001.48</v>
      </c>
      <c r="C106" s="74">
        <v>82</v>
      </c>
      <c r="D106" s="73">
        <v>588239.48</v>
      </c>
      <c r="E106" s="74">
        <v>76</v>
      </c>
      <c r="F106" s="73">
        <v>0</v>
      </c>
      <c r="G106" s="74">
        <v>5</v>
      </c>
      <c r="H106" s="73">
        <v>2358871.17</v>
      </c>
      <c r="I106" s="74">
        <v>83</v>
      </c>
      <c r="J106" s="73">
        <v>510566.94</v>
      </c>
      <c r="K106" s="74">
        <v>74</v>
      </c>
      <c r="L106" s="73">
        <v>0</v>
      </c>
      <c r="M106" s="46"/>
      <c r="N106" s="46"/>
      <c r="O106" s="46"/>
      <c r="P106" s="46"/>
      <c r="Q106" s="46"/>
    </row>
    <row r="107" spans="1:17" x14ac:dyDescent="0.25">
      <c r="A107" s="72" t="s">
        <v>157</v>
      </c>
      <c r="B107" s="73">
        <v>271566606.79000002</v>
      </c>
      <c r="C107" s="74">
        <v>867</v>
      </c>
      <c r="D107" s="73">
        <v>32062603.879999999</v>
      </c>
      <c r="E107" s="74">
        <v>789</v>
      </c>
      <c r="F107" s="73">
        <v>797548.99999299995</v>
      </c>
      <c r="G107" s="74">
        <v>208</v>
      </c>
      <c r="H107" s="73">
        <v>161030521.59</v>
      </c>
      <c r="I107" s="74">
        <v>864</v>
      </c>
      <c r="J107" s="73">
        <v>31618855.84</v>
      </c>
      <c r="K107" s="74">
        <v>789</v>
      </c>
      <c r="L107" s="73">
        <v>1332036.8333252</v>
      </c>
      <c r="M107" s="46"/>
      <c r="N107" s="46"/>
      <c r="O107" s="46"/>
      <c r="P107" s="46"/>
      <c r="Q107" s="46"/>
    </row>
    <row r="108" spans="1:17" x14ac:dyDescent="0.25">
      <c r="A108" s="72" t="s">
        <v>158</v>
      </c>
      <c r="B108" s="73">
        <v>423489937.56</v>
      </c>
      <c r="C108" s="74">
        <v>2123</v>
      </c>
      <c r="D108" s="73">
        <v>95237151.480000004</v>
      </c>
      <c r="E108" s="74">
        <v>2023</v>
      </c>
      <c r="F108" s="73">
        <v>4083349.8333180998</v>
      </c>
      <c r="G108" s="74">
        <v>456</v>
      </c>
      <c r="H108" s="73">
        <v>417635100.70999998</v>
      </c>
      <c r="I108" s="74">
        <v>2119</v>
      </c>
      <c r="J108" s="73">
        <v>93142448.370000005</v>
      </c>
      <c r="K108" s="74">
        <v>2023</v>
      </c>
      <c r="L108" s="73">
        <v>3788538.6666517002</v>
      </c>
      <c r="M108" s="46"/>
      <c r="N108" s="46"/>
      <c r="O108" s="46"/>
      <c r="P108" s="46"/>
      <c r="Q108" s="46"/>
    </row>
    <row r="109" spans="1:17" x14ac:dyDescent="0.25">
      <c r="A109" s="72" t="s">
        <v>159</v>
      </c>
      <c r="B109" s="73">
        <v>1840744</v>
      </c>
      <c r="C109" s="74">
        <v>98</v>
      </c>
      <c r="D109" s="73">
        <v>887461</v>
      </c>
      <c r="E109" s="74">
        <v>89</v>
      </c>
      <c r="F109" s="73">
        <v>14349.999999</v>
      </c>
      <c r="G109" s="74">
        <v>35</v>
      </c>
      <c r="H109" s="73">
        <v>1889510.2</v>
      </c>
      <c r="I109" s="74">
        <v>99</v>
      </c>
      <c r="J109" s="73">
        <v>979482.43</v>
      </c>
      <c r="K109" s="74">
        <v>95</v>
      </c>
      <c r="L109" s="73">
        <v>22966.666665600002</v>
      </c>
      <c r="M109" s="46"/>
      <c r="N109" s="46"/>
      <c r="O109" s="46"/>
      <c r="P109" s="46"/>
      <c r="Q109" s="46"/>
    </row>
    <row r="110" spans="1:17" x14ac:dyDescent="0.25">
      <c r="A110" s="72" t="s">
        <v>160</v>
      </c>
      <c r="B110" s="73">
        <v>11415523.710000001</v>
      </c>
      <c r="C110" s="74">
        <v>102</v>
      </c>
      <c r="D110" s="73">
        <v>2087687.45</v>
      </c>
      <c r="E110" s="74">
        <v>95</v>
      </c>
      <c r="F110" s="73">
        <v>0</v>
      </c>
      <c r="G110" s="74">
        <v>7</v>
      </c>
      <c r="H110" s="73">
        <v>12175434.75</v>
      </c>
      <c r="I110" s="74">
        <v>102</v>
      </c>
      <c r="J110" s="73">
        <v>2092736.14</v>
      </c>
      <c r="K110" s="74">
        <v>96</v>
      </c>
      <c r="L110" s="73">
        <v>0</v>
      </c>
      <c r="M110" s="46"/>
      <c r="N110" s="46"/>
      <c r="O110" s="46"/>
      <c r="P110" s="46"/>
      <c r="Q110" s="46"/>
    </row>
    <row r="111" spans="1:17" x14ac:dyDescent="0.25">
      <c r="A111" s="72" t="s">
        <v>161</v>
      </c>
      <c r="B111" s="73">
        <v>23785204.68</v>
      </c>
      <c r="C111" s="74">
        <v>132</v>
      </c>
      <c r="D111" s="73">
        <v>2935232.35</v>
      </c>
      <c r="E111" s="74">
        <v>116</v>
      </c>
      <c r="F111" s="73">
        <v>103966.666666</v>
      </c>
      <c r="G111" s="74">
        <v>29</v>
      </c>
      <c r="H111" s="73">
        <v>20704155.550000001</v>
      </c>
      <c r="I111" s="74">
        <v>130</v>
      </c>
      <c r="J111" s="73">
        <v>2828072.49</v>
      </c>
      <c r="K111" s="74">
        <v>116</v>
      </c>
      <c r="L111" s="73">
        <v>192366.6666657</v>
      </c>
      <c r="M111" s="46"/>
      <c r="N111" s="46"/>
      <c r="O111" s="46"/>
      <c r="P111" s="46"/>
      <c r="Q111" s="46"/>
    </row>
    <row r="112" spans="1:17" x14ac:dyDescent="0.25">
      <c r="A112" s="72" t="s">
        <v>162</v>
      </c>
      <c r="B112" s="73">
        <v>417977501.75</v>
      </c>
      <c r="C112" s="74">
        <v>1737</v>
      </c>
      <c r="D112" s="73">
        <v>103627301.97</v>
      </c>
      <c r="E112" s="74">
        <v>1671</v>
      </c>
      <c r="F112" s="73">
        <v>2215331.3333182</v>
      </c>
      <c r="G112" s="74">
        <v>473</v>
      </c>
      <c r="H112" s="73">
        <v>400751425.33999997</v>
      </c>
      <c r="I112" s="74">
        <v>1780</v>
      </c>
      <c r="J112" s="73">
        <v>97845185.739999995</v>
      </c>
      <c r="K112" s="74">
        <v>1714</v>
      </c>
      <c r="L112" s="73">
        <v>1727579.3333193001</v>
      </c>
      <c r="M112" s="46"/>
      <c r="N112" s="46"/>
      <c r="O112" s="46"/>
      <c r="P112" s="46"/>
      <c r="Q112" s="46"/>
    </row>
    <row r="113" spans="1:17" x14ac:dyDescent="0.25">
      <c r="A113" s="72" t="s">
        <v>163</v>
      </c>
      <c r="B113" s="73">
        <v>11162371.140000001</v>
      </c>
      <c r="C113" s="74">
        <v>189</v>
      </c>
      <c r="D113" s="73">
        <v>2092908.17</v>
      </c>
      <c r="E113" s="74">
        <v>170</v>
      </c>
      <c r="F113" s="73">
        <v>181783.33333260001</v>
      </c>
      <c r="G113" s="74">
        <v>23</v>
      </c>
      <c r="H113" s="73">
        <v>11297442.470000001</v>
      </c>
      <c r="I113" s="74">
        <v>165</v>
      </c>
      <c r="J113" s="73">
        <v>1532908.98</v>
      </c>
      <c r="K113" s="74">
        <v>152</v>
      </c>
      <c r="L113" s="73">
        <v>127166.6666659</v>
      </c>
      <c r="M113" s="46"/>
      <c r="N113" s="46"/>
      <c r="O113" s="46"/>
      <c r="P113" s="46"/>
      <c r="Q113" s="46"/>
    </row>
    <row r="114" spans="1:17" x14ac:dyDescent="0.25">
      <c r="A114" s="72" t="s">
        <v>164</v>
      </c>
      <c r="B114" s="73">
        <v>3508885.5</v>
      </c>
      <c r="C114" s="74">
        <v>76</v>
      </c>
      <c r="D114" s="73">
        <v>650225</v>
      </c>
      <c r="E114" s="74">
        <v>63</v>
      </c>
      <c r="F114" s="73">
        <v>16391.6666664</v>
      </c>
      <c r="G114" s="74">
        <v>13</v>
      </c>
      <c r="H114" s="73">
        <v>3529077.64</v>
      </c>
      <c r="I114" s="74">
        <v>77</v>
      </c>
      <c r="J114" s="73">
        <v>595394.37</v>
      </c>
      <c r="K114" s="74">
        <v>62</v>
      </c>
      <c r="L114" s="73">
        <v>8520.3333330000005</v>
      </c>
      <c r="M114" s="46"/>
      <c r="N114" s="46"/>
      <c r="O114" s="46"/>
      <c r="P114" s="46"/>
      <c r="Q114" s="46"/>
    </row>
    <row r="115" spans="1:17" x14ac:dyDescent="0.25">
      <c r="A115" s="72" t="s">
        <v>165</v>
      </c>
      <c r="B115" s="73">
        <v>290524656.75</v>
      </c>
      <c r="C115" s="74">
        <v>1057</v>
      </c>
      <c r="D115" s="73">
        <v>40745480.450000003</v>
      </c>
      <c r="E115" s="74">
        <v>983</v>
      </c>
      <c r="F115" s="73">
        <v>1143809.9999917001</v>
      </c>
      <c r="G115" s="74">
        <v>256</v>
      </c>
      <c r="H115" s="73">
        <v>275199418.57999998</v>
      </c>
      <c r="I115" s="74">
        <v>1047</v>
      </c>
      <c r="J115" s="73">
        <v>37661003.990000002</v>
      </c>
      <c r="K115" s="74">
        <v>980</v>
      </c>
      <c r="L115" s="73">
        <v>1413489.9999936</v>
      </c>
      <c r="M115" s="46"/>
      <c r="N115" s="46"/>
      <c r="O115" s="46"/>
      <c r="P115" s="46"/>
      <c r="Q115" s="46"/>
    </row>
    <row r="116" spans="1:17" x14ac:dyDescent="0.25">
      <c r="A116" s="72" t="s">
        <v>166</v>
      </c>
      <c r="B116" s="73">
        <v>6607117.9100000001</v>
      </c>
      <c r="C116" s="74">
        <v>82</v>
      </c>
      <c r="D116" s="73">
        <v>556493.43999999994</v>
      </c>
      <c r="E116" s="74">
        <v>76</v>
      </c>
      <c r="F116" s="73">
        <v>1009340.166666</v>
      </c>
      <c r="G116" s="74">
        <v>19</v>
      </c>
      <c r="H116" s="73">
        <v>4890908.51</v>
      </c>
      <c r="I116" s="74">
        <v>72</v>
      </c>
      <c r="J116" s="73">
        <v>598697.17000000004</v>
      </c>
      <c r="K116" s="74">
        <v>66</v>
      </c>
      <c r="L116" s="73">
        <v>0</v>
      </c>
      <c r="M116" s="46"/>
      <c r="N116" s="46"/>
      <c r="O116" s="46"/>
      <c r="P116" s="46"/>
      <c r="Q116" s="46"/>
    </row>
    <row r="117" spans="1:17" x14ac:dyDescent="0.25">
      <c r="A117" s="72" t="s">
        <v>167</v>
      </c>
      <c r="B117" s="73">
        <v>11437224.789999999</v>
      </c>
      <c r="C117" s="74">
        <v>109</v>
      </c>
      <c r="D117" s="73">
        <v>1872705</v>
      </c>
      <c r="E117" s="74">
        <v>103</v>
      </c>
      <c r="F117" s="73">
        <v>0</v>
      </c>
      <c r="G117" s="74">
        <v>4</v>
      </c>
      <c r="H117" s="73">
        <v>8145868.3700000001</v>
      </c>
      <c r="I117" s="74">
        <v>113</v>
      </c>
      <c r="J117" s="73">
        <v>1917470.29</v>
      </c>
      <c r="K117" s="74">
        <v>105</v>
      </c>
      <c r="L117" s="73">
        <v>0</v>
      </c>
      <c r="M117" s="46"/>
      <c r="N117" s="46"/>
      <c r="O117" s="46"/>
      <c r="P117" s="46"/>
      <c r="Q117" s="46"/>
    </row>
    <row r="118" spans="1:17" x14ac:dyDescent="0.25">
      <c r="A118" s="72" t="s">
        <v>168</v>
      </c>
      <c r="B118" s="73">
        <v>234310850.91</v>
      </c>
      <c r="C118" s="74">
        <v>1744</v>
      </c>
      <c r="D118" s="73">
        <v>66453757.280000001</v>
      </c>
      <c r="E118" s="74">
        <v>1630</v>
      </c>
      <c r="F118" s="73">
        <v>8432903.3333205003</v>
      </c>
      <c r="G118" s="74">
        <v>389</v>
      </c>
      <c r="H118" s="73">
        <v>217021833.96000001</v>
      </c>
      <c r="I118" s="74">
        <v>1712</v>
      </c>
      <c r="J118" s="73">
        <v>64768116.340000004</v>
      </c>
      <c r="K118" s="74">
        <v>1596</v>
      </c>
      <c r="L118" s="73">
        <v>8299088.1666548001</v>
      </c>
      <c r="M118" s="46"/>
      <c r="N118" s="46"/>
      <c r="O118" s="46"/>
      <c r="P118" s="46"/>
      <c r="Q118" s="46"/>
    </row>
    <row r="119" spans="1:17" x14ac:dyDescent="0.25">
      <c r="A119" s="72" t="s">
        <v>169</v>
      </c>
      <c r="B119" s="73">
        <v>5562344.5</v>
      </c>
      <c r="C119" s="74">
        <v>147</v>
      </c>
      <c r="D119" s="73">
        <v>1737257.66</v>
      </c>
      <c r="E119" s="74">
        <v>129</v>
      </c>
      <c r="F119" s="73">
        <v>54861.999998899999</v>
      </c>
      <c r="G119" s="74">
        <v>29</v>
      </c>
      <c r="H119" s="73">
        <v>5202988.99</v>
      </c>
      <c r="I119" s="74">
        <v>159</v>
      </c>
      <c r="J119" s="73">
        <v>1724917.53</v>
      </c>
      <c r="K119" s="74">
        <v>136</v>
      </c>
      <c r="L119" s="73">
        <v>13788.1666659</v>
      </c>
      <c r="M119" s="46"/>
      <c r="N119" s="46"/>
      <c r="O119" s="46"/>
      <c r="P119" s="46"/>
      <c r="Q119" s="46"/>
    </row>
    <row r="120" spans="1:17" x14ac:dyDescent="0.25">
      <c r="A120" s="72" t="s">
        <v>170</v>
      </c>
      <c r="B120" s="73">
        <v>2437582</v>
      </c>
      <c r="C120" s="74">
        <v>36</v>
      </c>
      <c r="D120" s="73">
        <v>227802</v>
      </c>
      <c r="E120" s="74">
        <v>33</v>
      </c>
      <c r="F120" s="73">
        <v>0</v>
      </c>
      <c r="G120" s="74">
        <v>5</v>
      </c>
      <c r="H120" s="73">
        <v>2344055</v>
      </c>
      <c r="I120" s="74">
        <v>32</v>
      </c>
      <c r="J120" s="73">
        <v>254688</v>
      </c>
      <c r="K120" s="74">
        <v>31</v>
      </c>
      <c r="L120" s="73">
        <v>0</v>
      </c>
      <c r="M120" s="46"/>
      <c r="N120" s="46"/>
      <c r="O120" s="46"/>
      <c r="P120" s="46"/>
      <c r="Q120" s="46"/>
    </row>
    <row r="121" spans="1:17" x14ac:dyDescent="0.25">
      <c r="A121" s="72" t="s">
        <v>171</v>
      </c>
      <c r="B121" s="73">
        <v>353100480.72000003</v>
      </c>
      <c r="C121" s="74">
        <v>1383</v>
      </c>
      <c r="D121" s="73">
        <v>76019152.780000001</v>
      </c>
      <c r="E121" s="74">
        <v>1317</v>
      </c>
      <c r="F121" s="73">
        <v>3322456.4999838001</v>
      </c>
      <c r="G121" s="74">
        <v>500</v>
      </c>
      <c r="H121" s="73">
        <v>309912284.11000001</v>
      </c>
      <c r="I121" s="74">
        <v>1374</v>
      </c>
      <c r="J121" s="73">
        <v>75703271.239999995</v>
      </c>
      <c r="K121" s="74">
        <v>1310</v>
      </c>
      <c r="L121" s="73">
        <v>2962936.16665</v>
      </c>
      <c r="M121" s="46"/>
      <c r="N121" s="46"/>
      <c r="O121" s="46"/>
      <c r="P121" s="46"/>
      <c r="Q121" s="46"/>
    </row>
    <row r="122" spans="1:17" x14ac:dyDescent="0.25">
      <c r="A122" s="72" t="s">
        <v>172</v>
      </c>
      <c r="B122" s="73">
        <v>4728872.4800000004</v>
      </c>
      <c r="C122" s="74">
        <v>98</v>
      </c>
      <c r="D122" s="73">
        <v>1075151.55</v>
      </c>
      <c r="E122" s="74">
        <v>93</v>
      </c>
      <c r="F122" s="73">
        <v>62266.666665899997</v>
      </c>
      <c r="G122" s="74">
        <v>21</v>
      </c>
      <c r="H122" s="73">
        <v>4849634.97</v>
      </c>
      <c r="I122" s="74">
        <v>92</v>
      </c>
      <c r="J122" s="73">
        <v>1208706.7</v>
      </c>
      <c r="K122" s="74">
        <v>85</v>
      </c>
      <c r="L122" s="73">
        <v>123707.8333326</v>
      </c>
      <c r="M122" s="46"/>
      <c r="N122" s="46"/>
      <c r="O122" s="46"/>
      <c r="P122" s="46"/>
      <c r="Q122" s="46"/>
    </row>
    <row r="123" spans="1:17" x14ac:dyDescent="0.25">
      <c r="A123" s="72" t="s">
        <v>173</v>
      </c>
      <c r="B123" s="73">
        <v>1136891.1000000001</v>
      </c>
      <c r="C123" s="74">
        <v>27</v>
      </c>
      <c r="D123" s="73">
        <v>272390.34000000003</v>
      </c>
      <c r="E123" s="74">
        <v>26</v>
      </c>
      <c r="F123" s="73">
        <v>3600.3333329000002</v>
      </c>
      <c r="G123" s="74">
        <v>16</v>
      </c>
      <c r="H123" s="73">
        <v>1706307.65</v>
      </c>
      <c r="I123" s="74">
        <v>27</v>
      </c>
      <c r="J123" s="73">
        <v>245435.32</v>
      </c>
      <c r="K123" s="74">
        <v>24</v>
      </c>
      <c r="L123" s="73">
        <v>2138.6666661999998</v>
      </c>
      <c r="M123" s="46"/>
      <c r="N123" s="46"/>
      <c r="O123" s="46"/>
      <c r="P123" s="46"/>
      <c r="Q123" s="46"/>
    </row>
    <row r="124" spans="1:17" x14ac:dyDescent="0.25">
      <c r="A124" s="72" t="s">
        <v>174</v>
      </c>
      <c r="B124" s="73">
        <v>143330457.12</v>
      </c>
      <c r="C124" s="74">
        <v>388</v>
      </c>
      <c r="D124" s="73">
        <v>7585433.1299999999</v>
      </c>
      <c r="E124" s="74">
        <v>351</v>
      </c>
      <c r="F124" s="73">
        <v>237636.6666658</v>
      </c>
      <c r="G124" s="74">
        <v>27</v>
      </c>
      <c r="H124" s="73">
        <v>142727829.03999999</v>
      </c>
      <c r="I124" s="74">
        <v>388</v>
      </c>
      <c r="J124" s="73">
        <v>7231835.9299999997</v>
      </c>
      <c r="K124" s="74">
        <v>360</v>
      </c>
      <c r="L124" s="73">
        <v>55322.333332900002</v>
      </c>
      <c r="M124" s="46"/>
      <c r="N124" s="46"/>
      <c r="O124" s="46"/>
      <c r="P124" s="46"/>
      <c r="Q124" s="46"/>
    </row>
    <row r="125" spans="1:17" x14ac:dyDescent="0.25">
      <c r="A125" s="72" t="s">
        <v>175</v>
      </c>
      <c r="B125" s="73">
        <v>1162140</v>
      </c>
      <c r="C125" s="74">
        <v>35</v>
      </c>
      <c r="D125" s="73">
        <v>47873</v>
      </c>
      <c r="E125" s="74">
        <v>19</v>
      </c>
      <c r="F125" s="73">
        <v>160533.33333299999</v>
      </c>
      <c r="G125" s="74">
        <v>11</v>
      </c>
      <c r="H125" s="73">
        <v>1023053.07</v>
      </c>
      <c r="I125" s="74">
        <v>29</v>
      </c>
      <c r="J125" s="73">
        <v>42812.07</v>
      </c>
      <c r="K125" s="74">
        <v>22</v>
      </c>
      <c r="L125" s="73">
        <v>0</v>
      </c>
      <c r="M125" s="46"/>
      <c r="N125" s="46"/>
      <c r="O125" s="46"/>
      <c r="P125" s="46"/>
      <c r="Q125" s="46"/>
    </row>
    <row r="126" spans="1:17" x14ac:dyDescent="0.25">
      <c r="A126" s="72" t="s">
        <v>176</v>
      </c>
      <c r="B126" s="73">
        <v>41567486.219999999</v>
      </c>
      <c r="C126" s="74">
        <v>182</v>
      </c>
      <c r="D126" s="73">
        <v>2551137.1</v>
      </c>
      <c r="E126" s="74">
        <v>173</v>
      </c>
      <c r="F126" s="73">
        <v>159127.16666389999</v>
      </c>
      <c r="G126" s="74">
        <v>84</v>
      </c>
      <c r="H126" s="73">
        <v>43362104.259999998</v>
      </c>
      <c r="I126" s="74">
        <v>197</v>
      </c>
      <c r="J126" s="73">
        <v>2492362.56</v>
      </c>
      <c r="K126" s="74">
        <v>182</v>
      </c>
      <c r="L126" s="73">
        <v>242243.3333302</v>
      </c>
      <c r="M126" s="46"/>
      <c r="N126" s="46"/>
      <c r="O126" s="46"/>
      <c r="P126" s="46"/>
      <c r="Q126" s="46"/>
    </row>
    <row r="127" spans="1:17" x14ac:dyDescent="0.25">
      <c r="A127" s="72" t="s">
        <v>177</v>
      </c>
      <c r="B127" s="73">
        <v>11499338.35</v>
      </c>
      <c r="C127" s="74">
        <v>141</v>
      </c>
      <c r="D127" s="73">
        <v>6555281.3499999996</v>
      </c>
      <c r="E127" s="74">
        <v>123</v>
      </c>
      <c r="F127" s="73">
        <v>10704.9999997</v>
      </c>
      <c r="G127" s="74">
        <v>13</v>
      </c>
      <c r="H127" s="73">
        <v>10245425.109999999</v>
      </c>
      <c r="I127" s="74">
        <v>165</v>
      </c>
      <c r="J127" s="73">
        <v>5960853.9699999997</v>
      </c>
      <c r="K127" s="74">
        <v>147</v>
      </c>
      <c r="L127" s="73">
        <v>6376.3333329999996</v>
      </c>
      <c r="M127" s="46"/>
      <c r="N127" s="46"/>
      <c r="O127" s="46"/>
      <c r="P127" s="46"/>
      <c r="Q127" s="46"/>
    </row>
    <row r="128" spans="1:17" x14ac:dyDescent="0.25">
      <c r="A128" s="72" t="s">
        <v>178</v>
      </c>
      <c r="B128" s="73">
        <v>250066615.34</v>
      </c>
      <c r="C128" s="74">
        <v>1390</v>
      </c>
      <c r="D128" s="73">
        <v>45897336.939999998</v>
      </c>
      <c r="E128" s="74">
        <v>1274</v>
      </c>
      <c r="F128" s="73">
        <v>1962404.9999851</v>
      </c>
      <c r="G128" s="74">
        <v>479</v>
      </c>
      <c r="H128" s="73">
        <v>231693569</v>
      </c>
      <c r="I128" s="74">
        <v>1408</v>
      </c>
      <c r="J128" s="73">
        <v>44301225.560000002</v>
      </c>
      <c r="K128" s="74">
        <v>1319</v>
      </c>
      <c r="L128" s="73">
        <v>1351092.1666518</v>
      </c>
      <c r="M128" s="46"/>
      <c r="N128" s="46"/>
      <c r="O128" s="46"/>
      <c r="P128" s="46"/>
      <c r="Q128" s="46"/>
    </row>
    <row r="129" spans="1:17" x14ac:dyDescent="0.25">
      <c r="A129" s="72" t="s">
        <v>179</v>
      </c>
      <c r="B129" s="73">
        <v>5985907.5999999996</v>
      </c>
      <c r="C129" s="74">
        <v>113</v>
      </c>
      <c r="D129" s="73">
        <v>1227487.71</v>
      </c>
      <c r="E129" s="74">
        <v>103</v>
      </c>
      <c r="F129" s="73">
        <v>0</v>
      </c>
      <c r="G129" s="74">
        <v>7</v>
      </c>
      <c r="H129" s="73">
        <v>6278794.3300000001</v>
      </c>
      <c r="I129" s="74">
        <v>134</v>
      </c>
      <c r="J129" s="73">
        <v>1141991.48</v>
      </c>
      <c r="K129" s="74">
        <v>114</v>
      </c>
      <c r="L129" s="73">
        <v>66549.999999499996</v>
      </c>
      <c r="M129" s="46"/>
      <c r="N129" s="46"/>
      <c r="O129" s="46"/>
      <c r="P129" s="46"/>
      <c r="Q129" s="46"/>
    </row>
    <row r="130" spans="1:17" x14ac:dyDescent="0.25">
      <c r="A130" s="72" t="s">
        <v>180</v>
      </c>
      <c r="B130" s="73">
        <v>6454703.5599999996</v>
      </c>
      <c r="C130" s="74">
        <v>118</v>
      </c>
      <c r="D130" s="73">
        <v>2146320.62</v>
      </c>
      <c r="E130" s="74">
        <v>92</v>
      </c>
      <c r="F130" s="73">
        <v>0</v>
      </c>
      <c r="G130" s="74">
        <v>7</v>
      </c>
      <c r="H130" s="73">
        <v>5726599.8499999996</v>
      </c>
      <c r="I130" s="74">
        <v>117</v>
      </c>
      <c r="J130" s="73">
        <v>1766296.16</v>
      </c>
      <c r="K130" s="74">
        <v>85</v>
      </c>
      <c r="L130" s="73">
        <v>0</v>
      </c>
      <c r="M130" s="46"/>
      <c r="N130" s="46"/>
      <c r="O130" s="46"/>
      <c r="P130" s="46"/>
      <c r="Q130" s="46"/>
    </row>
    <row r="131" spans="1:17" x14ac:dyDescent="0.25">
      <c r="A131" s="72" t="s">
        <v>181</v>
      </c>
      <c r="B131" s="73">
        <v>88708559.230000004</v>
      </c>
      <c r="C131" s="74">
        <v>531</v>
      </c>
      <c r="D131" s="73">
        <v>14403650.449999999</v>
      </c>
      <c r="E131" s="74">
        <v>494</v>
      </c>
      <c r="F131" s="73">
        <v>1299782.3333294</v>
      </c>
      <c r="G131" s="74">
        <v>118</v>
      </c>
      <c r="H131" s="73">
        <v>87231311.420000002</v>
      </c>
      <c r="I131" s="74">
        <v>519</v>
      </c>
      <c r="J131" s="73">
        <v>14648182.310000001</v>
      </c>
      <c r="K131" s="74">
        <v>491</v>
      </c>
      <c r="L131" s="73">
        <v>865007.49999599997</v>
      </c>
      <c r="M131" s="46"/>
      <c r="N131" s="46"/>
      <c r="O131" s="46"/>
      <c r="P131" s="46"/>
      <c r="Q131" s="46"/>
    </row>
    <row r="132" spans="1:17" x14ac:dyDescent="0.25">
      <c r="A132" s="72" t="s">
        <v>182</v>
      </c>
      <c r="B132" s="73">
        <v>2750905</v>
      </c>
      <c r="C132" s="74">
        <v>22</v>
      </c>
      <c r="D132" s="73">
        <v>386534</v>
      </c>
      <c r="E132" s="74">
        <v>19</v>
      </c>
      <c r="F132" s="73">
        <v>0</v>
      </c>
      <c r="G132" s="74">
        <v>0</v>
      </c>
      <c r="H132" s="73">
        <v>3814088</v>
      </c>
      <c r="I132" s="74">
        <v>21</v>
      </c>
      <c r="J132" s="73">
        <v>550762</v>
      </c>
      <c r="K132" s="74">
        <v>19</v>
      </c>
      <c r="L132" s="73">
        <v>0</v>
      </c>
      <c r="M132" s="46"/>
      <c r="N132" s="46"/>
      <c r="O132" s="46"/>
      <c r="P132" s="46"/>
      <c r="Q132" s="46"/>
    </row>
    <row r="133" spans="1:17" x14ac:dyDescent="0.25">
      <c r="A133" s="72" t="s">
        <v>183</v>
      </c>
      <c r="B133" s="73">
        <v>144730341.58000001</v>
      </c>
      <c r="C133" s="74">
        <v>324</v>
      </c>
      <c r="D133" s="73">
        <v>10925219.34</v>
      </c>
      <c r="E133" s="74">
        <v>293</v>
      </c>
      <c r="F133" s="73">
        <v>970697.49999569997</v>
      </c>
      <c r="G133" s="74">
        <v>123</v>
      </c>
      <c r="H133" s="73">
        <v>148474235.94</v>
      </c>
      <c r="I133" s="74">
        <v>340</v>
      </c>
      <c r="J133" s="73">
        <v>10728272.539999999</v>
      </c>
      <c r="K133" s="74">
        <v>317</v>
      </c>
      <c r="L133" s="73">
        <v>998539.83332970005</v>
      </c>
      <c r="M133" s="46"/>
      <c r="N133" s="46"/>
      <c r="O133" s="46"/>
      <c r="P133" s="46"/>
      <c r="Q133" s="46"/>
    </row>
    <row r="134" spans="1:17" x14ac:dyDescent="0.25">
      <c r="A134" s="72" t="s">
        <v>184</v>
      </c>
      <c r="B134" s="73">
        <v>394393.91</v>
      </c>
      <c r="C134" s="74">
        <v>35</v>
      </c>
      <c r="D134" s="73">
        <v>224689.52</v>
      </c>
      <c r="E134" s="74">
        <v>34</v>
      </c>
      <c r="F134" s="73">
        <v>0</v>
      </c>
      <c r="G134" s="74">
        <v>1</v>
      </c>
      <c r="H134" s="73">
        <v>511018.52</v>
      </c>
      <c r="I134" s="74">
        <v>37</v>
      </c>
      <c r="J134" s="73">
        <v>270485.99</v>
      </c>
      <c r="K134" s="74">
        <v>34</v>
      </c>
      <c r="L134" s="73">
        <v>0</v>
      </c>
      <c r="M134" s="46"/>
      <c r="N134" s="46"/>
      <c r="O134" s="46"/>
      <c r="P134" s="46"/>
      <c r="Q134" s="46"/>
    </row>
    <row r="135" spans="1:17" x14ac:dyDescent="0.25">
      <c r="A135" s="72" t="s">
        <v>185</v>
      </c>
      <c r="B135" s="73">
        <v>21307879.780000001</v>
      </c>
      <c r="C135" s="74">
        <v>148</v>
      </c>
      <c r="D135" s="73">
        <v>3082536.3</v>
      </c>
      <c r="E135" s="74">
        <v>136</v>
      </c>
      <c r="F135" s="73">
        <v>316583.33333250001</v>
      </c>
      <c r="G135" s="74">
        <v>19</v>
      </c>
      <c r="H135" s="73">
        <v>21077661.300000001</v>
      </c>
      <c r="I135" s="74">
        <v>150</v>
      </c>
      <c r="J135" s="73">
        <v>3041668.94</v>
      </c>
      <c r="K135" s="74">
        <v>139</v>
      </c>
      <c r="L135" s="73">
        <v>180133.33333250001</v>
      </c>
      <c r="M135" s="46"/>
      <c r="N135" s="46"/>
      <c r="O135" s="46"/>
      <c r="P135" s="46"/>
      <c r="Q135" s="46"/>
    </row>
    <row r="136" spans="1:17" x14ac:dyDescent="0.25">
      <c r="A136" s="72" t="s">
        <v>186</v>
      </c>
      <c r="B136" s="73">
        <v>228540</v>
      </c>
      <c r="C136" s="74">
        <v>13</v>
      </c>
      <c r="D136" s="73">
        <v>36765</v>
      </c>
      <c r="E136" s="74">
        <v>12</v>
      </c>
      <c r="F136" s="73">
        <v>0</v>
      </c>
      <c r="G136" s="74">
        <v>1</v>
      </c>
      <c r="H136" s="73">
        <v>277193</v>
      </c>
      <c r="I136" s="74">
        <v>13</v>
      </c>
      <c r="J136" s="73">
        <v>51207</v>
      </c>
      <c r="K136" s="74">
        <v>11</v>
      </c>
      <c r="L136" s="73">
        <v>0</v>
      </c>
      <c r="M136" s="46"/>
      <c r="N136" s="46"/>
      <c r="O136" s="46"/>
      <c r="P136" s="46"/>
      <c r="Q136" s="46"/>
    </row>
    <row r="137" spans="1:17" x14ac:dyDescent="0.25">
      <c r="A137" s="72" t="s">
        <v>187</v>
      </c>
      <c r="B137" s="73">
        <v>16814137.07</v>
      </c>
      <c r="C137" s="74">
        <v>170</v>
      </c>
      <c r="D137" s="73">
        <v>3650695.99</v>
      </c>
      <c r="E137" s="74">
        <v>146</v>
      </c>
      <c r="F137" s="73">
        <v>34666.666666199999</v>
      </c>
      <c r="G137" s="74">
        <v>17</v>
      </c>
      <c r="H137" s="73">
        <v>18143170.629999999</v>
      </c>
      <c r="I137" s="74">
        <v>152</v>
      </c>
      <c r="J137" s="73">
        <v>3363896.7</v>
      </c>
      <c r="K137" s="74">
        <v>135</v>
      </c>
      <c r="L137" s="73">
        <v>19847.6666664</v>
      </c>
      <c r="M137" s="46"/>
      <c r="N137" s="46"/>
      <c r="O137" s="46"/>
      <c r="P137" s="46"/>
      <c r="Q137" s="46"/>
    </row>
    <row r="138" spans="1:17" x14ac:dyDescent="0.25">
      <c r="A138" s="72" t="s">
        <v>188</v>
      </c>
      <c r="B138" s="73">
        <v>85990</v>
      </c>
      <c r="C138" s="74">
        <v>21</v>
      </c>
      <c r="D138" s="73">
        <v>52529</v>
      </c>
      <c r="E138" s="74">
        <v>19</v>
      </c>
      <c r="F138" s="73">
        <v>0</v>
      </c>
      <c r="G138" s="74">
        <v>6</v>
      </c>
      <c r="H138" s="73">
        <v>53456.42</v>
      </c>
      <c r="I138" s="74">
        <v>16</v>
      </c>
      <c r="J138" s="73">
        <v>31813.34</v>
      </c>
      <c r="K138" s="74">
        <v>14</v>
      </c>
      <c r="L138" s="73">
        <v>0</v>
      </c>
      <c r="M138" s="46"/>
      <c r="N138" s="46"/>
      <c r="O138" s="46"/>
      <c r="P138" s="46"/>
      <c r="Q138" s="46"/>
    </row>
    <row r="139" spans="1:17" x14ac:dyDescent="0.25">
      <c r="A139" s="72" t="s">
        <v>189</v>
      </c>
      <c r="B139" s="73">
        <v>8920016.9100000001</v>
      </c>
      <c r="C139" s="74">
        <v>65</v>
      </c>
      <c r="D139" s="73">
        <v>7028823.5</v>
      </c>
      <c r="E139" s="74">
        <v>65</v>
      </c>
      <c r="F139" s="73">
        <v>331866.66666609998</v>
      </c>
      <c r="G139" s="74">
        <v>16</v>
      </c>
      <c r="H139" s="73">
        <v>8050447.5999999996</v>
      </c>
      <c r="I139" s="74">
        <v>68</v>
      </c>
      <c r="J139" s="73">
        <v>6543881.5999999996</v>
      </c>
      <c r="K139" s="74">
        <v>66</v>
      </c>
      <c r="L139" s="73">
        <v>29616.666666100002</v>
      </c>
      <c r="M139" s="46"/>
      <c r="N139" s="46"/>
      <c r="O139" s="46"/>
      <c r="P139" s="46"/>
      <c r="Q139" s="46"/>
    </row>
    <row r="140" spans="1:17" x14ac:dyDescent="0.25">
      <c r="A140" s="72" t="s">
        <v>190</v>
      </c>
      <c r="B140" s="73">
        <v>15721543.74</v>
      </c>
      <c r="C140" s="74">
        <v>74</v>
      </c>
      <c r="D140" s="73">
        <v>3396793.74</v>
      </c>
      <c r="E140" s="74">
        <v>72</v>
      </c>
      <c r="F140" s="73">
        <v>60149.999999400003</v>
      </c>
      <c r="G140" s="74">
        <v>14</v>
      </c>
      <c r="H140" s="73">
        <v>16657048.560000001</v>
      </c>
      <c r="I140" s="74">
        <v>74</v>
      </c>
      <c r="J140" s="73">
        <v>3280020.56</v>
      </c>
      <c r="K140" s="74">
        <v>72</v>
      </c>
      <c r="L140" s="73">
        <v>86649.999999499996</v>
      </c>
      <c r="M140" s="46"/>
      <c r="N140" s="46"/>
      <c r="O140" s="46"/>
      <c r="P140" s="46"/>
      <c r="Q140" s="46"/>
    </row>
    <row r="141" spans="1:17" x14ac:dyDescent="0.25">
      <c r="A141" s="72" t="s">
        <v>191</v>
      </c>
      <c r="B141" s="73">
        <v>32269534.899999999</v>
      </c>
      <c r="C141" s="74">
        <v>353</v>
      </c>
      <c r="D141" s="73">
        <v>7782976.9800000004</v>
      </c>
      <c r="E141" s="74">
        <v>330</v>
      </c>
      <c r="F141" s="73">
        <v>170061.1666654</v>
      </c>
      <c r="G141" s="74">
        <v>41</v>
      </c>
      <c r="H141" s="73">
        <v>36644077.729999997</v>
      </c>
      <c r="I141" s="74">
        <v>357</v>
      </c>
      <c r="J141" s="73">
        <v>7466563.2300000004</v>
      </c>
      <c r="K141" s="74">
        <v>334</v>
      </c>
      <c r="L141" s="73">
        <v>126509.4999984</v>
      </c>
      <c r="M141" s="46"/>
      <c r="N141" s="46"/>
      <c r="O141" s="46"/>
      <c r="P141" s="46"/>
      <c r="Q141" s="46"/>
    </row>
    <row r="142" spans="1:17" x14ac:dyDescent="0.25">
      <c r="A142" s="72" t="s">
        <v>192</v>
      </c>
      <c r="B142" s="73">
        <v>9668483.3000000007</v>
      </c>
      <c r="C142" s="74">
        <v>155</v>
      </c>
      <c r="D142" s="73">
        <v>1450547.75</v>
      </c>
      <c r="E142" s="74">
        <v>134</v>
      </c>
      <c r="F142" s="73">
        <v>906998.16666590003</v>
      </c>
      <c r="G142" s="74">
        <v>21</v>
      </c>
      <c r="H142" s="73">
        <v>10133949.9</v>
      </c>
      <c r="I142" s="74">
        <v>159</v>
      </c>
      <c r="J142" s="73">
        <v>1487370.71</v>
      </c>
      <c r="K142" s="74">
        <v>143</v>
      </c>
      <c r="L142" s="73">
        <v>405085.33333250001</v>
      </c>
      <c r="M142" s="46"/>
      <c r="N142" s="46"/>
      <c r="O142" s="46"/>
      <c r="P142" s="46"/>
      <c r="Q142" s="46"/>
    </row>
    <row r="143" spans="1:17" x14ac:dyDescent="0.25">
      <c r="A143" s="72" t="s">
        <v>193</v>
      </c>
      <c r="B143" s="73">
        <v>3979272</v>
      </c>
      <c r="C143" s="74">
        <v>39</v>
      </c>
      <c r="D143" s="73">
        <v>461432</v>
      </c>
      <c r="E143" s="74">
        <v>36</v>
      </c>
      <c r="F143" s="73">
        <v>15292.666666200001</v>
      </c>
      <c r="G143" s="74">
        <v>11</v>
      </c>
      <c r="H143" s="73">
        <v>3639649</v>
      </c>
      <c r="I143" s="74">
        <v>33</v>
      </c>
      <c r="J143" s="73">
        <v>397607</v>
      </c>
      <c r="K143" s="74">
        <v>30</v>
      </c>
      <c r="L143" s="73">
        <v>15795.499999600001</v>
      </c>
      <c r="M143" s="46"/>
      <c r="N143" s="46"/>
      <c r="O143" s="46"/>
      <c r="P143" s="46"/>
      <c r="Q143" s="46"/>
    </row>
    <row r="144" spans="1:17" x14ac:dyDescent="0.25">
      <c r="A144" s="72" t="s">
        <v>194</v>
      </c>
      <c r="B144" s="73">
        <v>1734594.34</v>
      </c>
      <c r="C144" s="74">
        <v>78</v>
      </c>
      <c r="D144" s="73">
        <v>922557.58</v>
      </c>
      <c r="E144" s="74">
        <v>69</v>
      </c>
      <c r="F144" s="73">
        <v>37285.499999699998</v>
      </c>
      <c r="G144" s="74">
        <v>12</v>
      </c>
      <c r="H144" s="73">
        <v>1710011.8</v>
      </c>
      <c r="I144" s="74">
        <v>82</v>
      </c>
      <c r="J144" s="73">
        <v>955233.58</v>
      </c>
      <c r="K144" s="74">
        <v>74</v>
      </c>
      <c r="L144" s="73">
        <v>0</v>
      </c>
      <c r="M144" s="46"/>
      <c r="N144" s="46"/>
      <c r="O144" s="46"/>
      <c r="P144" s="46"/>
      <c r="Q144" s="46"/>
    </row>
    <row r="145" spans="1:17" x14ac:dyDescent="0.25">
      <c r="A145" s="72" t="s">
        <v>195</v>
      </c>
      <c r="B145" s="73">
        <v>54699908.829999998</v>
      </c>
      <c r="C145" s="74">
        <v>473</v>
      </c>
      <c r="D145" s="73">
        <v>8092504</v>
      </c>
      <c r="E145" s="74">
        <v>440</v>
      </c>
      <c r="F145" s="73">
        <v>107861.6666652</v>
      </c>
      <c r="G145" s="74">
        <v>45</v>
      </c>
      <c r="H145" s="73">
        <v>50885726.859999999</v>
      </c>
      <c r="I145" s="74">
        <v>476</v>
      </c>
      <c r="J145" s="73">
        <v>7727822.2000000002</v>
      </c>
      <c r="K145" s="74">
        <v>443</v>
      </c>
      <c r="L145" s="73">
        <v>93079.833332099995</v>
      </c>
      <c r="M145" s="46"/>
      <c r="N145" s="46"/>
      <c r="O145" s="46"/>
      <c r="P145" s="46"/>
      <c r="Q145" s="46"/>
    </row>
    <row r="146" spans="1:17" x14ac:dyDescent="0.25">
      <c r="A146" s="72" t="s">
        <v>196</v>
      </c>
      <c r="B146" s="73">
        <v>9455241.0899999999</v>
      </c>
      <c r="C146" s="74">
        <v>175</v>
      </c>
      <c r="D146" s="73">
        <v>4544165.04</v>
      </c>
      <c r="E146" s="74">
        <v>159</v>
      </c>
      <c r="F146" s="73">
        <v>106097.3333323</v>
      </c>
      <c r="G146" s="74">
        <v>32</v>
      </c>
      <c r="H146" s="73">
        <v>9860339.1799999997</v>
      </c>
      <c r="I146" s="74">
        <v>197</v>
      </c>
      <c r="J146" s="73">
        <v>4841889.1900000004</v>
      </c>
      <c r="K146" s="74">
        <v>165</v>
      </c>
      <c r="L146" s="73">
        <v>148549.99999869999</v>
      </c>
      <c r="M146" s="46"/>
      <c r="N146" s="46"/>
      <c r="O146" s="46"/>
      <c r="P146" s="46"/>
      <c r="Q146" s="46"/>
    </row>
    <row r="147" spans="1:17" x14ac:dyDescent="0.25">
      <c r="A147" s="72" t="s">
        <v>197</v>
      </c>
      <c r="B147" s="73">
        <v>14853543.51</v>
      </c>
      <c r="C147" s="74">
        <v>123</v>
      </c>
      <c r="D147" s="73">
        <v>2104382.5099999998</v>
      </c>
      <c r="E147" s="74">
        <v>104</v>
      </c>
      <c r="F147" s="73">
        <v>277333.33333210001</v>
      </c>
      <c r="G147" s="74">
        <v>28</v>
      </c>
      <c r="H147" s="73">
        <v>17243762.59</v>
      </c>
      <c r="I147" s="74">
        <v>109</v>
      </c>
      <c r="J147" s="73">
        <v>2223926.7400000002</v>
      </c>
      <c r="K147" s="74">
        <v>101</v>
      </c>
      <c r="L147" s="73">
        <v>278880.83333210001</v>
      </c>
      <c r="M147" s="46"/>
      <c r="N147" s="46"/>
      <c r="O147" s="46"/>
      <c r="P147" s="46"/>
      <c r="Q147" s="46"/>
    </row>
    <row r="148" spans="1:17" x14ac:dyDescent="0.25">
      <c r="A148" s="72" t="s">
        <v>198</v>
      </c>
      <c r="B148" s="73">
        <v>60923913.039999999</v>
      </c>
      <c r="C148" s="74">
        <v>383</v>
      </c>
      <c r="D148" s="73">
        <v>4851352.3499999996</v>
      </c>
      <c r="E148" s="74">
        <v>308</v>
      </c>
      <c r="F148" s="73">
        <v>319674.3333305</v>
      </c>
      <c r="G148" s="74">
        <v>79</v>
      </c>
      <c r="H148" s="73">
        <v>58584679.909999996</v>
      </c>
      <c r="I148" s="74">
        <v>391</v>
      </c>
      <c r="J148" s="73">
        <v>4685458.3</v>
      </c>
      <c r="K148" s="74">
        <v>332</v>
      </c>
      <c r="L148" s="73">
        <v>276797.99999809999</v>
      </c>
      <c r="M148" s="46"/>
      <c r="N148" s="46"/>
      <c r="O148" s="46"/>
      <c r="P148" s="46"/>
      <c r="Q148" s="46"/>
    </row>
    <row r="149" spans="1:17" x14ac:dyDescent="0.25">
      <c r="A149" s="72" t="s">
        <v>199</v>
      </c>
      <c r="B149" s="73">
        <v>182903346.84</v>
      </c>
      <c r="C149" s="74">
        <v>920</v>
      </c>
      <c r="D149" s="73">
        <v>23967296.760000002</v>
      </c>
      <c r="E149" s="74">
        <v>807</v>
      </c>
      <c r="F149" s="73">
        <v>606885.49999299995</v>
      </c>
      <c r="G149" s="74">
        <v>218</v>
      </c>
      <c r="H149" s="73">
        <v>166960386.15000001</v>
      </c>
      <c r="I149" s="74">
        <v>892</v>
      </c>
      <c r="J149" s="73">
        <v>24067345.600000001</v>
      </c>
      <c r="K149" s="74">
        <v>776</v>
      </c>
      <c r="L149" s="73">
        <v>872465.16666069999</v>
      </c>
      <c r="M149" s="46"/>
      <c r="N149" s="46"/>
      <c r="O149" s="46"/>
      <c r="P149" s="46"/>
      <c r="Q149" s="46"/>
    </row>
    <row r="150" spans="1:17" x14ac:dyDescent="0.25">
      <c r="A150" s="72" t="s">
        <v>200</v>
      </c>
      <c r="B150" s="73">
        <v>1004136</v>
      </c>
      <c r="C150" s="74">
        <v>61</v>
      </c>
      <c r="D150" s="73">
        <v>467293</v>
      </c>
      <c r="E150" s="74">
        <v>55</v>
      </c>
      <c r="F150" s="73">
        <v>0</v>
      </c>
      <c r="G150" s="74">
        <v>8</v>
      </c>
      <c r="H150" s="73">
        <v>1214400</v>
      </c>
      <c r="I150" s="74">
        <v>56</v>
      </c>
      <c r="J150" s="73">
        <v>460388</v>
      </c>
      <c r="K150" s="74">
        <v>50</v>
      </c>
      <c r="L150" s="73">
        <v>0</v>
      </c>
      <c r="M150" s="46"/>
      <c r="N150" s="46"/>
      <c r="O150" s="46"/>
      <c r="P150" s="46"/>
      <c r="Q150" s="46"/>
    </row>
    <row r="151" spans="1:17" x14ac:dyDescent="0.25">
      <c r="A151" s="72" t="s">
        <v>201</v>
      </c>
      <c r="B151" s="73">
        <v>1752807.5</v>
      </c>
      <c r="C151" s="74">
        <v>63</v>
      </c>
      <c r="D151" s="73">
        <v>409843.9</v>
      </c>
      <c r="E151" s="74">
        <v>52</v>
      </c>
      <c r="F151" s="73">
        <v>70233.333332599999</v>
      </c>
      <c r="G151" s="74">
        <v>21</v>
      </c>
      <c r="H151" s="73">
        <v>2024778</v>
      </c>
      <c r="I151" s="74">
        <v>59</v>
      </c>
      <c r="J151" s="73">
        <v>498813</v>
      </c>
      <c r="K151" s="74">
        <v>49</v>
      </c>
      <c r="L151" s="73">
        <v>94116.666666000005</v>
      </c>
      <c r="M151" s="46"/>
      <c r="N151" s="46"/>
      <c r="O151" s="46"/>
      <c r="P151" s="46"/>
      <c r="Q151" s="46"/>
    </row>
    <row r="152" spans="1:17" x14ac:dyDescent="0.25">
      <c r="A152" s="72" t="s">
        <v>202</v>
      </c>
      <c r="B152" s="73">
        <v>70544287.189999998</v>
      </c>
      <c r="C152" s="74">
        <v>232</v>
      </c>
      <c r="D152" s="73">
        <v>3029956.43</v>
      </c>
      <c r="E152" s="74">
        <v>188</v>
      </c>
      <c r="F152" s="73">
        <v>168096.66666429999</v>
      </c>
      <c r="G152" s="74">
        <v>70</v>
      </c>
      <c r="H152" s="73">
        <v>78033689.319999993</v>
      </c>
      <c r="I152" s="74">
        <v>224</v>
      </c>
      <c r="J152" s="73">
        <v>2985267.45</v>
      </c>
      <c r="K152" s="74">
        <v>192</v>
      </c>
      <c r="L152" s="73">
        <v>71772.999997899999</v>
      </c>
      <c r="M152" s="46"/>
      <c r="N152" s="46"/>
      <c r="O152" s="46"/>
      <c r="P152" s="46"/>
      <c r="Q152" s="46"/>
    </row>
    <row r="153" spans="1:17" x14ac:dyDescent="0.25">
      <c r="A153" s="72" t="s">
        <v>203</v>
      </c>
      <c r="B153" s="73">
        <v>104994725.19</v>
      </c>
      <c r="C153" s="74">
        <v>363</v>
      </c>
      <c r="D153" s="73">
        <v>21915246.300000001</v>
      </c>
      <c r="E153" s="74">
        <v>337</v>
      </c>
      <c r="F153" s="73">
        <v>744419.83332880004</v>
      </c>
      <c r="G153" s="74">
        <v>124</v>
      </c>
      <c r="H153" s="73">
        <v>145331106.93000001</v>
      </c>
      <c r="I153" s="74">
        <v>374</v>
      </c>
      <c r="J153" s="73">
        <v>23630009.350000001</v>
      </c>
      <c r="K153" s="74">
        <v>349</v>
      </c>
      <c r="L153" s="73">
        <v>573558.16666290001</v>
      </c>
      <c r="M153" s="46"/>
      <c r="N153" s="46"/>
      <c r="O153" s="46"/>
      <c r="P153" s="46"/>
      <c r="Q153" s="46"/>
    </row>
    <row r="154" spans="1:17" x14ac:dyDescent="0.25">
      <c r="A154" s="72" t="s">
        <v>204</v>
      </c>
      <c r="B154" s="73">
        <v>2607293</v>
      </c>
      <c r="C154" s="74">
        <v>33</v>
      </c>
      <c r="D154" s="73">
        <v>72722</v>
      </c>
      <c r="E154" s="74">
        <v>24</v>
      </c>
      <c r="F154" s="73">
        <v>0</v>
      </c>
      <c r="G154" s="74">
        <v>5</v>
      </c>
      <c r="H154" s="73">
        <v>2194868.0499999998</v>
      </c>
      <c r="I154" s="74">
        <v>27</v>
      </c>
      <c r="J154" s="73">
        <v>85559.15</v>
      </c>
      <c r="K154" s="74">
        <v>24</v>
      </c>
      <c r="L154" s="73">
        <v>0</v>
      </c>
      <c r="M154" s="46"/>
      <c r="N154" s="46"/>
      <c r="O154" s="46"/>
      <c r="P154" s="46"/>
      <c r="Q154" s="46"/>
    </row>
    <row r="155" spans="1:17" x14ac:dyDescent="0.25">
      <c r="A155" s="72" t="s">
        <v>205</v>
      </c>
      <c r="B155" s="73">
        <v>25538345.23</v>
      </c>
      <c r="C155" s="74">
        <v>204</v>
      </c>
      <c r="D155" s="73">
        <v>2945531.69</v>
      </c>
      <c r="E155" s="74">
        <v>183</v>
      </c>
      <c r="F155" s="73">
        <v>90593.333332299997</v>
      </c>
      <c r="G155" s="74">
        <v>27</v>
      </c>
      <c r="H155" s="73">
        <v>19065839.260000002</v>
      </c>
      <c r="I155" s="74">
        <v>196</v>
      </c>
      <c r="J155" s="73">
        <v>2812598.93</v>
      </c>
      <c r="K155" s="74">
        <v>182</v>
      </c>
      <c r="L155" s="73">
        <v>86091.999999699998</v>
      </c>
      <c r="M155" s="46"/>
      <c r="N155" s="46"/>
      <c r="O155" s="46"/>
      <c r="P155" s="46"/>
      <c r="Q155" s="46"/>
    </row>
    <row r="156" spans="1:17" x14ac:dyDescent="0.25">
      <c r="A156" s="72" t="s">
        <v>206</v>
      </c>
      <c r="B156" s="73">
        <v>172427379.28</v>
      </c>
      <c r="C156" s="74">
        <v>737</v>
      </c>
      <c r="D156" s="73">
        <v>15485424.75</v>
      </c>
      <c r="E156" s="74">
        <v>681</v>
      </c>
      <c r="F156" s="73">
        <v>1524682.6666608001</v>
      </c>
      <c r="G156" s="74">
        <v>163</v>
      </c>
      <c r="H156" s="73">
        <v>119311180.15000001</v>
      </c>
      <c r="I156" s="74">
        <v>722</v>
      </c>
      <c r="J156" s="73">
        <v>15915458.27</v>
      </c>
      <c r="K156" s="74">
        <v>672</v>
      </c>
      <c r="L156" s="73">
        <v>1255549.8333278999</v>
      </c>
      <c r="M156" s="46"/>
      <c r="N156" s="46"/>
      <c r="O156" s="46"/>
      <c r="P156" s="46"/>
      <c r="Q156" s="46"/>
    </row>
    <row r="157" spans="1:17" x14ac:dyDescent="0.25">
      <c r="A157" s="72" t="s">
        <v>207</v>
      </c>
      <c r="B157" s="73">
        <v>1236295.07</v>
      </c>
      <c r="C157" s="74">
        <v>34</v>
      </c>
      <c r="D157" s="73">
        <v>366235.3</v>
      </c>
      <c r="E157" s="74">
        <v>31</v>
      </c>
      <c r="F157" s="73">
        <v>0</v>
      </c>
      <c r="G157" s="74">
        <v>4</v>
      </c>
      <c r="H157" s="73">
        <v>1615426.67</v>
      </c>
      <c r="I157" s="74">
        <v>34</v>
      </c>
      <c r="J157" s="73">
        <v>344265.49</v>
      </c>
      <c r="K157" s="74">
        <v>29</v>
      </c>
      <c r="L157" s="73">
        <v>0</v>
      </c>
      <c r="M157" s="46"/>
      <c r="N157" s="46"/>
      <c r="O157" s="46"/>
      <c r="P157" s="46"/>
      <c r="Q157" s="46"/>
    </row>
    <row r="158" spans="1:17" x14ac:dyDescent="0.25">
      <c r="A158" s="72" t="s">
        <v>208</v>
      </c>
      <c r="B158" s="73">
        <v>54835981.200000003</v>
      </c>
      <c r="C158" s="74">
        <v>336</v>
      </c>
      <c r="D158" s="73">
        <v>11582158.33</v>
      </c>
      <c r="E158" s="74">
        <v>310</v>
      </c>
      <c r="F158" s="73">
        <v>85253.333330399997</v>
      </c>
      <c r="G158" s="74">
        <v>65</v>
      </c>
      <c r="H158" s="73">
        <v>43478759.590000004</v>
      </c>
      <c r="I158" s="74">
        <v>336</v>
      </c>
      <c r="J158" s="73">
        <v>10821982.93</v>
      </c>
      <c r="K158" s="74">
        <v>311</v>
      </c>
      <c r="L158" s="73">
        <v>63365.333331599999</v>
      </c>
      <c r="M158" s="46"/>
      <c r="N158" s="46"/>
      <c r="O158" s="46"/>
      <c r="P158" s="46"/>
      <c r="Q158" s="46"/>
    </row>
    <row r="159" spans="1:17" x14ac:dyDescent="0.25">
      <c r="A159" s="72" t="s">
        <v>209</v>
      </c>
      <c r="B159" s="73">
        <v>1384961.84</v>
      </c>
      <c r="C159" s="74">
        <v>67</v>
      </c>
      <c r="D159" s="73">
        <v>297256.32000000001</v>
      </c>
      <c r="E159" s="74">
        <v>52</v>
      </c>
      <c r="F159" s="73">
        <v>0</v>
      </c>
      <c r="G159" s="74">
        <v>4</v>
      </c>
      <c r="H159" s="73">
        <v>1618670</v>
      </c>
      <c r="I159" s="74">
        <v>60</v>
      </c>
      <c r="J159" s="73">
        <v>642715</v>
      </c>
      <c r="K159" s="74">
        <v>53</v>
      </c>
      <c r="L159" s="73">
        <v>0</v>
      </c>
      <c r="M159" s="46"/>
      <c r="N159" s="46"/>
      <c r="O159" s="46"/>
      <c r="P159" s="46"/>
      <c r="Q159" s="46"/>
    </row>
    <row r="160" spans="1:17" x14ac:dyDescent="0.25">
      <c r="A160" s="72" t="s">
        <v>210</v>
      </c>
      <c r="B160" s="73">
        <v>588464048.00999999</v>
      </c>
      <c r="C160" s="74">
        <v>3364</v>
      </c>
      <c r="D160" s="73">
        <v>177939710.56999999</v>
      </c>
      <c r="E160" s="74">
        <v>3219</v>
      </c>
      <c r="F160" s="73">
        <v>6872908.1666348996</v>
      </c>
      <c r="G160" s="74">
        <v>963</v>
      </c>
      <c r="H160" s="73">
        <v>597066328.78999996</v>
      </c>
      <c r="I160" s="74">
        <v>3384</v>
      </c>
      <c r="J160" s="73">
        <v>171571059.77000001</v>
      </c>
      <c r="K160" s="74">
        <v>3242</v>
      </c>
      <c r="L160" s="73">
        <v>5664677.3333043996</v>
      </c>
      <c r="M160" s="46"/>
      <c r="N160" s="46"/>
      <c r="O160" s="46"/>
      <c r="P160" s="46"/>
      <c r="Q160" s="46"/>
    </row>
    <row r="161" spans="1:17" x14ac:dyDescent="0.25">
      <c r="A161" s="72" t="s">
        <v>211</v>
      </c>
      <c r="B161" s="73">
        <v>274529008.51999998</v>
      </c>
      <c r="C161" s="74">
        <v>995</v>
      </c>
      <c r="D161" s="73">
        <v>104202071.27</v>
      </c>
      <c r="E161" s="74">
        <v>967</v>
      </c>
      <c r="F161" s="73">
        <v>17578944.999986701</v>
      </c>
      <c r="G161" s="74">
        <v>418</v>
      </c>
      <c r="H161" s="73">
        <v>273146190.00999999</v>
      </c>
      <c r="I161" s="74">
        <v>1043</v>
      </c>
      <c r="J161" s="73">
        <v>103420559.25</v>
      </c>
      <c r="K161" s="74">
        <v>1020</v>
      </c>
      <c r="L161" s="73">
        <v>14594243.333319001</v>
      </c>
      <c r="M161" s="46"/>
      <c r="N161" s="46"/>
      <c r="O161" s="46"/>
      <c r="P161" s="46"/>
      <c r="Q161" s="46"/>
    </row>
    <row r="162" spans="1:17" x14ac:dyDescent="0.25">
      <c r="A162" s="72" t="s">
        <v>212</v>
      </c>
      <c r="B162" s="73">
        <v>19727713.73</v>
      </c>
      <c r="C162" s="74">
        <v>83</v>
      </c>
      <c r="D162" s="73">
        <v>857891.87</v>
      </c>
      <c r="E162" s="74">
        <v>63</v>
      </c>
      <c r="F162" s="73">
        <v>474034.33333260001</v>
      </c>
      <c r="G162" s="74">
        <v>26</v>
      </c>
      <c r="H162" s="73">
        <v>19702231.890000001</v>
      </c>
      <c r="I162" s="74">
        <v>75</v>
      </c>
      <c r="J162" s="73">
        <v>1001637.94</v>
      </c>
      <c r="K162" s="74">
        <v>57</v>
      </c>
      <c r="L162" s="73">
        <v>107185.6666659</v>
      </c>
      <c r="M162" s="46"/>
      <c r="N162" s="46"/>
      <c r="O162" s="46"/>
      <c r="P162" s="46"/>
      <c r="Q162" s="46"/>
    </row>
    <row r="163" spans="1:17" x14ac:dyDescent="0.25">
      <c r="A163" s="72" t="s">
        <v>213</v>
      </c>
      <c r="B163" s="73">
        <v>2171717.4300000002</v>
      </c>
      <c r="C163" s="74">
        <v>113</v>
      </c>
      <c r="D163" s="73">
        <v>946275.71</v>
      </c>
      <c r="E163" s="74">
        <v>107</v>
      </c>
      <c r="F163" s="73">
        <v>0</v>
      </c>
      <c r="G163" s="74">
        <v>1</v>
      </c>
      <c r="H163" s="73">
        <v>2204405.25</v>
      </c>
      <c r="I163" s="74">
        <v>112</v>
      </c>
      <c r="J163" s="73">
        <v>886933.3</v>
      </c>
      <c r="K163" s="74">
        <v>106</v>
      </c>
      <c r="L163" s="73">
        <v>0</v>
      </c>
      <c r="M163" s="46"/>
      <c r="N163" s="46"/>
      <c r="O163" s="46"/>
      <c r="P163" s="46"/>
      <c r="Q163" s="46"/>
    </row>
    <row r="164" spans="1:17" x14ac:dyDescent="0.25">
      <c r="A164" s="72" t="s">
        <v>214</v>
      </c>
      <c r="B164" s="73">
        <v>678003</v>
      </c>
      <c r="C164" s="74">
        <v>32</v>
      </c>
      <c r="D164" s="73">
        <v>106223</v>
      </c>
      <c r="E164" s="74">
        <v>19</v>
      </c>
      <c r="F164" s="73">
        <v>0</v>
      </c>
      <c r="G164" s="74">
        <v>3</v>
      </c>
      <c r="H164" s="73">
        <v>694363</v>
      </c>
      <c r="I164" s="74">
        <v>30</v>
      </c>
      <c r="J164" s="73">
        <v>107518</v>
      </c>
      <c r="K164" s="74">
        <v>18</v>
      </c>
      <c r="L164" s="73">
        <v>0</v>
      </c>
      <c r="M164" s="46"/>
      <c r="N164" s="46"/>
      <c r="O164" s="46"/>
      <c r="P164" s="46"/>
      <c r="Q164" s="46"/>
    </row>
    <row r="165" spans="1:17" x14ac:dyDescent="0.25">
      <c r="A165" s="72" t="s">
        <v>215</v>
      </c>
      <c r="B165" s="73">
        <v>77531180.790000007</v>
      </c>
      <c r="C165" s="74">
        <v>190</v>
      </c>
      <c r="D165" s="73">
        <v>5658196.1399999997</v>
      </c>
      <c r="E165" s="74">
        <v>137</v>
      </c>
      <c r="F165" s="73">
        <v>253826.83333269999</v>
      </c>
      <c r="G165" s="74">
        <v>22</v>
      </c>
      <c r="H165" s="73">
        <v>73531868.900000006</v>
      </c>
      <c r="I165" s="74">
        <v>193</v>
      </c>
      <c r="J165" s="73">
        <v>5909335.6699999999</v>
      </c>
      <c r="K165" s="74">
        <v>143</v>
      </c>
      <c r="L165" s="73">
        <v>191329.1666658</v>
      </c>
      <c r="M165" s="46"/>
      <c r="N165" s="46"/>
      <c r="O165" s="46"/>
      <c r="P165" s="46"/>
      <c r="Q165" s="46"/>
    </row>
    <row r="166" spans="1:17" x14ac:dyDescent="0.25">
      <c r="A166" s="72" t="s">
        <v>216</v>
      </c>
      <c r="B166" s="73">
        <v>6730562.3799999999</v>
      </c>
      <c r="C166" s="74">
        <v>99</v>
      </c>
      <c r="D166" s="73">
        <v>1168931.33</v>
      </c>
      <c r="E166" s="74">
        <v>72</v>
      </c>
      <c r="F166" s="73">
        <v>680424.16666520003</v>
      </c>
      <c r="G166" s="74">
        <v>45</v>
      </c>
      <c r="H166" s="73">
        <v>6364613.2300000004</v>
      </c>
      <c r="I166" s="74">
        <v>96</v>
      </c>
      <c r="J166" s="73">
        <v>1093948.45</v>
      </c>
      <c r="K166" s="74">
        <v>73</v>
      </c>
      <c r="L166" s="73">
        <v>617266.66666570003</v>
      </c>
      <c r="M166" s="46"/>
      <c r="N166" s="46"/>
      <c r="O166" s="46"/>
      <c r="P166" s="46"/>
      <c r="Q166" s="46"/>
    </row>
    <row r="167" spans="1:17" x14ac:dyDescent="0.25">
      <c r="A167" s="72" t="s">
        <v>217</v>
      </c>
      <c r="B167" s="73">
        <v>942459.23</v>
      </c>
      <c r="C167" s="74">
        <v>23</v>
      </c>
      <c r="D167" s="73">
        <v>159839.47</v>
      </c>
      <c r="E167" s="74">
        <v>22</v>
      </c>
      <c r="F167" s="73">
        <v>0</v>
      </c>
      <c r="G167" s="74">
        <v>4</v>
      </c>
      <c r="H167" s="73">
        <v>751021.88</v>
      </c>
      <c r="I167" s="74">
        <v>25</v>
      </c>
      <c r="J167" s="73">
        <v>219943.09</v>
      </c>
      <c r="K167" s="74">
        <v>25</v>
      </c>
      <c r="L167" s="73">
        <v>0</v>
      </c>
      <c r="M167" s="46"/>
      <c r="N167" s="46"/>
      <c r="O167" s="46"/>
      <c r="P167" s="46"/>
      <c r="Q167" s="46"/>
    </row>
    <row r="168" spans="1:17" x14ac:dyDescent="0.25">
      <c r="A168" s="72" t="s">
        <v>218</v>
      </c>
      <c r="B168" s="73">
        <v>271967671.11000001</v>
      </c>
      <c r="C168" s="74">
        <v>1220</v>
      </c>
      <c r="D168" s="73">
        <v>62056499.829999998</v>
      </c>
      <c r="E168" s="74">
        <v>1105</v>
      </c>
      <c r="F168" s="73">
        <v>739577.66666009999</v>
      </c>
      <c r="G168" s="74">
        <v>207</v>
      </c>
      <c r="H168" s="73">
        <v>279760887.01999998</v>
      </c>
      <c r="I168" s="74">
        <v>1268</v>
      </c>
      <c r="J168" s="73">
        <v>59242072.57</v>
      </c>
      <c r="K168" s="74">
        <v>1157</v>
      </c>
      <c r="L168" s="73">
        <v>677981.33332550002</v>
      </c>
      <c r="M168" s="46"/>
      <c r="N168" s="46"/>
      <c r="O168" s="46"/>
      <c r="P168" s="46"/>
      <c r="Q168" s="46"/>
    </row>
    <row r="169" spans="1:17" x14ac:dyDescent="0.25">
      <c r="A169" s="72" t="s">
        <v>219</v>
      </c>
      <c r="B169" s="73">
        <v>46854077.310000002</v>
      </c>
      <c r="C169" s="74">
        <v>86</v>
      </c>
      <c r="D169" s="73">
        <v>1614338.85</v>
      </c>
      <c r="E169" s="74">
        <v>74</v>
      </c>
      <c r="F169" s="73">
        <v>1454233.3333325</v>
      </c>
      <c r="G169" s="74">
        <v>22</v>
      </c>
      <c r="H169" s="73">
        <v>47722022.469999999</v>
      </c>
      <c r="I169" s="74">
        <v>84</v>
      </c>
      <c r="J169" s="73">
        <v>1490630.17</v>
      </c>
      <c r="K169" s="74">
        <v>75</v>
      </c>
      <c r="L169" s="73">
        <v>1066266.6666663</v>
      </c>
      <c r="M169" s="46"/>
      <c r="N169" s="46"/>
      <c r="O169" s="46"/>
      <c r="P169" s="46"/>
      <c r="Q169" s="46"/>
    </row>
    <row r="170" spans="1:17" x14ac:dyDescent="0.25">
      <c r="A170" s="72" t="s">
        <v>220</v>
      </c>
      <c r="B170" s="73">
        <v>21132529.780000001</v>
      </c>
      <c r="C170" s="74">
        <v>137</v>
      </c>
      <c r="D170" s="73">
        <v>1702292</v>
      </c>
      <c r="E170" s="74">
        <v>130</v>
      </c>
      <c r="F170" s="73">
        <v>22035.999999600001</v>
      </c>
      <c r="G170" s="74">
        <v>13</v>
      </c>
      <c r="H170" s="73">
        <v>14926316.210000001</v>
      </c>
      <c r="I170" s="74">
        <v>137</v>
      </c>
      <c r="J170" s="73">
        <v>1678384.04</v>
      </c>
      <c r="K170" s="74">
        <v>130</v>
      </c>
      <c r="L170" s="73">
        <v>10266.6666661</v>
      </c>
      <c r="M170" s="46"/>
      <c r="N170" s="46"/>
      <c r="O170" s="46"/>
      <c r="P170" s="46"/>
      <c r="Q170" s="46"/>
    </row>
    <row r="171" spans="1:17" x14ac:dyDescent="0.25">
      <c r="A171" s="72" t="s">
        <v>221</v>
      </c>
      <c r="B171" s="73">
        <v>2003517.64</v>
      </c>
      <c r="C171" s="74">
        <v>91</v>
      </c>
      <c r="D171" s="73">
        <v>1043314.64</v>
      </c>
      <c r="E171" s="74">
        <v>89</v>
      </c>
      <c r="F171" s="73">
        <v>0</v>
      </c>
      <c r="G171" s="74">
        <v>3</v>
      </c>
      <c r="H171" s="73">
        <v>2225265.75</v>
      </c>
      <c r="I171" s="74">
        <v>89</v>
      </c>
      <c r="J171" s="73">
        <v>1098338.21</v>
      </c>
      <c r="K171" s="74">
        <v>82</v>
      </c>
      <c r="L171" s="73">
        <v>0</v>
      </c>
      <c r="M171" s="46"/>
      <c r="N171" s="46"/>
      <c r="O171" s="46"/>
      <c r="P171" s="46"/>
      <c r="Q171" s="46"/>
    </row>
    <row r="172" spans="1:17" x14ac:dyDescent="0.25">
      <c r="A172" s="72" t="s">
        <v>222</v>
      </c>
      <c r="B172" s="73">
        <v>2005363186.8900001</v>
      </c>
      <c r="C172" s="74">
        <v>4609</v>
      </c>
      <c r="D172" s="73">
        <v>337504182.68000001</v>
      </c>
      <c r="E172" s="74">
        <v>4197</v>
      </c>
      <c r="F172" s="73">
        <v>28773741.6666038</v>
      </c>
      <c r="G172" s="74">
        <v>1883</v>
      </c>
      <c r="H172" s="73">
        <v>1942022951.71</v>
      </c>
      <c r="I172" s="74">
        <v>4579</v>
      </c>
      <c r="J172" s="73">
        <v>323516170.17000002</v>
      </c>
      <c r="K172" s="74">
        <v>4198</v>
      </c>
      <c r="L172" s="73">
        <v>25226173.999938998</v>
      </c>
      <c r="M172" s="46"/>
      <c r="N172" s="46"/>
      <c r="O172" s="46"/>
      <c r="P172" s="46"/>
      <c r="Q172" s="46"/>
    </row>
    <row r="173" spans="1:17" x14ac:dyDescent="0.25">
      <c r="A173" s="72" t="s">
        <v>223</v>
      </c>
      <c r="B173" s="73">
        <v>26055603.350000001</v>
      </c>
      <c r="C173" s="74">
        <v>269</v>
      </c>
      <c r="D173" s="73">
        <v>5596331.5599999996</v>
      </c>
      <c r="E173" s="74">
        <v>249</v>
      </c>
      <c r="F173" s="73">
        <v>31707.4999991</v>
      </c>
      <c r="G173" s="74">
        <v>24</v>
      </c>
      <c r="H173" s="73">
        <v>25903760.210000001</v>
      </c>
      <c r="I173" s="74">
        <v>270</v>
      </c>
      <c r="J173" s="73">
        <v>5838927.3300000001</v>
      </c>
      <c r="K173" s="74">
        <v>252</v>
      </c>
      <c r="L173" s="73">
        <v>18158.4999995</v>
      </c>
      <c r="M173" s="46"/>
      <c r="N173" s="46"/>
      <c r="O173" s="46"/>
      <c r="P173" s="46"/>
      <c r="Q173" s="46"/>
    </row>
    <row r="174" spans="1:17" x14ac:dyDescent="0.25">
      <c r="A174" s="72" t="s">
        <v>224</v>
      </c>
      <c r="B174" s="73">
        <v>263077114.27000001</v>
      </c>
      <c r="C174" s="74">
        <v>1068</v>
      </c>
      <c r="D174" s="73">
        <v>48439872.990000002</v>
      </c>
      <c r="E174" s="74">
        <v>1000</v>
      </c>
      <c r="F174" s="73">
        <v>11193474.499987099</v>
      </c>
      <c r="G174" s="74">
        <v>361</v>
      </c>
      <c r="H174" s="73">
        <v>253407438.38999999</v>
      </c>
      <c r="I174" s="74">
        <v>1083</v>
      </c>
      <c r="J174" s="73">
        <v>43771569.359999999</v>
      </c>
      <c r="K174" s="74">
        <v>1015</v>
      </c>
      <c r="L174" s="73">
        <v>5912467.1666569002</v>
      </c>
      <c r="M174" s="46"/>
      <c r="N174" s="46"/>
      <c r="O174" s="46"/>
      <c r="P174" s="46"/>
      <c r="Q174" s="46"/>
    </row>
    <row r="175" spans="1:17" x14ac:dyDescent="0.25">
      <c r="A175" s="72" t="s">
        <v>225</v>
      </c>
      <c r="B175" s="73">
        <v>774189363.16999996</v>
      </c>
      <c r="C175" s="74">
        <v>1464</v>
      </c>
      <c r="D175" s="73">
        <v>75909999.120000005</v>
      </c>
      <c r="E175" s="74">
        <v>1388</v>
      </c>
      <c r="F175" s="73">
        <v>2210105.8333240999</v>
      </c>
      <c r="G175" s="74">
        <v>282</v>
      </c>
      <c r="H175" s="73">
        <v>862024640.02999997</v>
      </c>
      <c r="I175" s="74">
        <v>1455</v>
      </c>
      <c r="J175" s="73">
        <v>73200925.689999998</v>
      </c>
      <c r="K175" s="74">
        <v>1382</v>
      </c>
      <c r="L175" s="73">
        <v>1688842.6666573</v>
      </c>
      <c r="M175" s="46"/>
      <c r="N175" s="46"/>
      <c r="O175" s="46"/>
      <c r="P175" s="46"/>
      <c r="Q175" s="46"/>
    </row>
    <row r="176" spans="1:17" x14ac:dyDescent="0.25">
      <c r="A176" s="72" t="s">
        <v>226</v>
      </c>
      <c r="B176" s="73">
        <v>271913365.60000002</v>
      </c>
      <c r="C176" s="74">
        <v>618</v>
      </c>
      <c r="D176" s="73">
        <v>60681207.950000003</v>
      </c>
      <c r="E176" s="74">
        <v>568</v>
      </c>
      <c r="F176" s="73">
        <v>1020627.3333261</v>
      </c>
      <c r="G176" s="74">
        <v>215</v>
      </c>
      <c r="H176" s="73">
        <v>264179715.53999999</v>
      </c>
      <c r="I176" s="74">
        <v>668</v>
      </c>
      <c r="J176" s="73">
        <v>55753000.299999997</v>
      </c>
      <c r="K176" s="74">
        <v>616</v>
      </c>
      <c r="L176" s="73">
        <v>3908428.1666593002</v>
      </c>
      <c r="M176" s="46"/>
      <c r="N176" s="46"/>
      <c r="O176" s="46"/>
      <c r="P176" s="46"/>
      <c r="Q176" s="46"/>
    </row>
    <row r="177" spans="1:17" x14ac:dyDescent="0.25">
      <c r="A177" s="72" t="s">
        <v>227</v>
      </c>
      <c r="B177" s="73">
        <v>1654955</v>
      </c>
      <c r="C177" s="74">
        <v>46</v>
      </c>
      <c r="D177" s="73">
        <v>1001002</v>
      </c>
      <c r="E177" s="74">
        <v>44</v>
      </c>
      <c r="F177" s="73">
        <v>0</v>
      </c>
      <c r="G177" s="74">
        <v>0</v>
      </c>
      <c r="H177" s="73">
        <v>312267948</v>
      </c>
      <c r="I177" s="74">
        <v>56</v>
      </c>
      <c r="J177" s="73">
        <v>1052321</v>
      </c>
      <c r="K177" s="74">
        <v>52</v>
      </c>
      <c r="L177" s="73">
        <v>0</v>
      </c>
      <c r="M177" s="46"/>
      <c r="N177" s="46"/>
      <c r="O177" s="46"/>
      <c r="P177" s="46"/>
      <c r="Q177" s="46"/>
    </row>
    <row r="178" spans="1:17" x14ac:dyDescent="0.25">
      <c r="A178" s="72" t="s">
        <v>228</v>
      </c>
      <c r="B178" s="73">
        <v>292273403.94</v>
      </c>
      <c r="C178" s="74">
        <v>1748</v>
      </c>
      <c r="D178" s="73">
        <v>74190276.700000003</v>
      </c>
      <c r="E178" s="74">
        <v>1680</v>
      </c>
      <c r="F178" s="73">
        <v>2507392.1666508</v>
      </c>
      <c r="G178" s="74">
        <v>505</v>
      </c>
      <c r="H178" s="73">
        <v>297106800.69999999</v>
      </c>
      <c r="I178" s="74">
        <v>1764</v>
      </c>
      <c r="J178" s="73">
        <v>72939245.629999995</v>
      </c>
      <c r="K178" s="74">
        <v>1707</v>
      </c>
      <c r="L178" s="73">
        <v>1823804.6666514999</v>
      </c>
      <c r="M178" s="46"/>
      <c r="N178" s="46"/>
      <c r="O178" s="46"/>
      <c r="P178" s="46"/>
      <c r="Q178" s="46"/>
    </row>
    <row r="179" spans="1:17" x14ac:dyDescent="0.25">
      <c r="A179" s="72" t="s">
        <v>229</v>
      </c>
      <c r="B179" s="73">
        <v>2308730.7200000002</v>
      </c>
      <c r="C179" s="74">
        <v>47</v>
      </c>
      <c r="D179" s="73">
        <v>1759848.86</v>
      </c>
      <c r="E179" s="74">
        <v>43</v>
      </c>
      <c r="F179" s="73">
        <v>0</v>
      </c>
      <c r="G179" s="74">
        <v>2</v>
      </c>
      <c r="H179" s="73">
        <v>2312332</v>
      </c>
      <c r="I179" s="74">
        <v>47</v>
      </c>
      <c r="J179" s="73">
        <v>1833541.17</v>
      </c>
      <c r="K179" s="74">
        <v>45</v>
      </c>
      <c r="L179" s="73">
        <v>0</v>
      </c>
      <c r="M179" s="46"/>
      <c r="N179" s="46"/>
      <c r="O179" s="46"/>
      <c r="P179" s="46"/>
      <c r="Q179" s="46"/>
    </row>
    <row r="180" spans="1:17" x14ac:dyDescent="0.25">
      <c r="A180" s="72" t="s">
        <v>230</v>
      </c>
      <c r="B180" s="73">
        <v>829146.38</v>
      </c>
      <c r="C180" s="74">
        <v>17</v>
      </c>
      <c r="D180" s="73">
        <v>366294.38</v>
      </c>
      <c r="E180" s="74">
        <v>17</v>
      </c>
      <c r="F180" s="73">
        <v>0</v>
      </c>
      <c r="G180" s="74">
        <v>0</v>
      </c>
      <c r="H180" s="73">
        <v>0</v>
      </c>
      <c r="I180" s="74">
        <v>7</v>
      </c>
      <c r="J180" s="73">
        <v>0</v>
      </c>
      <c r="K180" s="74">
        <v>7</v>
      </c>
      <c r="L180" s="73">
        <v>0</v>
      </c>
      <c r="M180" s="46"/>
      <c r="N180" s="46"/>
      <c r="O180" s="46"/>
      <c r="P180" s="46"/>
      <c r="Q180" s="46"/>
    </row>
    <row r="181" spans="1:17" x14ac:dyDescent="0.25">
      <c r="A181" s="72" t="s">
        <v>231</v>
      </c>
      <c r="B181" s="73">
        <v>2062059.39</v>
      </c>
      <c r="C181" s="74">
        <v>72</v>
      </c>
      <c r="D181" s="73">
        <v>883713.12</v>
      </c>
      <c r="E181" s="74">
        <v>61</v>
      </c>
      <c r="F181" s="73">
        <v>324249.9999994</v>
      </c>
      <c r="G181" s="74">
        <v>14</v>
      </c>
      <c r="H181" s="73">
        <v>1845604.75</v>
      </c>
      <c r="I181" s="74">
        <v>73</v>
      </c>
      <c r="J181" s="73">
        <v>646787.25</v>
      </c>
      <c r="K181" s="74">
        <v>68</v>
      </c>
      <c r="L181" s="73">
        <v>581283.33333289996</v>
      </c>
      <c r="M181" s="46"/>
      <c r="N181" s="46"/>
      <c r="O181" s="46"/>
      <c r="P181" s="46"/>
      <c r="Q181" s="46"/>
    </row>
    <row r="182" spans="1:17" x14ac:dyDescent="0.25">
      <c r="A182" s="72" t="s">
        <v>232</v>
      </c>
      <c r="B182" s="73">
        <v>6698789.0899999999</v>
      </c>
      <c r="C182" s="74">
        <v>69</v>
      </c>
      <c r="D182" s="73">
        <v>554219.09</v>
      </c>
      <c r="E182" s="74">
        <v>51</v>
      </c>
      <c r="F182" s="73">
        <v>170666.66666620001</v>
      </c>
      <c r="G182" s="74">
        <v>15</v>
      </c>
      <c r="H182" s="73">
        <v>7981876.7400000002</v>
      </c>
      <c r="I182" s="74">
        <v>72</v>
      </c>
      <c r="J182" s="73">
        <v>844364.74</v>
      </c>
      <c r="K182" s="74">
        <v>55</v>
      </c>
      <c r="L182" s="73">
        <v>118716.66666630001</v>
      </c>
      <c r="M182" s="46"/>
      <c r="N182" s="46"/>
      <c r="O182" s="46"/>
      <c r="P182" s="46"/>
      <c r="Q182" s="46"/>
    </row>
    <row r="183" spans="1:17" x14ac:dyDescent="0.25">
      <c r="A183" s="72" t="s">
        <v>233</v>
      </c>
      <c r="B183" s="73">
        <v>204425528.75999999</v>
      </c>
      <c r="C183" s="74">
        <v>1420</v>
      </c>
      <c r="D183" s="73">
        <v>75258694.200000003</v>
      </c>
      <c r="E183" s="74">
        <v>1358</v>
      </c>
      <c r="F183" s="73">
        <v>9894955.3333228994</v>
      </c>
      <c r="G183" s="74">
        <v>331</v>
      </c>
      <c r="H183" s="73">
        <v>190643607.38</v>
      </c>
      <c r="I183" s="74">
        <v>1482</v>
      </c>
      <c r="J183" s="73">
        <v>69337165.840000004</v>
      </c>
      <c r="K183" s="74">
        <v>1407</v>
      </c>
      <c r="L183" s="73">
        <v>8657106.1666559</v>
      </c>
      <c r="M183" s="46"/>
      <c r="N183" s="46"/>
      <c r="O183" s="46"/>
      <c r="P183" s="46"/>
      <c r="Q183" s="46"/>
    </row>
    <row r="184" spans="1:17" x14ac:dyDescent="0.25">
      <c r="A184" s="72" t="s">
        <v>234</v>
      </c>
      <c r="B184" s="73">
        <v>5620852.7999999998</v>
      </c>
      <c r="C184" s="74">
        <v>92</v>
      </c>
      <c r="D184" s="73">
        <v>917423.8</v>
      </c>
      <c r="E184" s="74">
        <v>75</v>
      </c>
      <c r="F184" s="73">
        <v>142795.6666653</v>
      </c>
      <c r="G184" s="74">
        <v>29</v>
      </c>
      <c r="H184" s="73">
        <v>5297768.8499999996</v>
      </c>
      <c r="I184" s="74">
        <v>88</v>
      </c>
      <c r="J184" s="73">
        <v>883600.51</v>
      </c>
      <c r="K184" s="74">
        <v>72</v>
      </c>
      <c r="L184" s="73">
        <v>93966.666665900004</v>
      </c>
      <c r="M184" s="46"/>
      <c r="N184" s="46"/>
      <c r="O184" s="46"/>
      <c r="P184" s="46"/>
      <c r="Q184" s="46"/>
    </row>
    <row r="185" spans="1:17" x14ac:dyDescent="0.25">
      <c r="A185" s="72" t="s">
        <v>235</v>
      </c>
      <c r="B185" s="73">
        <v>72817506</v>
      </c>
      <c r="C185" s="74">
        <v>127</v>
      </c>
      <c r="D185" s="73">
        <v>30018371</v>
      </c>
      <c r="E185" s="74">
        <v>109</v>
      </c>
      <c r="F185" s="73">
        <v>1288349.9999996</v>
      </c>
      <c r="G185" s="74">
        <v>12</v>
      </c>
      <c r="H185" s="73">
        <v>55949854</v>
      </c>
      <c r="I185" s="74">
        <v>122</v>
      </c>
      <c r="J185" s="73">
        <v>27180659</v>
      </c>
      <c r="K185" s="74">
        <v>110</v>
      </c>
      <c r="L185" s="73">
        <v>1442583.3333330001</v>
      </c>
      <c r="M185" s="46"/>
      <c r="N185" s="46"/>
      <c r="O185" s="46"/>
      <c r="P185" s="46"/>
      <c r="Q185" s="46"/>
    </row>
    <row r="186" spans="1:17" x14ac:dyDescent="0.25">
      <c r="A186" s="72" t="s">
        <v>236</v>
      </c>
      <c r="B186" s="73">
        <v>714427</v>
      </c>
      <c r="C186" s="74">
        <v>39</v>
      </c>
      <c r="D186" s="73">
        <v>101149</v>
      </c>
      <c r="E186" s="74">
        <v>26</v>
      </c>
      <c r="F186" s="73">
        <v>0</v>
      </c>
      <c r="G186" s="74">
        <v>2</v>
      </c>
      <c r="H186" s="73">
        <v>603284.41</v>
      </c>
      <c r="I186" s="74">
        <v>45</v>
      </c>
      <c r="J186" s="73">
        <v>110876.95</v>
      </c>
      <c r="K186" s="74">
        <v>30</v>
      </c>
      <c r="L186" s="73">
        <v>0</v>
      </c>
      <c r="M186" s="46"/>
      <c r="N186" s="46"/>
      <c r="O186" s="46"/>
      <c r="P186" s="46"/>
      <c r="Q186" s="46"/>
    </row>
    <row r="187" spans="1:17" x14ac:dyDescent="0.25">
      <c r="A187" s="72" t="s">
        <v>237</v>
      </c>
      <c r="B187" s="73">
        <v>1848556.45</v>
      </c>
      <c r="C187" s="74">
        <v>49</v>
      </c>
      <c r="D187" s="73">
        <v>450072.82</v>
      </c>
      <c r="E187" s="74">
        <v>39</v>
      </c>
      <c r="F187" s="73">
        <v>0</v>
      </c>
      <c r="G187" s="74">
        <v>3</v>
      </c>
      <c r="H187" s="73">
        <v>1864902.52</v>
      </c>
      <c r="I187" s="74">
        <v>47</v>
      </c>
      <c r="J187" s="73">
        <v>408221.41</v>
      </c>
      <c r="K187" s="74">
        <v>36</v>
      </c>
      <c r="L187" s="73">
        <v>0</v>
      </c>
      <c r="M187" s="46"/>
      <c r="N187" s="46"/>
      <c r="O187" s="46"/>
      <c r="P187" s="46"/>
      <c r="Q187" s="46"/>
    </row>
    <row r="188" spans="1:17" x14ac:dyDescent="0.25">
      <c r="A188" s="72" t="s">
        <v>238</v>
      </c>
      <c r="B188" s="73">
        <v>526273.5</v>
      </c>
      <c r="C188" s="74">
        <v>47</v>
      </c>
      <c r="D188" s="73">
        <v>217267.5</v>
      </c>
      <c r="E188" s="74">
        <v>44</v>
      </c>
      <c r="F188" s="73">
        <v>0</v>
      </c>
      <c r="G188" s="74">
        <v>5</v>
      </c>
      <c r="H188" s="73">
        <v>297700.47999999998</v>
      </c>
      <c r="I188" s="74">
        <v>54</v>
      </c>
      <c r="J188" s="73">
        <v>210118.38</v>
      </c>
      <c r="K188" s="74">
        <v>53</v>
      </c>
      <c r="L188" s="73">
        <v>0</v>
      </c>
      <c r="M188" s="46"/>
      <c r="N188" s="46"/>
      <c r="O188" s="46"/>
      <c r="P188" s="46"/>
      <c r="Q188" s="46"/>
    </row>
    <row r="189" spans="1:17" x14ac:dyDescent="0.25">
      <c r="A189" s="72" t="s">
        <v>239</v>
      </c>
      <c r="B189" s="73">
        <v>225489921.61000001</v>
      </c>
      <c r="C189" s="74">
        <v>710</v>
      </c>
      <c r="D189" s="73">
        <v>30599223.149999999</v>
      </c>
      <c r="E189" s="74">
        <v>662</v>
      </c>
      <c r="F189" s="73">
        <v>759220.99999429996</v>
      </c>
      <c r="G189" s="74">
        <v>161</v>
      </c>
      <c r="H189" s="73">
        <v>228520592.19</v>
      </c>
      <c r="I189" s="74">
        <v>714</v>
      </c>
      <c r="J189" s="73">
        <v>29528406.5</v>
      </c>
      <c r="K189" s="74">
        <v>678</v>
      </c>
      <c r="L189" s="73">
        <v>660657.33332840004</v>
      </c>
      <c r="M189" s="46"/>
      <c r="N189" s="46"/>
      <c r="O189" s="46"/>
      <c r="P189" s="46"/>
      <c r="Q189" s="46"/>
    </row>
    <row r="190" spans="1:17" x14ac:dyDescent="0.25">
      <c r="A190" s="72" t="s">
        <v>240</v>
      </c>
      <c r="B190" s="73">
        <v>38570628.259999998</v>
      </c>
      <c r="C190" s="74">
        <v>308</v>
      </c>
      <c r="D190" s="73">
        <v>5908629.0899999999</v>
      </c>
      <c r="E190" s="74">
        <v>272</v>
      </c>
      <c r="F190" s="73">
        <v>319620.66666380002</v>
      </c>
      <c r="G190" s="74">
        <v>90</v>
      </c>
      <c r="H190" s="73">
        <v>49306900.590000004</v>
      </c>
      <c r="I190" s="74">
        <v>308</v>
      </c>
      <c r="J190" s="73">
        <v>5970399.5099999998</v>
      </c>
      <c r="K190" s="74">
        <v>271</v>
      </c>
      <c r="L190" s="73">
        <v>249563.99999780001</v>
      </c>
      <c r="M190" s="46"/>
      <c r="N190" s="46"/>
      <c r="O190" s="46"/>
      <c r="P190" s="46"/>
      <c r="Q190" s="46"/>
    </row>
    <row r="191" spans="1:17" x14ac:dyDescent="0.25">
      <c r="A191" s="72" t="s">
        <v>241</v>
      </c>
      <c r="B191" s="73">
        <v>5580767.2400000002</v>
      </c>
      <c r="C191" s="74">
        <v>45</v>
      </c>
      <c r="D191" s="73">
        <v>588291.57999999996</v>
      </c>
      <c r="E191" s="74">
        <v>40</v>
      </c>
      <c r="F191" s="73">
        <v>96148.166666300007</v>
      </c>
      <c r="G191" s="74">
        <v>13</v>
      </c>
      <c r="H191" s="73">
        <v>6123868.1799999997</v>
      </c>
      <c r="I191" s="74">
        <v>49</v>
      </c>
      <c r="J191" s="73">
        <v>655314.99</v>
      </c>
      <c r="K191" s="74">
        <v>43</v>
      </c>
      <c r="L191" s="73">
        <v>63322.499999599997</v>
      </c>
      <c r="M191" s="46"/>
      <c r="N191" s="46"/>
      <c r="O191" s="46"/>
      <c r="P191" s="46"/>
      <c r="Q191" s="46"/>
    </row>
    <row r="192" spans="1:17" x14ac:dyDescent="0.25">
      <c r="A192" s="72" t="s">
        <v>242</v>
      </c>
      <c r="B192" s="73">
        <v>16502076.49</v>
      </c>
      <c r="C192" s="74">
        <v>178</v>
      </c>
      <c r="D192" s="73">
        <v>2725218.22</v>
      </c>
      <c r="E192" s="74">
        <v>153</v>
      </c>
      <c r="F192" s="73">
        <v>20533.333332999999</v>
      </c>
      <c r="G192" s="74">
        <v>18</v>
      </c>
      <c r="H192" s="73">
        <v>16409100.189999999</v>
      </c>
      <c r="I192" s="74">
        <v>180</v>
      </c>
      <c r="J192" s="73">
        <v>2828706.01</v>
      </c>
      <c r="K192" s="74">
        <v>160</v>
      </c>
      <c r="L192" s="73">
        <v>12849.999999600001</v>
      </c>
      <c r="M192" s="46"/>
      <c r="N192" s="46"/>
      <c r="O192" s="46"/>
      <c r="P192" s="46"/>
      <c r="Q192" s="46"/>
    </row>
    <row r="193" spans="1:17" x14ac:dyDescent="0.25">
      <c r="A193" s="72" t="s">
        <v>243</v>
      </c>
      <c r="B193" s="73">
        <v>24946442.190000001</v>
      </c>
      <c r="C193" s="74">
        <v>170</v>
      </c>
      <c r="D193" s="73">
        <v>3289877.19</v>
      </c>
      <c r="E193" s="74">
        <v>160</v>
      </c>
      <c r="F193" s="73">
        <v>146967.1666651</v>
      </c>
      <c r="G193" s="74">
        <v>57</v>
      </c>
      <c r="H193" s="73">
        <v>26445889.699999999</v>
      </c>
      <c r="I193" s="74">
        <v>171</v>
      </c>
      <c r="J193" s="73">
        <v>3143982.37</v>
      </c>
      <c r="K193" s="74">
        <v>159</v>
      </c>
      <c r="L193" s="73">
        <v>89958.166665099998</v>
      </c>
      <c r="M193" s="46"/>
      <c r="N193" s="46"/>
      <c r="O193" s="46"/>
      <c r="P193" s="46"/>
      <c r="Q193" s="46"/>
    </row>
    <row r="194" spans="1:17" x14ac:dyDescent="0.25">
      <c r="A194" s="72" t="s">
        <v>244</v>
      </c>
      <c r="B194" s="73">
        <v>2753962</v>
      </c>
      <c r="C194" s="74">
        <v>97</v>
      </c>
      <c r="D194" s="73">
        <v>1258139</v>
      </c>
      <c r="E194" s="74">
        <v>93</v>
      </c>
      <c r="F194" s="73">
        <v>374966.66666559997</v>
      </c>
      <c r="G194" s="74">
        <v>40</v>
      </c>
      <c r="H194" s="73">
        <v>2645577.87</v>
      </c>
      <c r="I194" s="74">
        <v>111</v>
      </c>
      <c r="J194" s="73">
        <v>1189615.53</v>
      </c>
      <c r="K194" s="74">
        <v>108</v>
      </c>
      <c r="L194" s="73">
        <v>361383.33333200001</v>
      </c>
      <c r="M194" s="46"/>
      <c r="N194" s="46"/>
      <c r="O194" s="46"/>
      <c r="P194" s="46"/>
      <c r="Q194" s="46"/>
    </row>
    <row r="195" spans="1:17" x14ac:dyDescent="0.25">
      <c r="A195" s="72" t="s">
        <v>245</v>
      </c>
      <c r="B195" s="73">
        <v>33096776.43</v>
      </c>
      <c r="C195" s="74">
        <v>201</v>
      </c>
      <c r="D195" s="73">
        <v>3426460.27</v>
      </c>
      <c r="E195" s="74">
        <v>185</v>
      </c>
      <c r="F195" s="73">
        <v>35408.499999599997</v>
      </c>
      <c r="G195" s="74">
        <v>29</v>
      </c>
      <c r="H195" s="73">
        <v>22892971.620000001</v>
      </c>
      <c r="I195" s="74">
        <v>184</v>
      </c>
      <c r="J195" s="73">
        <v>3158267.39</v>
      </c>
      <c r="K195" s="74">
        <v>160</v>
      </c>
      <c r="L195" s="73">
        <v>34864.166665800003</v>
      </c>
      <c r="M195" s="46"/>
      <c r="N195" s="46"/>
      <c r="O195" s="46"/>
      <c r="P195" s="46"/>
      <c r="Q195" s="46"/>
    </row>
    <row r="196" spans="1:17" x14ac:dyDescent="0.25">
      <c r="A196" s="72" t="s">
        <v>246</v>
      </c>
      <c r="B196" s="73">
        <v>198428621.19</v>
      </c>
      <c r="C196" s="74">
        <v>548</v>
      </c>
      <c r="D196" s="73">
        <v>16872364.879999999</v>
      </c>
      <c r="E196" s="74">
        <v>505</v>
      </c>
      <c r="F196" s="73">
        <v>3170242.6666612001</v>
      </c>
      <c r="G196" s="74">
        <v>163</v>
      </c>
      <c r="H196" s="73">
        <v>203531687.80000001</v>
      </c>
      <c r="I196" s="74">
        <v>567</v>
      </c>
      <c r="J196" s="73">
        <v>18827621.370000001</v>
      </c>
      <c r="K196" s="74">
        <v>526</v>
      </c>
      <c r="L196" s="73">
        <v>4068282.6666623</v>
      </c>
      <c r="M196" s="46"/>
      <c r="N196" s="46"/>
      <c r="O196" s="46"/>
      <c r="P196" s="46"/>
      <c r="Q196" s="46"/>
    </row>
    <row r="197" spans="1:17" x14ac:dyDescent="0.25">
      <c r="A197" s="72" t="s">
        <v>247</v>
      </c>
      <c r="B197" s="73">
        <v>21760367.5</v>
      </c>
      <c r="C197" s="74">
        <v>140</v>
      </c>
      <c r="D197" s="73">
        <v>2911222.5</v>
      </c>
      <c r="E197" s="74">
        <v>120</v>
      </c>
      <c r="F197" s="73">
        <v>430083.33333150001</v>
      </c>
      <c r="G197" s="74">
        <v>48</v>
      </c>
      <c r="H197" s="73">
        <v>26980134.780000001</v>
      </c>
      <c r="I197" s="74">
        <v>136</v>
      </c>
      <c r="J197" s="73">
        <v>2334935.7200000002</v>
      </c>
      <c r="K197" s="74">
        <v>117</v>
      </c>
      <c r="L197" s="73">
        <v>397866.66666490003</v>
      </c>
      <c r="M197" s="46"/>
      <c r="N197" s="46"/>
      <c r="O197" s="46"/>
      <c r="P197" s="46"/>
      <c r="Q197" s="46"/>
    </row>
    <row r="198" spans="1:17" x14ac:dyDescent="0.25">
      <c r="A198" s="72" t="s">
        <v>248</v>
      </c>
      <c r="B198" s="73">
        <v>1367974.45</v>
      </c>
      <c r="C198" s="74">
        <v>47</v>
      </c>
      <c r="D198" s="73">
        <v>234792.3</v>
      </c>
      <c r="E198" s="74">
        <v>42</v>
      </c>
      <c r="F198" s="73">
        <v>26324.333332900002</v>
      </c>
      <c r="G198" s="74">
        <v>13</v>
      </c>
      <c r="H198" s="73">
        <v>1504154.39</v>
      </c>
      <c r="I198" s="74">
        <v>48</v>
      </c>
      <c r="J198" s="73">
        <v>274577.64</v>
      </c>
      <c r="K198" s="74">
        <v>42</v>
      </c>
      <c r="L198" s="73">
        <v>28908.1666663</v>
      </c>
      <c r="M198" s="46"/>
      <c r="N198" s="46"/>
      <c r="O198" s="46"/>
      <c r="P198" s="46"/>
      <c r="Q198" s="46"/>
    </row>
    <row r="199" spans="1:17" x14ac:dyDescent="0.25">
      <c r="A199" s="72" t="s">
        <v>249</v>
      </c>
      <c r="B199" s="73">
        <v>134455220.30000001</v>
      </c>
      <c r="C199" s="74">
        <v>915</v>
      </c>
      <c r="D199" s="73">
        <v>44039842.869999997</v>
      </c>
      <c r="E199" s="74">
        <v>822</v>
      </c>
      <c r="F199" s="73">
        <v>1229120.3333290999</v>
      </c>
      <c r="G199" s="74">
        <v>131</v>
      </c>
      <c r="H199" s="73">
        <v>131772346.75</v>
      </c>
      <c r="I199" s="74">
        <v>915</v>
      </c>
      <c r="J199" s="73">
        <v>46434700.780000001</v>
      </c>
      <c r="K199" s="74">
        <v>833</v>
      </c>
      <c r="L199" s="73">
        <v>1277205.4999966</v>
      </c>
      <c r="M199" s="46"/>
      <c r="N199" s="46"/>
      <c r="O199" s="46"/>
      <c r="P199" s="46"/>
      <c r="Q199" s="46"/>
    </row>
    <row r="200" spans="1:17" x14ac:dyDescent="0.25">
      <c r="A200" s="72" t="s">
        <v>250</v>
      </c>
      <c r="B200" s="73">
        <v>223234.84</v>
      </c>
      <c r="C200" s="74">
        <v>24</v>
      </c>
      <c r="D200" s="73">
        <v>87400.09</v>
      </c>
      <c r="E200" s="74">
        <v>23</v>
      </c>
      <c r="F200" s="73">
        <v>0</v>
      </c>
      <c r="G200" s="74">
        <v>1</v>
      </c>
      <c r="H200" s="73">
        <v>189193.60000000001</v>
      </c>
      <c r="I200" s="74">
        <v>22</v>
      </c>
      <c r="J200" s="73">
        <v>75711.149999999994</v>
      </c>
      <c r="K200" s="74">
        <v>20</v>
      </c>
      <c r="L200" s="73">
        <v>0</v>
      </c>
      <c r="M200" s="46"/>
      <c r="N200" s="46"/>
      <c r="O200" s="46"/>
      <c r="P200" s="46"/>
      <c r="Q200" s="46"/>
    </row>
    <row r="201" spans="1:17" x14ac:dyDescent="0.25">
      <c r="A201" s="72" t="s">
        <v>251</v>
      </c>
      <c r="B201" s="73">
        <v>11927394.560000001</v>
      </c>
      <c r="C201" s="74">
        <v>157</v>
      </c>
      <c r="D201" s="73">
        <v>2400812.66</v>
      </c>
      <c r="E201" s="74">
        <v>146</v>
      </c>
      <c r="F201" s="73">
        <v>62288.333332499999</v>
      </c>
      <c r="G201" s="74">
        <v>27</v>
      </c>
      <c r="H201" s="73">
        <v>13019960.6</v>
      </c>
      <c r="I201" s="74">
        <v>171</v>
      </c>
      <c r="J201" s="73">
        <v>2458958.88</v>
      </c>
      <c r="K201" s="74">
        <v>159</v>
      </c>
      <c r="L201" s="73">
        <v>268457.49999859999</v>
      </c>
      <c r="M201" s="46"/>
      <c r="N201" s="46"/>
      <c r="O201" s="46"/>
      <c r="P201" s="46"/>
      <c r="Q201" s="46"/>
    </row>
    <row r="202" spans="1:17" x14ac:dyDescent="0.25">
      <c r="A202" s="72" t="s">
        <v>252</v>
      </c>
      <c r="B202" s="73">
        <v>236635.7</v>
      </c>
      <c r="C202" s="74">
        <v>10</v>
      </c>
      <c r="D202" s="73">
        <v>0</v>
      </c>
      <c r="E202" s="74">
        <v>7</v>
      </c>
      <c r="F202" s="73">
        <v>0</v>
      </c>
      <c r="G202" s="74">
        <v>0</v>
      </c>
      <c r="H202" s="73">
        <v>0</v>
      </c>
      <c r="I202" s="74">
        <v>8</v>
      </c>
      <c r="J202" s="73">
        <v>0</v>
      </c>
      <c r="K202" s="74">
        <v>6</v>
      </c>
      <c r="L202" s="73">
        <v>0</v>
      </c>
      <c r="M202" s="46"/>
      <c r="N202" s="46"/>
      <c r="O202" s="46"/>
      <c r="P202" s="46"/>
      <c r="Q202" s="46"/>
    </row>
    <row r="203" spans="1:17" x14ac:dyDescent="0.25">
      <c r="A203" s="72" t="s">
        <v>253</v>
      </c>
      <c r="B203" s="73">
        <v>3833142.87</v>
      </c>
      <c r="C203" s="74">
        <v>88</v>
      </c>
      <c r="D203" s="73">
        <v>1097857.8700000001</v>
      </c>
      <c r="E203" s="74">
        <v>81</v>
      </c>
      <c r="F203" s="73">
        <v>37162.333332900002</v>
      </c>
      <c r="G203" s="74">
        <v>15</v>
      </c>
      <c r="H203" s="73">
        <v>3602619.09</v>
      </c>
      <c r="I203" s="74">
        <v>81</v>
      </c>
      <c r="J203" s="73">
        <v>896111.38</v>
      </c>
      <c r="K203" s="74">
        <v>72</v>
      </c>
      <c r="L203" s="73">
        <v>19983.333332900002</v>
      </c>
      <c r="M203" s="46"/>
      <c r="N203" s="46"/>
      <c r="O203" s="46"/>
      <c r="P203" s="46"/>
      <c r="Q203" s="46"/>
    </row>
    <row r="204" spans="1:17" x14ac:dyDescent="0.25">
      <c r="A204" s="72" t="s">
        <v>254</v>
      </c>
      <c r="B204" s="73">
        <v>32886151.329999998</v>
      </c>
      <c r="C204" s="74">
        <v>319</v>
      </c>
      <c r="D204" s="73">
        <v>21123790.239999998</v>
      </c>
      <c r="E204" s="74">
        <v>271</v>
      </c>
      <c r="F204" s="73">
        <v>606847.66666450002</v>
      </c>
      <c r="G204" s="74">
        <v>69</v>
      </c>
      <c r="H204" s="73">
        <v>32924404.370000001</v>
      </c>
      <c r="I204" s="74">
        <v>302</v>
      </c>
      <c r="J204" s="73">
        <v>19800567.199999999</v>
      </c>
      <c r="K204" s="74">
        <v>264</v>
      </c>
      <c r="L204" s="73">
        <v>674303.33333079994</v>
      </c>
      <c r="M204" s="46"/>
      <c r="N204" s="46"/>
      <c r="O204" s="46"/>
      <c r="P204" s="46"/>
      <c r="Q204" s="46"/>
    </row>
    <row r="205" spans="1:17" x14ac:dyDescent="0.25">
      <c r="A205" s="72" t="s">
        <v>255</v>
      </c>
      <c r="B205" s="73">
        <v>1928637.57</v>
      </c>
      <c r="C205" s="74">
        <v>63</v>
      </c>
      <c r="D205" s="73">
        <v>760468.35</v>
      </c>
      <c r="E205" s="74">
        <v>62</v>
      </c>
      <c r="F205" s="73">
        <v>0</v>
      </c>
      <c r="G205" s="74">
        <v>1</v>
      </c>
      <c r="H205" s="73">
        <v>2142876.71</v>
      </c>
      <c r="I205" s="74">
        <v>63</v>
      </c>
      <c r="J205" s="73">
        <v>759039</v>
      </c>
      <c r="K205" s="74">
        <v>60</v>
      </c>
      <c r="L205" s="73">
        <v>0</v>
      </c>
      <c r="M205" s="46"/>
      <c r="N205" s="46"/>
      <c r="O205" s="46"/>
      <c r="P205" s="46"/>
      <c r="Q205" s="46"/>
    </row>
    <row r="206" spans="1:17" x14ac:dyDescent="0.25">
      <c r="A206" s="72" t="s">
        <v>256</v>
      </c>
      <c r="B206" s="73">
        <v>194002988.37</v>
      </c>
      <c r="C206" s="74">
        <v>1008</v>
      </c>
      <c r="D206" s="73">
        <v>34045239.759999998</v>
      </c>
      <c r="E206" s="74">
        <v>946</v>
      </c>
      <c r="F206" s="73">
        <v>9194050.6666599996</v>
      </c>
      <c r="G206" s="74">
        <v>201</v>
      </c>
      <c r="H206" s="73">
        <v>126268257.93000001</v>
      </c>
      <c r="I206" s="74">
        <v>1012</v>
      </c>
      <c r="J206" s="73">
        <v>32159184.530000001</v>
      </c>
      <c r="K206" s="74">
        <v>959</v>
      </c>
      <c r="L206" s="73">
        <v>2940024.4999933001</v>
      </c>
      <c r="M206" s="46"/>
      <c r="N206" s="46"/>
      <c r="O206" s="46"/>
      <c r="P206" s="46"/>
      <c r="Q206" s="46"/>
    </row>
    <row r="207" spans="1:17" x14ac:dyDescent="0.25">
      <c r="A207" s="72" t="s">
        <v>257</v>
      </c>
      <c r="B207" s="73">
        <v>5946298.9000000004</v>
      </c>
      <c r="C207" s="74">
        <v>146</v>
      </c>
      <c r="D207" s="73">
        <v>1790594.13</v>
      </c>
      <c r="E207" s="74">
        <v>130</v>
      </c>
      <c r="F207" s="73">
        <v>60716.6666654</v>
      </c>
      <c r="G207" s="74">
        <v>38</v>
      </c>
      <c r="H207" s="73">
        <v>6826061.2699999996</v>
      </c>
      <c r="I207" s="74">
        <v>141</v>
      </c>
      <c r="J207" s="73">
        <v>2031239.94</v>
      </c>
      <c r="K207" s="74">
        <v>127</v>
      </c>
      <c r="L207" s="73">
        <v>69116.666665600002</v>
      </c>
      <c r="M207" s="46"/>
      <c r="N207" s="46"/>
      <c r="O207" s="46"/>
      <c r="P207" s="46"/>
      <c r="Q207" s="46"/>
    </row>
    <row r="208" spans="1:17" x14ac:dyDescent="0.25">
      <c r="A208" s="72" t="s">
        <v>258</v>
      </c>
      <c r="B208" s="73">
        <v>832367.19</v>
      </c>
      <c r="C208" s="74">
        <v>40</v>
      </c>
      <c r="D208" s="73">
        <v>352393</v>
      </c>
      <c r="E208" s="74">
        <v>36</v>
      </c>
      <c r="F208" s="73">
        <v>0</v>
      </c>
      <c r="G208" s="74">
        <v>6</v>
      </c>
      <c r="H208" s="73">
        <v>973238.16</v>
      </c>
      <c r="I208" s="74">
        <v>47</v>
      </c>
      <c r="J208" s="73">
        <v>431019</v>
      </c>
      <c r="K208" s="74">
        <v>41</v>
      </c>
      <c r="L208" s="73">
        <v>0</v>
      </c>
      <c r="M208" s="46"/>
      <c r="N208" s="46"/>
      <c r="O208" s="46"/>
      <c r="P208" s="46"/>
      <c r="Q208" s="46"/>
    </row>
    <row r="209" spans="1:17" x14ac:dyDescent="0.25">
      <c r="A209" s="72" t="s">
        <v>259</v>
      </c>
      <c r="B209" s="73">
        <v>21438320.539999999</v>
      </c>
      <c r="C209" s="74">
        <v>271</v>
      </c>
      <c r="D209" s="73">
        <v>3955808.75</v>
      </c>
      <c r="E209" s="74">
        <v>238</v>
      </c>
      <c r="F209" s="73">
        <v>505402.99999779998</v>
      </c>
      <c r="G209" s="74">
        <v>70</v>
      </c>
      <c r="H209" s="73">
        <v>22598865.649999999</v>
      </c>
      <c r="I209" s="74">
        <v>271</v>
      </c>
      <c r="J209" s="73">
        <v>3691810.22</v>
      </c>
      <c r="K209" s="74">
        <v>239</v>
      </c>
      <c r="L209" s="73">
        <v>411275.8333311</v>
      </c>
      <c r="M209" s="46"/>
      <c r="N209" s="46"/>
      <c r="O209" s="46"/>
      <c r="P209" s="46"/>
      <c r="Q209" s="46"/>
    </row>
    <row r="210" spans="1:17" x14ac:dyDescent="0.25">
      <c r="A210" s="72" t="s">
        <v>260</v>
      </c>
      <c r="B210" s="73">
        <v>7619006.8700000001</v>
      </c>
      <c r="C210" s="74">
        <v>102</v>
      </c>
      <c r="D210" s="73">
        <v>2983460</v>
      </c>
      <c r="E210" s="74">
        <v>92</v>
      </c>
      <c r="F210" s="73">
        <v>16713.999999600001</v>
      </c>
      <c r="G210" s="74">
        <v>14</v>
      </c>
      <c r="H210" s="73">
        <v>7619043.5899999999</v>
      </c>
      <c r="I210" s="74">
        <v>83</v>
      </c>
      <c r="J210" s="73">
        <v>2587670.8199999998</v>
      </c>
      <c r="K210" s="74">
        <v>75</v>
      </c>
      <c r="L210" s="73">
        <v>12174.4999995</v>
      </c>
      <c r="M210" s="46"/>
      <c r="N210" s="46"/>
      <c r="O210" s="46"/>
      <c r="P210" s="46"/>
      <c r="Q210" s="46"/>
    </row>
    <row r="211" spans="1:17" x14ac:dyDescent="0.25">
      <c r="A211" s="72" t="s">
        <v>261</v>
      </c>
      <c r="B211" s="73">
        <v>1023777.23</v>
      </c>
      <c r="C211" s="74">
        <v>41</v>
      </c>
      <c r="D211" s="73">
        <v>379932.51</v>
      </c>
      <c r="E211" s="74">
        <v>39</v>
      </c>
      <c r="F211" s="73">
        <v>12616.666665999999</v>
      </c>
      <c r="G211" s="74">
        <v>15</v>
      </c>
      <c r="H211" s="73">
        <v>1059359.69</v>
      </c>
      <c r="I211" s="74">
        <v>43</v>
      </c>
      <c r="J211" s="73">
        <v>390645.65</v>
      </c>
      <c r="K211" s="74">
        <v>42</v>
      </c>
      <c r="L211" s="73">
        <v>12145.1666661</v>
      </c>
      <c r="M211" s="46"/>
      <c r="N211" s="46"/>
      <c r="O211" s="46"/>
      <c r="P211" s="46"/>
      <c r="Q211" s="46"/>
    </row>
    <row r="212" spans="1:17" x14ac:dyDescent="0.25">
      <c r="A212" s="72" t="s">
        <v>262</v>
      </c>
      <c r="B212" s="73">
        <v>965653</v>
      </c>
      <c r="C212" s="74">
        <v>41</v>
      </c>
      <c r="D212" s="73">
        <v>359322</v>
      </c>
      <c r="E212" s="74">
        <v>37</v>
      </c>
      <c r="F212" s="73">
        <v>0</v>
      </c>
      <c r="G212" s="74">
        <v>0</v>
      </c>
      <c r="H212" s="73">
        <v>911176.45</v>
      </c>
      <c r="I212" s="74">
        <v>35</v>
      </c>
      <c r="J212" s="73">
        <v>315391.95</v>
      </c>
      <c r="K212" s="74">
        <v>31</v>
      </c>
      <c r="L212" s="73">
        <v>0</v>
      </c>
      <c r="M212" s="46"/>
      <c r="N212" s="46"/>
      <c r="O212" s="46"/>
      <c r="P212" s="46"/>
      <c r="Q212" s="46"/>
    </row>
    <row r="213" spans="1:17" x14ac:dyDescent="0.25">
      <c r="A213" s="72" t="s">
        <v>263</v>
      </c>
      <c r="B213" s="73">
        <v>54049609.030000001</v>
      </c>
      <c r="C213" s="74">
        <v>337</v>
      </c>
      <c r="D213" s="73">
        <v>8530335.8900000006</v>
      </c>
      <c r="E213" s="74">
        <v>305</v>
      </c>
      <c r="F213" s="73">
        <v>292630.66666360002</v>
      </c>
      <c r="G213" s="74">
        <v>94</v>
      </c>
      <c r="H213" s="73">
        <v>51945154.579999998</v>
      </c>
      <c r="I213" s="74">
        <v>319</v>
      </c>
      <c r="J213" s="73">
        <v>8049068.8899999997</v>
      </c>
      <c r="K213" s="74">
        <v>293</v>
      </c>
      <c r="L213" s="73">
        <v>256707.99999740001</v>
      </c>
      <c r="M213" s="46"/>
      <c r="N213" s="46"/>
      <c r="O213" s="46"/>
      <c r="P213" s="46"/>
      <c r="Q213" s="46"/>
    </row>
    <row r="214" spans="1:17" x14ac:dyDescent="0.25">
      <c r="A214" s="72" t="s">
        <v>264</v>
      </c>
      <c r="B214" s="73">
        <v>2699167.75</v>
      </c>
      <c r="C214" s="74">
        <v>80</v>
      </c>
      <c r="D214" s="73">
        <v>395616.75</v>
      </c>
      <c r="E214" s="74">
        <v>60</v>
      </c>
      <c r="F214" s="73">
        <v>162099.1666655</v>
      </c>
      <c r="G214" s="74">
        <v>35</v>
      </c>
      <c r="H214" s="73">
        <v>2911991.46</v>
      </c>
      <c r="I214" s="74">
        <v>81</v>
      </c>
      <c r="J214" s="73">
        <v>401770.33</v>
      </c>
      <c r="K214" s="74">
        <v>61</v>
      </c>
      <c r="L214" s="73">
        <v>37831.333332000002</v>
      </c>
      <c r="M214" s="46"/>
      <c r="N214" s="46"/>
      <c r="O214" s="46"/>
      <c r="P214" s="46"/>
      <c r="Q214" s="46"/>
    </row>
    <row r="215" spans="1:17" x14ac:dyDescent="0.25">
      <c r="A215" s="72" t="s">
        <v>265</v>
      </c>
      <c r="B215" s="73">
        <v>4390582.75</v>
      </c>
      <c r="C215" s="74">
        <v>88</v>
      </c>
      <c r="D215" s="73">
        <v>886929.16</v>
      </c>
      <c r="E215" s="74">
        <v>78</v>
      </c>
      <c r="F215" s="73">
        <v>0</v>
      </c>
      <c r="G215" s="74">
        <v>3</v>
      </c>
      <c r="H215" s="73">
        <v>4967785.63</v>
      </c>
      <c r="I215" s="74">
        <v>98</v>
      </c>
      <c r="J215" s="73">
        <v>1008571.83</v>
      </c>
      <c r="K215" s="74">
        <v>83</v>
      </c>
      <c r="L215" s="73">
        <v>0</v>
      </c>
      <c r="M215" s="46"/>
      <c r="N215" s="46"/>
      <c r="O215" s="46"/>
      <c r="P215" s="46"/>
      <c r="Q215" s="46"/>
    </row>
    <row r="216" spans="1:17" x14ac:dyDescent="0.25">
      <c r="A216" s="72" t="s">
        <v>266</v>
      </c>
      <c r="B216" s="73">
        <v>13076238.710000001</v>
      </c>
      <c r="C216" s="74">
        <v>100</v>
      </c>
      <c r="D216" s="73">
        <v>724750.25</v>
      </c>
      <c r="E216" s="74">
        <v>81</v>
      </c>
      <c r="F216" s="73">
        <v>19399.999999600001</v>
      </c>
      <c r="G216" s="74">
        <v>12</v>
      </c>
      <c r="H216" s="73">
        <v>12573871.310000001</v>
      </c>
      <c r="I216" s="74">
        <v>97</v>
      </c>
      <c r="J216" s="73">
        <v>729181.5</v>
      </c>
      <c r="K216" s="74">
        <v>74</v>
      </c>
      <c r="L216" s="73">
        <v>0</v>
      </c>
      <c r="M216" s="46"/>
      <c r="N216" s="46"/>
      <c r="O216" s="46"/>
      <c r="P216" s="46"/>
      <c r="Q216" s="46"/>
    </row>
    <row r="217" spans="1:17" x14ac:dyDescent="0.25">
      <c r="A217" s="72" t="s">
        <v>267</v>
      </c>
      <c r="B217" s="73">
        <v>31265092.27</v>
      </c>
      <c r="C217" s="74">
        <v>280</v>
      </c>
      <c r="D217" s="73">
        <v>5585715.5599999996</v>
      </c>
      <c r="E217" s="74">
        <v>256</v>
      </c>
      <c r="F217" s="73">
        <v>516863.3333305</v>
      </c>
      <c r="G217" s="74">
        <v>87</v>
      </c>
      <c r="H217" s="73">
        <v>34010879.25</v>
      </c>
      <c r="I217" s="74">
        <v>282</v>
      </c>
      <c r="J217" s="73">
        <v>4841083.13</v>
      </c>
      <c r="K217" s="74">
        <v>253</v>
      </c>
      <c r="L217" s="73">
        <v>769545.99999729998</v>
      </c>
      <c r="M217" s="46"/>
      <c r="N217" s="46"/>
      <c r="O217" s="46"/>
      <c r="P217" s="46"/>
      <c r="Q217" s="46"/>
    </row>
    <row r="218" spans="1:17" x14ac:dyDescent="0.25">
      <c r="A218" s="72" t="s">
        <v>268</v>
      </c>
      <c r="B218" s="73">
        <v>634458</v>
      </c>
      <c r="C218" s="74">
        <v>13</v>
      </c>
      <c r="D218" s="73">
        <v>157024</v>
      </c>
      <c r="E218" s="74">
        <v>12</v>
      </c>
      <c r="F218" s="73">
        <v>0</v>
      </c>
      <c r="G218" s="74">
        <v>0</v>
      </c>
      <c r="H218" s="73">
        <v>559562</v>
      </c>
      <c r="I218" s="74">
        <v>13</v>
      </c>
      <c r="J218" s="73">
        <v>123867</v>
      </c>
      <c r="K218" s="74">
        <v>13</v>
      </c>
      <c r="L218" s="73">
        <v>0</v>
      </c>
      <c r="M218" s="46"/>
      <c r="N218" s="46"/>
      <c r="O218" s="46"/>
      <c r="P218" s="46"/>
      <c r="Q218" s="46"/>
    </row>
    <row r="219" spans="1:17" x14ac:dyDescent="0.25">
      <c r="A219" s="72" t="s">
        <v>269</v>
      </c>
      <c r="B219" s="73">
        <v>8246841.6600000001</v>
      </c>
      <c r="C219" s="74">
        <v>86</v>
      </c>
      <c r="D219" s="73">
        <v>4145519</v>
      </c>
      <c r="E219" s="74">
        <v>80</v>
      </c>
      <c r="F219" s="73">
        <v>0</v>
      </c>
      <c r="G219" s="74">
        <v>3</v>
      </c>
      <c r="H219" s="73">
        <v>8064892.7000000002</v>
      </c>
      <c r="I219" s="74">
        <v>97</v>
      </c>
      <c r="J219" s="73">
        <v>4159642.64</v>
      </c>
      <c r="K219" s="74">
        <v>90</v>
      </c>
      <c r="L219" s="73">
        <v>0</v>
      </c>
      <c r="M219" s="46"/>
      <c r="N219" s="46"/>
      <c r="O219" s="46"/>
      <c r="P219" s="46"/>
      <c r="Q219" s="46"/>
    </row>
    <row r="220" spans="1:17" x14ac:dyDescent="0.25">
      <c r="A220" s="72" t="s">
        <v>270</v>
      </c>
      <c r="B220" s="73">
        <v>1751330</v>
      </c>
      <c r="C220" s="74">
        <v>62</v>
      </c>
      <c r="D220" s="73">
        <v>326036</v>
      </c>
      <c r="E220" s="74">
        <v>48</v>
      </c>
      <c r="F220" s="73">
        <v>0</v>
      </c>
      <c r="G220" s="74">
        <v>4</v>
      </c>
      <c r="H220" s="73">
        <v>2518319.4300000002</v>
      </c>
      <c r="I220" s="74">
        <v>60</v>
      </c>
      <c r="J220" s="73">
        <v>309736.07</v>
      </c>
      <c r="K220" s="74">
        <v>45</v>
      </c>
      <c r="L220" s="73">
        <v>0</v>
      </c>
      <c r="M220" s="46"/>
      <c r="N220" s="46"/>
      <c r="O220" s="46"/>
      <c r="P220" s="46"/>
      <c r="Q220" s="46"/>
    </row>
    <row r="221" spans="1:17" x14ac:dyDescent="0.25">
      <c r="A221" s="72" t="s">
        <v>271</v>
      </c>
      <c r="B221" s="73">
        <v>1008713.25</v>
      </c>
      <c r="C221" s="74">
        <v>24</v>
      </c>
      <c r="D221" s="73">
        <v>281660.75</v>
      </c>
      <c r="E221" s="74">
        <v>24</v>
      </c>
      <c r="F221" s="73">
        <v>0</v>
      </c>
      <c r="G221" s="74">
        <v>1</v>
      </c>
      <c r="H221" s="73">
        <v>1119612.93</v>
      </c>
      <c r="I221" s="74">
        <v>22</v>
      </c>
      <c r="J221" s="73">
        <v>267714.93</v>
      </c>
      <c r="K221" s="74">
        <v>21</v>
      </c>
      <c r="L221" s="73">
        <v>0</v>
      </c>
      <c r="M221" s="46"/>
      <c r="N221" s="46"/>
      <c r="O221" s="46"/>
      <c r="P221" s="46"/>
      <c r="Q221" s="46"/>
    </row>
    <row r="222" spans="1:17" x14ac:dyDescent="0.25">
      <c r="A222" s="72" t="s">
        <v>272</v>
      </c>
      <c r="B222" s="73">
        <v>11512670.42</v>
      </c>
      <c r="C222" s="74">
        <v>47</v>
      </c>
      <c r="D222" s="73">
        <v>180938.94</v>
      </c>
      <c r="E222" s="74">
        <v>30</v>
      </c>
      <c r="F222" s="73">
        <v>0</v>
      </c>
      <c r="G222" s="74">
        <v>3</v>
      </c>
      <c r="H222" s="73">
        <v>10023162.050000001</v>
      </c>
      <c r="I222" s="74">
        <v>43</v>
      </c>
      <c r="J222" s="73">
        <v>167166</v>
      </c>
      <c r="K222" s="74">
        <v>30</v>
      </c>
      <c r="L222" s="73">
        <v>0</v>
      </c>
      <c r="M222" s="46"/>
      <c r="N222" s="46"/>
      <c r="O222" s="46"/>
      <c r="P222" s="46"/>
      <c r="Q222" s="46"/>
    </row>
    <row r="223" spans="1:17" x14ac:dyDescent="0.25">
      <c r="A223" s="72" t="s">
        <v>273</v>
      </c>
      <c r="B223" s="73">
        <v>15706548.74</v>
      </c>
      <c r="C223" s="74">
        <v>191</v>
      </c>
      <c r="D223" s="73">
        <v>2026420.57</v>
      </c>
      <c r="E223" s="74">
        <v>169</v>
      </c>
      <c r="F223" s="73">
        <v>130450.6666651</v>
      </c>
      <c r="G223" s="74">
        <v>48</v>
      </c>
      <c r="H223" s="73">
        <v>20724481.75</v>
      </c>
      <c r="I223" s="74">
        <v>203</v>
      </c>
      <c r="J223" s="73">
        <v>2223063.48</v>
      </c>
      <c r="K223" s="74">
        <v>184</v>
      </c>
      <c r="L223" s="73">
        <v>166535.83333230001</v>
      </c>
      <c r="M223" s="46"/>
      <c r="N223" s="46"/>
      <c r="O223" s="46"/>
      <c r="P223" s="46"/>
      <c r="Q223" s="46"/>
    </row>
    <row r="224" spans="1:17" x14ac:dyDescent="0.25">
      <c r="A224" s="72" t="s">
        <v>274</v>
      </c>
      <c r="B224" s="73">
        <v>23685434.460000001</v>
      </c>
      <c r="C224" s="74">
        <v>239</v>
      </c>
      <c r="D224" s="73">
        <v>4211624.6500000004</v>
      </c>
      <c r="E224" s="74">
        <v>224</v>
      </c>
      <c r="F224" s="73">
        <v>22204.9999986</v>
      </c>
      <c r="G224" s="74">
        <v>40</v>
      </c>
      <c r="H224" s="73">
        <v>24824685.260000002</v>
      </c>
      <c r="I224" s="74">
        <v>224</v>
      </c>
      <c r="J224" s="73">
        <v>4240674.53</v>
      </c>
      <c r="K224" s="74">
        <v>208</v>
      </c>
      <c r="L224" s="73">
        <v>23388.4999981</v>
      </c>
      <c r="M224" s="46"/>
      <c r="N224" s="46"/>
      <c r="O224" s="46"/>
      <c r="P224" s="46"/>
      <c r="Q224" s="46"/>
    </row>
    <row r="225" spans="1:17" x14ac:dyDescent="0.25">
      <c r="A225" s="72" t="s">
        <v>275</v>
      </c>
      <c r="B225" s="73">
        <v>2709026296.7800002</v>
      </c>
      <c r="C225" s="74">
        <v>3222</v>
      </c>
      <c r="D225" s="73">
        <v>393252981.5</v>
      </c>
      <c r="E225" s="74">
        <v>2935</v>
      </c>
      <c r="F225" s="73">
        <v>19278100.3332958</v>
      </c>
      <c r="G225" s="74">
        <v>1190</v>
      </c>
      <c r="H225" s="73">
        <v>3060200769.0799999</v>
      </c>
      <c r="I225" s="74">
        <v>3252</v>
      </c>
      <c r="J225" s="73">
        <v>387712824.80000001</v>
      </c>
      <c r="K225" s="74">
        <v>2955</v>
      </c>
      <c r="L225" s="73">
        <v>18830268.666628301</v>
      </c>
      <c r="M225" s="46"/>
      <c r="N225" s="46"/>
      <c r="O225" s="46"/>
      <c r="P225" s="46"/>
      <c r="Q225" s="46"/>
    </row>
    <row r="226" spans="1:17" x14ac:dyDescent="0.25">
      <c r="A226" s="72" t="s">
        <v>276</v>
      </c>
      <c r="B226" s="73">
        <v>70469551.349999994</v>
      </c>
      <c r="C226" s="74">
        <v>527</v>
      </c>
      <c r="D226" s="73">
        <v>34031911.399999999</v>
      </c>
      <c r="E226" s="74">
        <v>484</v>
      </c>
      <c r="F226" s="73">
        <v>137589.333331</v>
      </c>
      <c r="G226" s="74">
        <v>73</v>
      </c>
      <c r="H226" s="73">
        <v>65960703.5</v>
      </c>
      <c r="I226" s="74">
        <v>558</v>
      </c>
      <c r="J226" s="73">
        <v>27213126.57</v>
      </c>
      <c r="K226" s="74">
        <v>524</v>
      </c>
      <c r="L226" s="73">
        <v>194787.3333307</v>
      </c>
      <c r="M226" s="46"/>
      <c r="N226" s="46"/>
      <c r="O226" s="46"/>
      <c r="P226" s="46"/>
      <c r="Q226" s="46"/>
    </row>
    <row r="227" spans="1:17" x14ac:dyDescent="0.25">
      <c r="A227" s="72" t="s">
        <v>277</v>
      </c>
      <c r="B227" s="73">
        <v>524228</v>
      </c>
      <c r="C227" s="74">
        <v>22</v>
      </c>
      <c r="D227" s="73">
        <v>513267</v>
      </c>
      <c r="E227" s="74">
        <v>21</v>
      </c>
      <c r="F227" s="73">
        <v>21908.3333327</v>
      </c>
      <c r="G227" s="74">
        <v>16</v>
      </c>
      <c r="H227" s="73">
        <v>539505</v>
      </c>
      <c r="I227" s="74">
        <v>23</v>
      </c>
      <c r="J227" s="73">
        <v>522406</v>
      </c>
      <c r="K227" s="74">
        <v>21</v>
      </c>
      <c r="L227" s="73">
        <v>24284.833332999999</v>
      </c>
      <c r="M227" s="46"/>
      <c r="N227" s="46"/>
      <c r="O227" s="46"/>
      <c r="P227" s="46"/>
      <c r="Q227" s="46"/>
    </row>
    <row r="228" spans="1:17" x14ac:dyDescent="0.25">
      <c r="A228" s="72" t="s">
        <v>278</v>
      </c>
      <c r="B228" s="73">
        <v>40412328.43</v>
      </c>
      <c r="C228" s="74">
        <v>449</v>
      </c>
      <c r="D228" s="73">
        <v>8473698.5299999993</v>
      </c>
      <c r="E228" s="74">
        <v>404</v>
      </c>
      <c r="F228" s="73">
        <v>459255.6666614</v>
      </c>
      <c r="G228" s="74">
        <v>160</v>
      </c>
      <c r="H228" s="73">
        <v>40427157.219999999</v>
      </c>
      <c r="I228" s="74">
        <v>466</v>
      </c>
      <c r="J228" s="73">
        <v>8148829.0499999998</v>
      </c>
      <c r="K228" s="74">
        <v>416</v>
      </c>
      <c r="L228" s="73">
        <v>527379.49999539996</v>
      </c>
      <c r="M228" s="46"/>
      <c r="N228" s="46"/>
      <c r="O228" s="46"/>
      <c r="P228" s="46"/>
      <c r="Q228" s="46"/>
    </row>
    <row r="229" spans="1:17" x14ac:dyDescent="0.25">
      <c r="A229" s="72" t="s">
        <v>279</v>
      </c>
      <c r="B229" s="73">
        <v>11292438.9</v>
      </c>
      <c r="C229" s="74">
        <v>145</v>
      </c>
      <c r="D229" s="73">
        <v>5402090.3700000001</v>
      </c>
      <c r="E229" s="74">
        <v>131</v>
      </c>
      <c r="F229" s="73">
        <v>638527.33333209995</v>
      </c>
      <c r="G229" s="74">
        <v>35</v>
      </c>
      <c r="H229" s="73">
        <v>10949198.960000001</v>
      </c>
      <c r="I229" s="74">
        <v>144</v>
      </c>
      <c r="J229" s="73">
        <v>5559103.7999999998</v>
      </c>
      <c r="K229" s="74">
        <v>133</v>
      </c>
      <c r="L229" s="73">
        <v>384649.9999995</v>
      </c>
      <c r="M229" s="46"/>
      <c r="N229" s="46"/>
      <c r="O229" s="46"/>
      <c r="P229" s="46"/>
      <c r="Q229" s="46"/>
    </row>
    <row r="230" spans="1:17" x14ac:dyDescent="0.25">
      <c r="A230" s="72" t="s">
        <v>280</v>
      </c>
      <c r="B230" s="73">
        <v>160797709.31</v>
      </c>
      <c r="C230" s="74">
        <v>711</v>
      </c>
      <c r="D230" s="73">
        <v>16728678.18</v>
      </c>
      <c r="E230" s="74">
        <v>608</v>
      </c>
      <c r="F230" s="73">
        <v>10959609.3333284</v>
      </c>
      <c r="G230" s="74">
        <v>172</v>
      </c>
      <c r="H230" s="73">
        <v>141972109.46000001</v>
      </c>
      <c r="I230" s="74">
        <v>703</v>
      </c>
      <c r="J230" s="73">
        <v>16854187.449999999</v>
      </c>
      <c r="K230" s="74">
        <v>607</v>
      </c>
      <c r="L230" s="73">
        <v>7861706.1666617002</v>
      </c>
      <c r="M230" s="46"/>
      <c r="N230" s="46"/>
      <c r="O230" s="46"/>
      <c r="P230" s="46"/>
      <c r="Q230" s="46"/>
    </row>
    <row r="231" spans="1:17" x14ac:dyDescent="0.25">
      <c r="A231" s="72" t="s">
        <v>281</v>
      </c>
      <c r="B231" s="73">
        <v>11976265.939999999</v>
      </c>
      <c r="C231" s="74">
        <v>163</v>
      </c>
      <c r="D231" s="73">
        <v>2220983.0499999998</v>
      </c>
      <c r="E231" s="74">
        <v>143</v>
      </c>
      <c r="F231" s="73">
        <v>31266.666666000001</v>
      </c>
      <c r="G231" s="74">
        <v>21</v>
      </c>
      <c r="H231" s="73">
        <v>11083941.35</v>
      </c>
      <c r="I231" s="74">
        <v>174</v>
      </c>
      <c r="J231" s="73">
        <v>2785041.07</v>
      </c>
      <c r="K231" s="74">
        <v>164</v>
      </c>
      <c r="L231" s="73">
        <v>571969.16666580003</v>
      </c>
      <c r="M231" s="46"/>
      <c r="N231" s="46"/>
      <c r="O231" s="46"/>
      <c r="P231" s="46"/>
      <c r="Q231" s="46"/>
    </row>
    <row r="232" spans="1:17" x14ac:dyDescent="0.25">
      <c r="A232" s="72" t="s">
        <v>282</v>
      </c>
      <c r="B232" s="73">
        <v>796610</v>
      </c>
      <c r="C232" s="74">
        <v>50</v>
      </c>
      <c r="D232" s="73">
        <v>410305</v>
      </c>
      <c r="E232" s="74">
        <v>49</v>
      </c>
      <c r="F232" s="73">
        <v>2683.333333</v>
      </c>
      <c r="G232" s="74">
        <v>12</v>
      </c>
      <c r="H232" s="73">
        <v>777607.39</v>
      </c>
      <c r="I232" s="74">
        <v>51</v>
      </c>
      <c r="J232" s="73">
        <v>398164</v>
      </c>
      <c r="K232" s="74">
        <v>51</v>
      </c>
      <c r="L232" s="73">
        <v>4383.3333331000003</v>
      </c>
      <c r="M232" s="46"/>
      <c r="N232" s="46"/>
      <c r="O232" s="46"/>
      <c r="P232" s="46"/>
      <c r="Q232" s="46"/>
    </row>
    <row r="233" spans="1:17" x14ac:dyDescent="0.25">
      <c r="A233" s="72" t="s">
        <v>283</v>
      </c>
      <c r="B233" s="73">
        <v>387298.14</v>
      </c>
      <c r="C233" s="74">
        <v>25</v>
      </c>
      <c r="D233" s="73">
        <v>161082.15</v>
      </c>
      <c r="E233" s="74">
        <v>25</v>
      </c>
      <c r="F233" s="73">
        <v>0</v>
      </c>
      <c r="G233" s="74">
        <v>0</v>
      </c>
      <c r="H233" s="73">
        <v>442644.84</v>
      </c>
      <c r="I233" s="74">
        <v>27</v>
      </c>
      <c r="J233" s="73">
        <v>163441.87</v>
      </c>
      <c r="K233" s="74">
        <v>27</v>
      </c>
      <c r="L233" s="73">
        <v>0</v>
      </c>
      <c r="M233" s="46"/>
      <c r="N233" s="46"/>
      <c r="O233" s="46"/>
      <c r="P233" s="46"/>
      <c r="Q233" s="46"/>
    </row>
    <row r="234" spans="1:17" x14ac:dyDescent="0.25">
      <c r="A234" s="72" t="s">
        <v>284</v>
      </c>
      <c r="B234" s="73">
        <v>97102715.049999997</v>
      </c>
      <c r="C234" s="74">
        <v>893</v>
      </c>
      <c r="D234" s="73">
        <v>19385035.329999998</v>
      </c>
      <c r="E234" s="74">
        <v>821</v>
      </c>
      <c r="F234" s="73">
        <v>1276874.8333262</v>
      </c>
      <c r="G234" s="74">
        <v>214</v>
      </c>
      <c r="H234" s="73">
        <v>85857918.140000001</v>
      </c>
      <c r="I234" s="74">
        <v>895</v>
      </c>
      <c r="J234" s="73">
        <v>18899117.5</v>
      </c>
      <c r="K234" s="74">
        <v>826</v>
      </c>
      <c r="L234" s="73">
        <v>1142363.1666597</v>
      </c>
      <c r="M234" s="46"/>
      <c r="N234" s="46"/>
      <c r="O234" s="46"/>
      <c r="P234" s="46"/>
      <c r="Q234" s="46"/>
    </row>
    <row r="235" spans="1:17" x14ac:dyDescent="0.25">
      <c r="A235" s="72" t="s">
        <v>285</v>
      </c>
      <c r="B235" s="73">
        <v>2846461.15</v>
      </c>
      <c r="C235" s="74">
        <v>88</v>
      </c>
      <c r="D235" s="73">
        <v>1080166.3</v>
      </c>
      <c r="E235" s="74">
        <v>79</v>
      </c>
      <c r="F235" s="73">
        <v>0</v>
      </c>
      <c r="G235" s="74">
        <v>6</v>
      </c>
      <c r="H235" s="73">
        <v>3274719.36</v>
      </c>
      <c r="I235" s="74">
        <v>83</v>
      </c>
      <c r="J235" s="73">
        <v>1119456.46</v>
      </c>
      <c r="K235" s="74">
        <v>76</v>
      </c>
      <c r="L235" s="73">
        <v>0</v>
      </c>
      <c r="M235" s="46"/>
      <c r="N235" s="46"/>
      <c r="O235" s="46"/>
      <c r="P235" s="46"/>
      <c r="Q235" s="46"/>
    </row>
    <row r="236" spans="1:17" x14ac:dyDescent="0.25">
      <c r="A236" s="46"/>
      <c r="B236" s="46"/>
      <c r="C236" s="46"/>
      <c r="D236" s="46"/>
      <c r="E236" s="46"/>
      <c r="F236" s="46"/>
      <c r="G236" s="46"/>
      <c r="H236" s="46"/>
      <c r="I236" s="46"/>
      <c r="J236" s="46"/>
      <c r="K236" s="46"/>
      <c r="L236" s="46"/>
      <c r="M236" s="46"/>
      <c r="N236" s="46"/>
      <c r="O236" s="46"/>
      <c r="P236" s="46"/>
      <c r="Q236" s="46"/>
    </row>
    <row r="237" spans="1:17" x14ac:dyDescent="0.25">
      <c r="A237" s="46"/>
      <c r="B237" s="46"/>
      <c r="C237" s="46"/>
      <c r="D237" s="46"/>
      <c r="E237" s="46"/>
      <c r="F237" s="46"/>
      <c r="G237" s="46"/>
      <c r="H237" s="46"/>
      <c r="I237" s="46"/>
      <c r="J237" s="46"/>
      <c r="K237" s="46"/>
      <c r="L237" s="46"/>
      <c r="M237" s="46"/>
      <c r="N237" s="46"/>
      <c r="O237" s="46"/>
      <c r="P237" s="46"/>
      <c r="Q237" s="46"/>
    </row>
    <row r="238" spans="1:17" x14ac:dyDescent="0.25">
      <c r="A238" s="46"/>
      <c r="B238" s="46"/>
      <c r="C238" s="46"/>
      <c r="D238" s="46"/>
      <c r="E238" s="46"/>
      <c r="F238" s="46"/>
      <c r="G238" s="46"/>
      <c r="H238" s="46"/>
      <c r="I238" s="46"/>
      <c r="J238" s="46"/>
      <c r="K238" s="46"/>
      <c r="L238" s="46"/>
      <c r="M238" s="46"/>
      <c r="N238" s="46"/>
      <c r="O238" s="46"/>
      <c r="P238" s="46"/>
      <c r="Q238" s="46"/>
    </row>
    <row r="239" spans="1:17" x14ac:dyDescent="0.25">
      <c r="A239" s="46"/>
      <c r="B239" s="46"/>
      <c r="C239" s="46"/>
      <c r="D239" s="46"/>
      <c r="E239" s="46"/>
      <c r="F239" s="46"/>
      <c r="G239" s="46"/>
      <c r="H239" s="46"/>
      <c r="I239" s="46"/>
      <c r="J239" s="46"/>
      <c r="K239" s="46"/>
      <c r="L239" s="46"/>
      <c r="M239" s="46"/>
      <c r="N239" s="46"/>
      <c r="O239" s="46"/>
      <c r="P239" s="46"/>
      <c r="Q239" s="46"/>
    </row>
    <row r="240" spans="1:17" x14ac:dyDescent="0.25">
      <c r="A240" s="46"/>
      <c r="B240" s="46"/>
      <c r="C240" s="46"/>
      <c r="D240" s="46"/>
      <c r="E240" s="46"/>
      <c r="F240" s="46"/>
      <c r="G240" s="46"/>
      <c r="H240" s="46"/>
      <c r="I240" s="46"/>
      <c r="J240" s="46"/>
      <c r="K240" s="46"/>
      <c r="L240" s="46"/>
    </row>
    <row r="241" spans="1:12" x14ac:dyDescent="0.25">
      <c r="A241" s="46"/>
      <c r="B241" s="46"/>
      <c r="C241" s="46"/>
      <c r="D241" s="46"/>
      <c r="E241" s="46"/>
      <c r="F241" s="46"/>
      <c r="G241" s="46"/>
      <c r="H241" s="46"/>
      <c r="I241" s="46"/>
      <c r="J241" s="46"/>
      <c r="K241" s="46"/>
      <c r="L241" s="46"/>
    </row>
    <row r="242" spans="1:12" x14ac:dyDescent="0.25">
      <c r="A242" s="46"/>
      <c r="B242" s="46"/>
      <c r="C242" s="46"/>
      <c r="D242" s="46"/>
      <c r="E242" s="46"/>
      <c r="F242" s="46"/>
      <c r="G242" s="46"/>
      <c r="H242" s="46"/>
      <c r="I242" s="46"/>
      <c r="J242" s="46"/>
      <c r="K242" s="46"/>
      <c r="L242" s="46"/>
    </row>
    <row r="243" spans="1:12" x14ac:dyDescent="0.25">
      <c r="A243" s="46"/>
      <c r="B243" s="46"/>
      <c r="C243" s="46"/>
      <c r="D243" s="46"/>
      <c r="E243" s="46"/>
      <c r="F243" s="46"/>
      <c r="G243" s="46"/>
      <c r="H243" s="46"/>
      <c r="I243" s="46"/>
      <c r="J243" s="46"/>
      <c r="K243" s="46"/>
      <c r="L243" s="46"/>
    </row>
    <row r="244" spans="1:12" x14ac:dyDescent="0.25">
      <c r="A244" s="46"/>
      <c r="B244" s="46"/>
      <c r="C244" s="46"/>
      <c r="D244" s="46"/>
      <c r="E244" s="46"/>
      <c r="F244" s="46"/>
      <c r="G244" s="46"/>
      <c r="H244" s="46"/>
      <c r="I244" s="46"/>
      <c r="J244" s="46"/>
      <c r="K244" s="46"/>
      <c r="L244" s="46"/>
    </row>
    <row r="245" spans="1:12" x14ac:dyDescent="0.25">
      <c r="A245" s="46"/>
      <c r="B245" s="46"/>
      <c r="C245" s="46"/>
      <c r="D245" s="46"/>
      <c r="E245" s="46"/>
      <c r="F245" s="46"/>
      <c r="G245" s="46"/>
      <c r="H245" s="46"/>
      <c r="I245" s="46"/>
      <c r="J245" s="46"/>
      <c r="K245" s="46"/>
      <c r="L245" s="46"/>
    </row>
    <row r="246" spans="1:12" x14ac:dyDescent="0.25">
      <c r="A246" s="46"/>
      <c r="B246" s="46"/>
      <c r="C246" s="46"/>
      <c r="D246" s="46"/>
      <c r="E246" s="46"/>
      <c r="F246" s="46"/>
      <c r="G246" s="46"/>
      <c r="H246" s="46"/>
      <c r="I246" s="46"/>
      <c r="J246" s="46"/>
      <c r="K246" s="46"/>
      <c r="L246" s="46"/>
    </row>
    <row r="247" spans="1:12" x14ac:dyDescent="0.25">
      <c r="A247" s="46"/>
      <c r="B247" s="46"/>
      <c r="C247" s="46"/>
      <c r="D247" s="46"/>
      <c r="E247" s="46"/>
      <c r="F247" s="46"/>
      <c r="G247" s="46"/>
      <c r="H247" s="46"/>
      <c r="I247" s="46"/>
      <c r="J247" s="46"/>
      <c r="K247" s="46"/>
      <c r="L247" s="46"/>
    </row>
    <row r="248" spans="1:12" x14ac:dyDescent="0.25">
      <c r="A248" s="46"/>
      <c r="B248" s="46"/>
      <c r="C248" s="46"/>
      <c r="D248" s="46"/>
      <c r="E248" s="46"/>
      <c r="F248" s="46"/>
      <c r="G248" s="46"/>
      <c r="H248" s="46"/>
      <c r="I248" s="46"/>
      <c r="J248" s="46"/>
      <c r="K248" s="46"/>
      <c r="L248" s="46"/>
    </row>
    <row r="249" spans="1:12" x14ac:dyDescent="0.25">
      <c r="A249" s="46"/>
      <c r="B249" s="46"/>
      <c r="C249" s="46"/>
      <c r="D249" s="46"/>
      <c r="E249" s="46"/>
      <c r="F249" s="46"/>
      <c r="G249" s="46"/>
      <c r="H249" s="46"/>
      <c r="I249" s="46"/>
      <c r="J249" s="46"/>
      <c r="K249" s="46"/>
      <c r="L249" s="46"/>
    </row>
    <row r="250" spans="1:12" x14ac:dyDescent="0.25">
      <c r="A250" s="46"/>
      <c r="B250" s="46"/>
      <c r="C250" s="46"/>
      <c r="D250" s="46"/>
      <c r="E250" s="46"/>
      <c r="F250" s="46"/>
      <c r="G250" s="46"/>
      <c r="H250" s="46"/>
      <c r="I250" s="46"/>
      <c r="J250" s="46"/>
      <c r="K250" s="46"/>
      <c r="L250" s="46"/>
    </row>
    <row r="251" spans="1:12" x14ac:dyDescent="0.25">
      <c r="A251" s="46"/>
      <c r="B251" s="46"/>
      <c r="C251" s="46"/>
      <c r="D251" s="46"/>
      <c r="E251" s="46"/>
      <c r="F251" s="46"/>
      <c r="G251" s="46"/>
      <c r="H251" s="46"/>
      <c r="I251" s="46"/>
      <c r="J251" s="46"/>
      <c r="K251" s="46"/>
      <c r="L251" s="46"/>
    </row>
    <row r="252" spans="1:12" x14ac:dyDescent="0.25">
      <c r="A252" s="46"/>
      <c r="B252" s="46"/>
      <c r="C252" s="46"/>
      <c r="D252" s="46"/>
      <c r="E252" s="46"/>
      <c r="F252" s="46"/>
      <c r="G252" s="46"/>
      <c r="H252" s="46"/>
      <c r="I252" s="46"/>
      <c r="J252" s="46"/>
      <c r="K252" s="46"/>
      <c r="L252" s="46"/>
    </row>
    <row r="253" spans="1:12" x14ac:dyDescent="0.25">
      <c r="A253" s="46"/>
      <c r="B253" s="46"/>
      <c r="C253" s="46"/>
      <c r="D253" s="46"/>
      <c r="E253" s="46"/>
      <c r="F253" s="46"/>
      <c r="G253" s="46"/>
      <c r="H253" s="46"/>
      <c r="I253" s="46"/>
      <c r="J253" s="46"/>
      <c r="K253" s="46"/>
      <c r="L253" s="46"/>
    </row>
    <row r="254" spans="1:12" x14ac:dyDescent="0.25">
      <c r="A254" s="46"/>
      <c r="B254" s="46"/>
      <c r="C254" s="46"/>
      <c r="D254" s="46"/>
      <c r="E254" s="46"/>
      <c r="F254" s="46"/>
      <c r="G254" s="46"/>
      <c r="H254" s="46"/>
      <c r="I254" s="46"/>
      <c r="J254" s="46"/>
      <c r="K254" s="46"/>
      <c r="L254" s="46"/>
    </row>
    <row r="255" spans="1:12" x14ac:dyDescent="0.25">
      <c r="A255" s="46"/>
      <c r="B255" s="46"/>
      <c r="C255" s="46"/>
      <c r="D255" s="46"/>
      <c r="E255" s="46"/>
      <c r="F255" s="46"/>
      <c r="G255" s="46"/>
      <c r="H255" s="46"/>
      <c r="I255" s="46"/>
      <c r="J255" s="46"/>
      <c r="K255" s="46"/>
      <c r="L255" s="46"/>
    </row>
    <row r="256" spans="1:12" x14ac:dyDescent="0.25">
      <c r="A256" s="46"/>
      <c r="B256" s="46"/>
      <c r="C256" s="46"/>
      <c r="D256" s="46"/>
      <c r="E256" s="46"/>
      <c r="F256" s="46"/>
      <c r="G256" s="46"/>
      <c r="H256" s="46"/>
      <c r="I256" s="46"/>
      <c r="J256" s="46"/>
      <c r="K256" s="46"/>
      <c r="L256" s="46"/>
    </row>
    <row r="257" spans="1:12" x14ac:dyDescent="0.25">
      <c r="A257" s="46"/>
      <c r="B257" s="46"/>
      <c r="C257" s="46"/>
      <c r="D257" s="46"/>
      <c r="E257" s="46"/>
      <c r="F257" s="46"/>
      <c r="G257" s="46"/>
      <c r="H257" s="46"/>
      <c r="I257" s="46"/>
      <c r="J257" s="46"/>
      <c r="K257" s="46"/>
      <c r="L257" s="46"/>
    </row>
    <row r="258" spans="1:12" x14ac:dyDescent="0.25">
      <c r="A258" s="46"/>
      <c r="B258" s="46"/>
      <c r="C258" s="46"/>
      <c r="D258" s="46"/>
      <c r="E258" s="46"/>
      <c r="F258" s="46"/>
      <c r="G258" s="46"/>
      <c r="H258" s="46"/>
      <c r="I258" s="46"/>
      <c r="J258" s="46"/>
      <c r="K258" s="46"/>
      <c r="L258" s="46"/>
    </row>
    <row r="259" spans="1:12" x14ac:dyDescent="0.25">
      <c r="A259" s="46"/>
      <c r="B259" s="46"/>
      <c r="C259" s="46"/>
      <c r="D259" s="46"/>
      <c r="E259" s="46"/>
      <c r="F259" s="46"/>
      <c r="G259" s="46"/>
      <c r="H259" s="46"/>
      <c r="I259" s="46"/>
      <c r="J259" s="46"/>
      <c r="K259" s="46"/>
      <c r="L259" s="46"/>
    </row>
    <row r="260" spans="1:12" x14ac:dyDescent="0.25">
      <c r="A260" s="46"/>
      <c r="B260" s="46"/>
      <c r="C260" s="46"/>
      <c r="D260" s="46"/>
      <c r="E260" s="46"/>
      <c r="F260" s="46"/>
      <c r="G260" s="46"/>
      <c r="H260" s="46"/>
      <c r="I260" s="46"/>
      <c r="J260" s="46"/>
      <c r="K260" s="46"/>
      <c r="L260" s="46"/>
    </row>
    <row r="261" spans="1:12" x14ac:dyDescent="0.25">
      <c r="A261" s="46"/>
      <c r="B261" s="46"/>
      <c r="C261" s="46"/>
      <c r="D261" s="46"/>
      <c r="E261" s="46"/>
      <c r="F261" s="46"/>
      <c r="G261" s="46"/>
      <c r="H261" s="46"/>
      <c r="I261" s="46"/>
      <c r="J261" s="46"/>
      <c r="K261" s="46"/>
      <c r="L261" s="46"/>
    </row>
    <row r="262" spans="1:12" x14ac:dyDescent="0.25">
      <c r="A262" s="46"/>
      <c r="B262" s="46"/>
      <c r="C262" s="46"/>
      <c r="D262" s="46"/>
      <c r="E262" s="46"/>
      <c r="F262" s="46"/>
      <c r="G262" s="46"/>
      <c r="H262" s="46"/>
      <c r="I262" s="46"/>
      <c r="J262" s="46"/>
      <c r="K262" s="46"/>
      <c r="L262" s="46"/>
    </row>
    <row r="263" spans="1:12" x14ac:dyDescent="0.25">
      <c r="A263" s="46"/>
      <c r="B263" s="46"/>
      <c r="C263" s="46"/>
      <c r="D263" s="46"/>
      <c r="E263" s="46"/>
      <c r="F263" s="46"/>
      <c r="G263" s="46"/>
      <c r="H263" s="46"/>
      <c r="I263" s="46"/>
      <c r="J263" s="46"/>
      <c r="K263" s="46"/>
      <c r="L263" s="46"/>
    </row>
    <row r="264" spans="1:12" x14ac:dyDescent="0.25">
      <c r="A264" s="46"/>
      <c r="B264" s="46"/>
      <c r="C264" s="46"/>
      <c r="D264" s="46"/>
      <c r="E264" s="46"/>
      <c r="F264" s="46"/>
      <c r="G264" s="46"/>
      <c r="H264" s="46"/>
      <c r="I264" s="46"/>
      <c r="J264" s="46"/>
      <c r="K264" s="46"/>
      <c r="L264" s="46"/>
    </row>
    <row r="265" spans="1:12" x14ac:dyDescent="0.25">
      <c r="A265" s="46"/>
      <c r="B265" s="46"/>
      <c r="C265" s="46"/>
      <c r="D265" s="46"/>
      <c r="E265" s="46"/>
      <c r="F265" s="46"/>
      <c r="G265" s="46"/>
      <c r="H265" s="46"/>
      <c r="I265" s="46"/>
      <c r="J265" s="46"/>
      <c r="K265" s="46"/>
      <c r="L265" s="46"/>
    </row>
    <row r="266" spans="1:12" x14ac:dyDescent="0.25">
      <c r="A266" s="46"/>
      <c r="B266" s="46"/>
      <c r="C266" s="46"/>
      <c r="D266" s="46"/>
      <c r="E266" s="46"/>
      <c r="F266" s="46"/>
      <c r="G266" s="46"/>
      <c r="H266" s="46"/>
      <c r="I266" s="46"/>
      <c r="J266" s="46"/>
      <c r="K266" s="46"/>
      <c r="L266" s="46"/>
    </row>
    <row r="267" spans="1:12" x14ac:dyDescent="0.25">
      <c r="A267" s="46"/>
      <c r="B267" s="46"/>
      <c r="C267" s="46"/>
      <c r="D267" s="46"/>
      <c r="E267" s="46"/>
      <c r="F267" s="46"/>
      <c r="G267" s="46"/>
      <c r="H267" s="46"/>
      <c r="I267" s="46"/>
      <c r="J267" s="46"/>
      <c r="K267" s="46"/>
      <c r="L267" s="46"/>
    </row>
    <row r="268" spans="1:12" x14ac:dyDescent="0.25">
      <c r="A268" s="46"/>
      <c r="B268" s="46"/>
      <c r="C268" s="46"/>
      <c r="D268" s="46"/>
      <c r="E268" s="46"/>
      <c r="F268" s="46"/>
      <c r="G268" s="46"/>
      <c r="H268" s="46"/>
      <c r="I268" s="46"/>
      <c r="J268" s="46"/>
      <c r="K268" s="46"/>
      <c r="L268" s="46"/>
    </row>
    <row r="269" spans="1:12" x14ac:dyDescent="0.25">
      <c r="A269" s="46"/>
      <c r="B269" s="46"/>
      <c r="C269" s="46"/>
      <c r="D269" s="46"/>
      <c r="E269" s="46"/>
      <c r="F269" s="46"/>
      <c r="G269" s="46"/>
      <c r="H269" s="46"/>
      <c r="I269" s="46"/>
      <c r="J269" s="46"/>
      <c r="K269" s="46"/>
      <c r="L269" s="46"/>
    </row>
    <row r="270" spans="1:12" x14ac:dyDescent="0.25">
      <c r="A270" s="46"/>
      <c r="B270" s="46"/>
      <c r="C270" s="46"/>
      <c r="D270" s="46"/>
      <c r="E270" s="46"/>
      <c r="F270" s="46"/>
      <c r="G270" s="46"/>
      <c r="H270" s="46"/>
      <c r="I270" s="46"/>
      <c r="J270" s="46"/>
      <c r="K270" s="46"/>
      <c r="L270" s="46"/>
    </row>
    <row r="271" spans="1:12" x14ac:dyDescent="0.25">
      <c r="A271" s="46"/>
      <c r="B271" s="46"/>
      <c r="C271" s="46"/>
      <c r="D271" s="46"/>
      <c r="E271" s="46"/>
      <c r="F271" s="46"/>
      <c r="G271" s="46"/>
      <c r="H271" s="46"/>
      <c r="I271" s="46"/>
      <c r="J271" s="46"/>
      <c r="K271" s="46"/>
      <c r="L271" s="46"/>
    </row>
    <row r="272" spans="1:12" x14ac:dyDescent="0.25">
      <c r="A272" s="46"/>
      <c r="B272" s="46"/>
      <c r="C272" s="46"/>
      <c r="D272" s="46"/>
      <c r="E272" s="46"/>
      <c r="F272" s="46"/>
      <c r="G272" s="46"/>
      <c r="H272" s="46"/>
      <c r="I272" s="46"/>
      <c r="J272" s="46"/>
      <c r="K272" s="46"/>
      <c r="L272" s="46"/>
    </row>
    <row r="273" spans="1:12" x14ac:dyDescent="0.25">
      <c r="A273" s="46"/>
      <c r="B273" s="46"/>
      <c r="C273" s="46"/>
      <c r="D273" s="46"/>
      <c r="E273" s="46"/>
      <c r="F273" s="46"/>
      <c r="G273" s="46"/>
      <c r="H273" s="46"/>
      <c r="I273" s="46"/>
      <c r="J273" s="46"/>
      <c r="K273" s="46"/>
      <c r="L273" s="46"/>
    </row>
    <row r="274" spans="1:12" x14ac:dyDescent="0.25">
      <c r="A274" s="46"/>
      <c r="B274" s="46"/>
      <c r="C274" s="46"/>
      <c r="D274" s="46"/>
      <c r="E274" s="46"/>
      <c r="F274" s="46"/>
      <c r="G274" s="46"/>
      <c r="H274" s="46"/>
      <c r="I274" s="46"/>
      <c r="J274" s="46"/>
      <c r="K274" s="46"/>
      <c r="L274" s="46"/>
    </row>
    <row r="275" spans="1:12" x14ac:dyDescent="0.25">
      <c r="A275" s="46"/>
      <c r="B275" s="46"/>
      <c r="C275" s="46"/>
      <c r="D275" s="46"/>
      <c r="E275" s="46"/>
      <c r="F275" s="46"/>
      <c r="G275" s="46"/>
      <c r="H275" s="46"/>
      <c r="I275" s="46"/>
      <c r="J275" s="46"/>
      <c r="K275" s="46"/>
      <c r="L275" s="46"/>
    </row>
    <row r="276" spans="1:12" x14ac:dyDescent="0.25">
      <c r="A276" s="46"/>
      <c r="B276" s="46"/>
      <c r="C276" s="46"/>
      <c r="D276" s="46"/>
      <c r="E276" s="46"/>
      <c r="F276" s="46"/>
      <c r="G276" s="46"/>
      <c r="H276" s="46"/>
      <c r="I276" s="46"/>
      <c r="J276" s="46"/>
      <c r="K276" s="46"/>
      <c r="L276" s="46"/>
    </row>
    <row r="277" spans="1:12" x14ac:dyDescent="0.25">
      <c r="A277" s="46"/>
      <c r="B277" s="46"/>
      <c r="C277" s="46"/>
      <c r="D277" s="46"/>
      <c r="E277" s="46"/>
      <c r="F277" s="46"/>
      <c r="G277" s="46"/>
      <c r="H277" s="46"/>
      <c r="I277" s="46"/>
      <c r="J277" s="46"/>
      <c r="K277" s="46"/>
      <c r="L277" s="46"/>
    </row>
    <row r="278" spans="1:12" x14ac:dyDescent="0.25">
      <c r="A278" s="46"/>
      <c r="B278" s="46"/>
      <c r="C278" s="46"/>
      <c r="D278" s="46"/>
      <c r="E278" s="46"/>
      <c r="F278" s="46"/>
      <c r="G278" s="46"/>
      <c r="H278" s="46"/>
      <c r="I278" s="46"/>
      <c r="J278" s="46"/>
      <c r="K278" s="46"/>
      <c r="L278" s="46"/>
    </row>
    <row r="279" spans="1:12" x14ac:dyDescent="0.25">
      <c r="A279" s="46"/>
      <c r="B279" s="46"/>
      <c r="C279" s="46"/>
      <c r="D279" s="46"/>
      <c r="E279" s="46"/>
      <c r="F279" s="46"/>
      <c r="G279" s="46"/>
      <c r="H279" s="46"/>
      <c r="I279" s="46"/>
      <c r="J279" s="46"/>
      <c r="K279" s="46"/>
      <c r="L279" s="46"/>
    </row>
    <row r="280" spans="1:12" x14ac:dyDescent="0.25">
      <c r="A280" s="46"/>
      <c r="B280" s="46"/>
      <c r="C280" s="46"/>
      <c r="D280" s="46"/>
      <c r="E280" s="46"/>
      <c r="F280" s="46"/>
      <c r="G280" s="46"/>
      <c r="H280" s="46"/>
      <c r="I280" s="46"/>
      <c r="J280" s="46"/>
      <c r="K280" s="46"/>
      <c r="L280" s="46"/>
    </row>
    <row r="281" spans="1:12" x14ac:dyDescent="0.25">
      <c r="A281" s="46"/>
      <c r="B281" s="46"/>
      <c r="C281" s="46"/>
      <c r="D281" s="46"/>
      <c r="E281" s="46"/>
      <c r="F281" s="46"/>
      <c r="G281" s="46"/>
      <c r="H281" s="46"/>
      <c r="I281" s="46"/>
      <c r="J281" s="46"/>
      <c r="K281" s="46"/>
      <c r="L281" s="46"/>
    </row>
    <row r="282" spans="1:12" x14ac:dyDescent="0.25">
      <c r="A282" s="46"/>
      <c r="B282" s="46"/>
      <c r="C282" s="46"/>
      <c r="D282" s="46"/>
      <c r="E282" s="46"/>
      <c r="F282" s="46"/>
      <c r="G282" s="46"/>
      <c r="H282" s="46"/>
      <c r="I282" s="46"/>
      <c r="J282" s="46"/>
      <c r="K282" s="46"/>
      <c r="L282" s="46"/>
    </row>
    <row r="283" spans="1:12" x14ac:dyDescent="0.25">
      <c r="A283" s="46"/>
      <c r="B283" s="46"/>
      <c r="C283" s="46"/>
      <c r="D283" s="46"/>
      <c r="E283" s="46"/>
      <c r="F283" s="46"/>
      <c r="G283" s="46"/>
      <c r="H283" s="46"/>
      <c r="I283" s="46"/>
      <c r="J283" s="46"/>
      <c r="K283" s="46"/>
      <c r="L283" s="46"/>
    </row>
    <row r="284" spans="1:12" x14ac:dyDescent="0.25">
      <c r="A284" s="46"/>
      <c r="B284" s="46"/>
      <c r="C284" s="46"/>
      <c r="D284" s="46"/>
      <c r="E284" s="46"/>
      <c r="F284" s="46"/>
      <c r="G284" s="46"/>
      <c r="H284" s="46"/>
      <c r="I284" s="46"/>
      <c r="J284" s="46"/>
      <c r="K284" s="46"/>
      <c r="L284" s="46"/>
    </row>
    <row r="285" spans="1:12" x14ac:dyDescent="0.25">
      <c r="A285" s="46"/>
      <c r="B285" s="46"/>
      <c r="C285" s="46"/>
      <c r="D285" s="46"/>
      <c r="E285" s="46"/>
      <c r="F285" s="46"/>
      <c r="G285" s="46"/>
      <c r="H285" s="46"/>
      <c r="I285" s="46"/>
      <c r="J285" s="46"/>
      <c r="K285" s="46"/>
      <c r="L285" s="46"/>
    </row>
    <row r="286" spans="1:12" x14ac:dyDescent="0.25">
      <c r="A286" s="46"/>
      <c r="B286" s="46"/>
      <c r="C286" s="46"/>
      <c r="D286" s="46"/>
      <c r="E286" s="46"/>
      <c r="F286" s="46"/>
      <c r="G286" s="46"/>
      <c r="H286" s="46"/>
      <c r="I286" s="46"/>
      <c r="J286" s="46"/>
      <c r="K286" s="46"/>
      <c r="L286" s="46"/>
    </row>
    <row r="287" spans="1:12" x14ac:dyDescent="0.25">
      <c r="A287" s="46"/>
      <c r="B287" s="46"/>
      <c r="C287" s="46"/>
      <c r="D287" s="46"/>
      <c r="E287" s="46"/>
      <c r="F287" s="46"/>
      <c r="G287" s="46"/>
      <c r="H287" s="46"/>
      <c r="I287" s="46"/>
      <c r="J287" s="46"/>
      <c r="K287" s="46"/>
      <c r="L287" s="46"/>
    </row>
    <row r="288" spans="1:12" x14ac:dyDescent="0.25">
      <c r="A288" s="46"/>
      <c r="B288" s="46"/>
      <c r="C288" s="46"/>
      <c r="D288" s="46"/>
      <c r="E288" s="46"/>
      <c r="F288" s="46"/>
      <c r="G288" s="46"/>
      <c r="H288" s="46"/>
      <c r="I288" s="46"/>
      <c r="J288" s="46"/>
      <c r="K288" s="46"/>
      <c r="L288" s="46"/>
    </row>
    <row r="289" spans="1:12" x14ac:dyDescent="0.25">
      <c r="A289" s="46"/>
      <c r="B289" s="46"/>
      <c r="C289" s="46"/>
      <c r="D289" s="46"/>
      <c r="E289" s="46"/>
      <c r="F289" s="46"/>
      <c r="G289" s="46"/>
      <c r="H289" s="46"/>
      <c r="I289" s="46"/>
      <c r="J289" s="46"/>
      <c r="K289" s="46"/>
      <c r="L289" s="46"/>
    </row>
    <row r="290" spans="1:12" x14ac:dyDescent="0.25">
      <c r="A290" s="46"/>
      <c r="B290" s="46"/>
      <c r="C290" s="46"/>
      <c r="D290" s="46"/>
      <c r="E290" s="46"/>
      <c r="F290" s="46"/>
      <c r="G290" s="46"/>
      <c r="H290" s="46"/>
      <c r="I290" s="46"/>
      <c r="J290" s="46"/>
      <c r="K290" s="46"/>
      <c r="L290" s="46"/>
    </row>
    <row r="291" spans="1:12" x14ac:dyDescent="0.25">
      <c r="A291" s="46"/>
      <c r="B291" s="46"/>
      <c r="C291" s="46"/>
      <c r="D291" s="46"/>
      <c r="E291" s="46"/>
      <c r="F291" s="46"/>
      <c r="G291" s="46"/>
      <c r="H291" s="46"/>
      <c r="I291" s="46"/>
      <c r="J291" s="46"/>
      <c r="K291" s="46"/>
      <c r="L291" s="46"/>
    </row>
    <row r="292" spans="1:12" x14ac:dyDescent="0.25">
      <c r="A292" s="46"/>
      <c r="B292" s="46"/>
      <c r="C292" s="46"/>
      <c r="D292" s="46"/>
      <c r="E292" s="46"/>
      <c r="F292" s="46"/>
      <c r="G292" s="46"/>
      <c r="H292" s="46"/>
      <c r="I292" s="46"/>
      <c r="J292" s="46"/>
      <c r="K292" s="46"/>
      <c r="L292" s="46"/>
    </row>
    <row r="293" spans="1:12" x14ac:dyDescent="0.25">
      <c r="A293" s="46"/>
      <c r="B293" s="46"/>
      <c r="C293" s="46"/>
      <c r="D293" s="46"/>
      <c r="E293" s="46"/>
      <c r="F293" s="46"/>
      <c r="G293" s="46"/>
      <c r="H293" s="46"/>
      <c r="I293" s="46"/>
      <c r="J293" s="46"/>
      <c r="K293" s="46"/>
      <c r="L293" s="46"/>
    </row>
    <row r="294" spans="1:12" x14ac:dyDescent="0.25">
      <c r="A294" s="46"/>
      <c r="B294" s="46"/>
      <c r="C294" s="46"/>
      <c r="D294" s="46"/>
      <c r="E294" s="46"/>
      <c r="F294" s="46"/>
      <c r="G294" s="46"/>
      <c r="H294" s="46"/>
      <c r="I294" s="46"/>
      <c r="J294" s="46"/>
      <c r="K294" s="46"/>
      <c r="L294" s="46"/>
    </row>
    <row r="295" spans="1:12" x14ac:dyDescent="0.25">
      <c r="A295" s="46"/>
      <c r="B295" s="46"/>
      <c r="C295" s="46"/>
      <c r="D295" s="46"/>
      <c r="E295" s="46"/>
      <c r="F295" s="46"/>
      <c r="G295" s="46"/>
      <c r="H295" s="46"/>
      <c r="I295" s="46"/>
      <c r="J295" s="46"/>
      <c r="K295" s="46"/>
      <c r="L295" s="46"/>
    </row>
    <row r="296" spans="1:12" x14ac:dyDescent="0.25">
      <c r="A296" s="46"/>
      <c r="B296" s="46"/>
      <c r="C296" s="46"/>
      <c r="D296" s="46"/>
      <c r="E296" s="46"/>
      <c r="F296" s="46"/>
      <c r="G296" s="46"/>
      <c r="H296" s="46"/>
      <c r="I296" s="46"/>
      <c r="J296" s="46"/>
      <c r="K296" s="46"/>
      <c r="L296" s="46"/>
    </row>
    <row r="297" spans="1:12" x14ac:dyDescent="0.25">
      <c r="A297" s="46"/>
      <c r="B297" s="46"/>
      <c r="C297" s="46"/>
      <c r="D297" s="46"/>
      <c r="E297" s="46"/>
      <c r="F297" s="46"/>
      <c r="G297" s="46"/>
      <c r="H297" s="46"/>
      <c r="I297" s="46"/>
      <c r="J297" s="46"/>
      <c r="K297" s="46"/>
      <c r="L297" s="46"/>
    </row>
    <row r="298" spans="1:12" x14ac:dyDescent="0.25">
      <c r="A298" s="46"/>
      <c r="B298" s="46"/>
      <c r="C298" s="46"/>
      <c r="D298" s="46"/>
      <c r="E298" s="46"/>
      <c r="F298" s="46"/>
      <c r="G298" s="46"/>
      <c r="H298" s="46"/>
      <c r="I298" s="46"/>
      <c r="J298" s="46"/>
      <c r="K298" s="46"/>
      <c r="L298" s="46"/>
    </row>
    <row r="299" spans="1:12" x14ac:dyDescent="0.25">
      <c r="A299" s="46"/>
      <c r="B299" s="46"/>
      <c r="C299" s="46"/>
      <c r="D299" s="46"/>
      <c r="E299" s="46"/>
      <c r="F299" s="46"/>
      <c r="G299" s="46"/>
      <c r="H299" s="46"/>
      <c r="I299" s="46"/>
      <c r="J299" s="46"/>
      <c r="K299" s="46"/>
      <c r="L299" s="46"/>
    </row>
    <row r="300" spans="1:12" x14ac:dyDescent="0.25">
      <c r="A300" s="46"/>
      <c r="B300" s="46"/>
      <c r="C300" s="46"/>
      <c r="D300" s="46"/>
      <c r="E300" s="46"/>
      <c r="F300" s="46"/>
      <c r="G300" s="46"/>
      <c r="H300" s="46"/>
      <c r="I300" s="46"/>
      <c r="J300" s="46"/>
      <c r="K300" s="46"/>
      <c r="L300" s="46"/>
    </row>
    <row r="301" spans="1:12" x14ac:dyDescent="0.25">
      <c r="A301" s="46"/>
      <c r="B301" s="46"/>
      <c r="C301" s="46"/>
      <c r="D301" s="46"/>
      <c r="E301" s="46"/>
      <c r="F301" s="46"/>
      <c r="G301" s="46"/>
      <c r="H301" s="46"/>
      <c r="I301" s="46"/>
      <c r="J301" s="46"/>
      <c r="K301" s="46"/>
      <c r="L301" s="46"/>
    </row>
    <row r="302" spans="1:12" x14ac:dyDescent="0.25">
      <c r="A302" s="46"/>
      <c r="B302" s="46"/>
      <c r="C302" s="46"/>
      <c r="D302" s="46"/>
      <c r="E302" s="46"/>
      <c r="F302" s="46"/>
      <c r="G302" s="46"/>
      <c r="H302" s="46"/>
      <c r="I302" s="46"/>
      <c r="J302" s="46"/>
      <c r="K302" s="46"/>
      <c r="L302" s="46"/>
    </row>
    <row r="303" spans="1:12" x14ac:dyDescent="0.25">
      <c r="A303" s="46"/>
      <c r="B303" s="46"/>
      <c r="C303" s="46"/>
      <c r="D303" s="46"/>
      <c r="E303" s="46"/>
      <c r="F303" s="46"/>
      <c r="G303" s="46"/>
      <c r="H303" s="46"/>
      <c r="I303" s="46"/>
      <c r="J303" s="46"/>
      <c r="K303" s="46"/>
      <c r="L303" s="46"/>
    </row>
    <row r="304" spans="1:12" x14ac:dyDescent="0.25">
      <c r="A304" s="46"/>
      <c r="B304" s="46"/>
      <c r="C304" s="46"/>
      <c r="D304" s="46"/>
      <c r="E304" s="46"/>
      <c r="F304" s="46"/>
      <c r="G304" s="46"/>
      <c r="H304" s="46"/>
      <c r="I304" s="46"/>
      <c r="J304" s="46"/>
      <c r="K304" s="46"/>
      <c r="L304" s="46"/>
    </row>
    <row r="305" spans="1:12" x14ac:dyDescent="0.25">
      <c r="A305" s="46"/>
      <c r="B305" s="46"/>
      <c r="C305" s="46"/>
      <c r="D305" s="46"/>
      <c r="E305" s="46"/>
      <c r="F305" s="46"/>
      <c r="G305" s="46"/>
      <c r="H305" s="46"/>
      <c r="I305" s="46"/>
      <c r="J305" s="46"/>
      <c r="K305" s="46"/>
      <c r="L305" s="46"/>
    </row>
    <row r="306" spans="1:12" x14ac:dyDescent="0.25">
      <c r="A306" s="46"/>
      <c r="B306" s="46"/>
      <c r="C306" s="46"/>
      <c r="D306" s="46"/>
      <c r="E306" s="46"/>
      <c r="F306" s="46"/>
      <c r="G306" s="46"/>
      <c r="H306" s="46"/>
      <c r="I306" s="46"/>
      <c r="J306" s="46"/>
      <c r="K306" s="46"/>
      <c r="L306" s="46"/>
    </row>
    <row r="307" spans="1:12" x14ac:dyDescent="0.25">
      <c r="A307" s="46"/>
      <c r="B307" s="46"/>
      <c r="C307" s="46"/>
      <c r="D307" s="46"/>
      <c r="E307" s="46"/>
      <c r="F307" s="46"/>
      <c r="G307" s="46"/>
      <c r="H307" s="46"/>
      <c r="I307" s="46"/>
      <c r="J307" s="46"/>
      <c r="K307" s="46"/>
      <c r="L307" s="46"/>
    </row>
    <row r="308" spans="1:12" x14ac:dyDescent="0.25">
      <c r="A308" s="46"/>
      <c r="B308" s="46"/>
      <c r="C308" s="46"/>
      <c r="D308" s="46"/>
      <c r="E308" s="46"/>
      <c r="F308" s="46"/>
      <c r="G308" s="46"/>
      <c r="H308" s="46"/>
      <c r="I308" s="46"/>
      <c r="J308" s="46"/>
      <c r="K308" s="46"/>
      <c r="L308" s="46"/>
    </row>
    <row r="309" spans="1:12" x14ac:dyDescent="0.25">
      <c r="A309" s="46"/>
      <c r="B309" s="46"/>
      <c r="C309" s="46"/>
      <c r="D309" s="46"/>
      <c r="E309" s="46"/>
      <c r="F309" s="46"/>
      <c r="G309" s="46"/>
      <c r="H309" s="46"/>
      <c r="I309" s="46"/>
      <c r="J309" s="46"/>
      <c r="K309" s="46"/>
      <c r="L309" s="46"/>
    </row>
    <row r="310" spans="1:12" x14ac:dyDescent="0.25">
      <c r="A310" s="46"/>
      <c r="B310" s="46"/>
      <c r="C310" s="46"/>
      <c r="D310" s="46"/>
      <c r="E310" s="46"/>
      <c r="F310" s="46"/>
      <c r="G310" s="46"/>
      <c r="H310" s="46"/>
      <c r="I310" s="46"/>
      <c r="J310" s="46"/>
      <c r="K310" s="46"/>
      <c r="L310" s="46"/>
    </row>
    <row r="311" spans="1:12" x14ac:dyDescent="0.25">
      <c r="A311" s="46"/>
      <c r="B311" s="46"/>
      <c r="C311" s="46"/>
      <c r="D311" s="46"/>
      <c r="E311" s="46"/>
      <c r="F311" s="46"/>
      <c r="G311" s="46"/>
      <c r="H311" s="46"/>
      <c r="I311" s="46"/>
      <c r="J311" s="46"/>
      <c r="K311" s="46"/>
      <c r="L311" s="46"/>
    </row>
    <row r="312" spans="1:12" x14ac:dyDescent="0.25">
      <c r="A312" s="46"/>
      <c r="B312" s="46"/>
      <c r="C312" s="46"/>
      <c r="D312" s="46"/>
      <c r="E312" s="46"/>
      <c r="F312" s="46"/>
      <c r="G312" s="46"/>
      <c r="H312" s="46"/>
      <c r="I312" s="46"/>
      <c r="J312" s="46"/>
      <c r="K312" s="46"/>
      <c r="L312" s="46"/>
    </row>
    <row r="313" spans="1:12" x14ac:dyDescent="0.25">
      <c r="A313" s="46"/>
      <c r="B313" s="46"/>
      <c r="C313" s="46"/>
      <c r="D313" s="46"/>
      <c r="E313" s="46"/>
      <c r="F313" s="46"/>
      <c r="G313" s="46"/>
      <c r="H313" s="46"/>
      <c r="I313" s="46"/>
      <c r="J313" s="46"/>
      <c r="K313" s="46"/>
      <c r="L313" s="46"/>
    </row>
    <row r="314" spans="1:12" x14ac:dyDescent="0.25">
      <c r="A314" s="46"/>
      <c r="B314" s="46"/>
      <c r="C314" s="46"/>
      <c r="D314" s="46"/>
      <c r="E314" s="46"/>
      <c r="F314" s="46"/>
      <c r="G314" s="46"/>
      <c r="H314" s="46"/>
      <c r="I314" s="46"/>
      <c r="J314" s="46"/>
      <c r="K314" s="46"/>
      <c r="L314" s="46"/>
    </row>
    <row r="315" spans="1:12" x14ac:dyDescent="0.25">
      <c r="A315" s="46"/>
      <c r="B315" s="46"/>
      <c r="C315" s="46"/>
      <c r="D315" s="46"/>
      <c r="E315" s="46"/>
      <c r="F315" s="46"/>
      <c r="G315" s="46"/>
      <c r="H315" s="46"/>
      <c r="I315" s="46"/>
      <c r="J315" s="46"/>
      <c r="K315" s="46"/>
      <c r="L315" s="46"/>
    </row>
    <row r="316" spans="1:12" x14ac:dyDescent="0.25">
      <c r="A316" s="46"/>
      <c r="B316" s="46"/>
      <c r="C316" s="46"/>
      <c r="D316" s="46"/>
      <c r="E316" s="46"/>
      <c r="F316" s="46"/>
      <c r="G316" s="46"/>
      <c r="H316" s="46"/>
      <c r="I316" s="46"/>
      <c r="J316" s="46"/>
      <c r="K316" s="46"/>
      <c r="L316" s="46"/>
    </row>
    <row r="317" spans="1:12" x14ac:dyDescent="0.25">
      <c r="A317" s="46"/>
      <c r="B317" s="46"/>
      <c r="C317" s="46"/>
      <c r="D317" s="46"/>
      <c r="E317" s="46"/>
      <c r="F317" s="46"/>
      <c r="G317" s="46"/>
      <c r="H317" s="46"/>
      <c r="I317" s="46"/>
      <c r="J317" s="46"/>
      <c r="K317" s="46"/>
      <c r="L317" s="46"/>
    </row>
    <row r="318" spans="1:12" x14ac:dyDescent="0.25">
      <c r="A318" s="46"/>
      <c r="B318" s="46"/>
      <c r="C318" s="46"/>
      <c r="D318" s="46"/>
      <c r="E318" s="46"/>
      <c r="F318" s="46"/>
      <c r="G318" s="46"/>
      <c r="H318" s="46"/>
      <c r="I318" s="46"/>
      <c r="J318" s="46"/>
      <c r="K318" s="46"/>
      <c r="L318" s="46"/>
    </row>
    <row r="319" spans="1:12" x14ac:dyDescent="0.25">
      <c r="A319" s="46"/>
      <c r="B319" s="46"/>
      <c r="C319" s="46"/>
      <c r="D319" s="46"/>
      <c r="E319" s="46"/>
      <c r="F319" s="46"/>
      <c r="G319" s="46"/>
      <c r="H319" s="46"/>
      <c r="I319" s="46"/>
      <c r="J319" s="46"/>
      <c r="K319" s="46"/>
      <c r="L319" s="46"/>
    </row>
    <row r="320" spans="1:12" x14ac:dyDescent="0.25">
      <c r="A320" s="46"/>
      <c r="B320" s="46"/>
      <c r="C320" s="46"/>
      <c r="D320" s="46"/>
      <c r="E320" s="46"/>
      <c r="F320" s="46"/>
      <c r="G320" s="46"/>
      <c r="H320" s="46"/>
      <c r="I320" s="46"/>
      <c r="J320" s="46"/>
      <c r="K320" s="46"/>
      <c r="L320" s="46"/>
    </row>
    <row r="321" spans="1:12" x14ac:dyDescent="0.25">
      <c r="A321" s="46"/>
      <c r="B321" s="46"/>
      <c r="C321" s="46"/>
      <c r="D321" s="46"/>
      <c r="E321" s="46"/>
      <c r="F321" s="46"/>
      <c r="G321" s="46"/>
      <c r="H321" s="46"/>
      <c r="I321" s="46"/>
      <c r="J321" s="46"/>
      <c r="K321" s="46"/>
      <c r="L321" s="46"/>
    </row>
    <row r="322" spans="1:12" x14ac:dyDescent="0.25">
      <c r="A322" s="46"/>
      <c r="B322" s="46"/>
      <c r="C322" s="46"/>
      <c r="D322" s="46"/>
      <c r="E322" s="46"/>
      <c r="F322" s="46"/>
      <c r="G322" s="46"/>
      <c r="H322" s="46"/>
      <c r="I322" s="46"/>
      <c r="J322" s="46"/>
      <c r="K322" s="46"/>
      <c r="L322" s="46"/>
    </row>
    <row r="323" spans="1:12" x14ac:dyDescent="0.25">
      <c r="A323" s="46"/>
      <c r="B323" s="46"/>
      <c r="C323" s="46"/>
      <c r="D323" s="46"/>
      <c r="E323" s="46"/>
      <c r="F323" s="46"/>
      <c r="G323" s="46"/>
      <c r="H323" s="46"/>
      <c r="I323" s="46"/>
      <c r="J323" s="46"/>
      <c r="K323" s="46"/>
      <c r="L323" s="46"/>
    </row>
    <row r="324" spans="1:12" x14ac:dyDescent="0.25">
      <c r="A324" s="46"/>
      <c r="B324" s="46"/>
      <c r="C324" s="46"/>
      <c r="D324" s="46"/>
      <c r="E324" s="46"/>
      <c r="F324" s="46"/>
      <c r="G324" s="46"/>
      <c r="H324" s="46"/>
      <c r="I324" s="46"/>
      <c r="J324" s="46"/>
      <c r="K324" s="46"/>
      <c r="L324" s="46"/>
    </row>
    <row r="325" spans="1:12" x14ac:dyDescent="0.25">
      <c r="A325" s="46"/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</row>
    <row r="326" spans="1:12" x14ac:dyDescent="0.25">
      <c r="A326" s="46"/>
      <c r="B326" s="46"/>
      <c r="C326" s="46"/>
      <c r="D326" s="46"/>
      <c r="E326" s="46"/>
      <c r="F326" s="46"/>
      <c r="G326" s="46"/>
      <c r="H326" s="46"/>
      <c r="I326" s="46"/>
      <c r="J326" s="46"/>
      <c r="K326" s="46"/>
      <c r="L326" s="46"/>
    </row>
    <row r="327" spans="1:12" x14ac:dyDescent="0.25">
      <c r="A327" s="46"/>
      <c r="B327" s="46"/>
      <c r="C327" s="46"/>
      <c r="D327" s="46"/>
      <c r="E327" s="46"/>
      <c r="F327" s="46"/>
      <c r="G327" s="46"/>
      <c r="H327" s="46"/>
      <c r="I327" s="46"/>
      <c r="J327" s="46"/>
      <c r="K327" s="46"/>
      <c r="L327" s="46"/>
    </row>
    <row r="328" spans="1:12" x14ac:dyDescent="0.25">
      <c r="A328" s="46"/>
      <c r="B328" s="46"/>
      <c r="C328" s="46"/>
      <c r="D328" s="46"/>
      <c r="E328" s="46"/>
      <c r="F328" s="46"/>
      <c r="G328" s="46"/>
      <c r="H328" s="46"/>
      <c r="I328" s="46"/>
      <c r="J328" s="46"/>
      <c r="K328" s="46"/>
      <c r="L328" s="46"/>
    </row>
    <row r="329" spans="1:12" x14ac:dyDescent="0.25">
      <c r="A329" s="46"/>
      <c r="B329" s="46"/>
      <c r="C329" s="46"/>
      <c r="D329" s="46"/>
      <c r="E329" s="46"/>
      <c r="F329" s="46"/>
      <c r="G329" s="46"/>
      <c r="H329" s="46"/>
      <c r="I329" s="46"/>
      <c r="J329" s="46"/>
      <c r="K329" s="46"/>
      <c r="L329" s="46"/>
    </row>
    <row r="330" spans="1:12" x14ac:dyDescent="0.25">
      <c r="A330" s="46"/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</row>
    <row r="331" spans="1:12" x14ac:dyDescent="0.25">
      <c r="A331" s="46"/>
      <c r="B331" s="46"/>
      <c r="C331" s="46"/>
      <c r="D331" s="46"/>
      <c r="E331" s="46"/>
      <c r="F331" s="46"/>
      <c r="G331" s="46"/>
      <c r="H331" s="46"/>
      <c r="I331" s="46"/>
      <c r="J331" s="46"/>
      <c r="K331" s="46"/>
      <c r="L331" s="46"/>
    </row>
    <row r="332" spans="1:12" x14ac:dyDescent="0.25">
      <c r="A332" s="46"/>
      <c r="B332" s="46"/>
      <c r="C332" s="46"/>
      <c r="D332" s="46"/>
      <c r="E332" s="46"/>
      <c r="F332" s="46"/>
      <c r="G332" s="46"/>
      <c r="H332" s="46"/>
      <c r="I332" s="46"/>
      <c r="J332" s="46"/>
      <c r="K332" s="46"/>
      <c r="L332" s="46"/>
    </row>
    <row r="333" spans="1:12" x14ac:dyDescent="0.25">
      <c r="A333" s="46"/>
      <c r="B333" s="46"/>
      <c r="C333" s="46"/>
      <c r="D333" s="46"/>
      <c r="E333" s="46"/>
      <c r="F333" s="46"/>
      <c r="G333" s="46"/>
      <c r="H333" s="46"/>
      <c r="I333" s="46"/>
      <c r="J333" s="46"/>
      <c r="K333" s="46"/>
      <c r="L333" s="46"/>
    </row>
    <row r="334" spans="1:12" x14ac:dyDescent="0.25">
      <c r="A334" s="46"/>
      <c r="B334" s="46"/>
      <c r="C334" s="46"/>
      <c r="D334" s="46"/>
      <c r="E334" s="46"/>
      <c r="F334" s="46"/>
      <c r="G334" s="46"/>
      <c r="H334" s="46"/>
      <c r="I334" s="46"/>
      <c r="J334" s="46"/>
      <c r="K334" s="46"/>
      <c r="L334" s="46"/>
    </row>
    <row r="335" spans="1:12" x14ac:dyDescent="0.25">
      <c r="A335" s="46"/>
      <c r="B335" s="46"/>
      <c r="C335" s="46"/>
      <c r="D335" s="46"/>
      <c r="E335" s="46"/>
      <c r="F335" s="46"/>
      <c r="G335" s="46"/>
      <c r="H335" s="46"/>
      <c r="I335" s="46"/>
      <c r="J335" s="46"/>
      <c r="K335" s="46"/>
      <c r="L335" s="46"/>
    </row>
    <row r="336" spans="1:12" x14ac:dyDescent="0.25">
      <c r="A336" s="46"/>
      <c r="B336" s="46"/>
      <c r="C336" s="46"/>
      <c r="D336" s="46"/>
      <c r="E336" s="46"/>
      <c r="F336" s="46"/>
      <c r="G336" s="46"/>
      <c r="H336" s="46"/>
      <c r="I336" s="46"/>
      <c r="J336" s="46"/>
      <c r="K336" s="46"/>
      <c r="L336" s="46"/>
    </row>
    <row r="337" spans="1:12" x14ac:dyDescent="0.25">
      <c r="A337" s="46"/>
      <c r="B337" s="46"/>
      <c r="C337" s="46"/>
      <c r="D337" s="46"/>
      <c r="E337" s="46"/>
      <c r="F337" s="46"/>
      <c r="G337" s="46"/>
      <c r="H337" s="46"/>
      <c r="I337" s="46"/>
      <c r="J337" s="46"/>
      <c r="K337" s="46"/>
      <c r="L337" s="46"/>
    </row>
    <row r="338" spans="1:12" x14ac:dyDescent="0.25">
      <c r="A338" s="46"/>
      <c r="B338" s="46"/>
      <c r="C338" s="46"/>
      <c r="D338" s="46"/>
      <c r="E338" s="46"/>
      <c r="F338" s="46"/>
      <c r="G338" s="46"/>
      <c r="H338" s="46"/>
      <c r="I338" s="46"/>
      <c r="J338" s="46"/>
      <c r="K338" s="46"/>
      <c r="L338" s="46"/>
    </row>
    <row r="339" spans="1:12" x14ac:dyDescent="0.25">
      <c r="A339" s="46"/>
      <c r="B339" s="46"/>
      <c r="C339" s="46"/>
      <c r="D339" s="46"/>
      <c r="E339" s="46"/>
      <c r="F339" s="46"/>
      <c r="G339" s="46"/>
      <c r="H339" s="46"/>
      <c r="I339" s="46"/>
      <c r="J339" s="46"/>
      <c r="K339" s="46"/>
      <c r="L339" s="46"/>
    </row>
    <row r="340" spans="1:12" x14ac:dyDescent="0.25">
      <c r="A340" s="46"/>
      <c r="B340" s="46"/>
      <c r="C340" s="46"/>
      <c r="D340" s="46"/>
      <c r="E340" s="46"/>
      <c r="F340" s="46"/>
      <c r="G340" s="46"/>
      <c r="H340" s="46"/>
      <c r="I340" s="46"/>
      <c r="J340" s="46"/>
      <c r="K340" s="46"/>
      <c r="L340" s="46"/>
    </row>
    <row r="341" spans="1:12" x14ac:dyDescent="0.25">
      <c r="A341" s="46"/>
      <c r="B341" s="46"/>
      <c r="C341" s="46"/>
      <c r="D341" s="46"/>
      <c r="E341" s="46"/>
      <c r="F341" s="46"/>
      <c r="G341" s="46"/>
      <c r="H341" s="46"/>
      <c r="I341" s="46"/>
      <c r="J341" s="46"/>
      <c r="K341" s="46"/>
      <c r="L341" s="46"/>
    </row>
    <row r="342" spans="1:12" x14ac:dyDescent="0.25">
      <c r="A342" s="46"/>
      <c r="B342" s="46"/>
      <c r="C342" s="46"/>
      <c r="D342" s="46"/>
      <c r="E342" s="46"/>
      <c r="F342" s="46"/>
      <c r="G342" s="46"/>
      <c r="H342" s="46"/>
      <c r="I342" s="46"/>
      <c r="J342" s="46"/>
      <c r="K342" s="46"/>
      <c r="L342" s="46"/>
    </row>
    <row r="343" spans="1:12" x14ac:dyDescent="0.25">
      <c r="A343" s="46"/>
      <c r="B343" s="46"/>
      <c r="C343" s="46"/>
      <c r="D343" s="46"/>
      <c r="E343" s="46"/>
      <c r="F343" s="46"/>
      <c r="G343" s="46"/>
      <c r="H343" s="46"/>
      <c r="I343" s="46"/>
      <c r="J343" s="46"/>
      <c r="K343" s="46"/>
      <c r="L343" s="46"/>
    </row>
    <row r="344" spans="1:12" x14ac:dyDescent="0.25">
      <c r="A344" s="46"/>
      <c r="B344" s="46"/>
      <c r="C344" s="46"/>
      <c r="D344" s="46"/>
      <c r="E344" s="46"/>
      <c r="F344" s="46"/>
      <c r="G344" s="46"/>
      <c r="H344" s="46"/>
      <c r="I344" s="46"/>
      <c r="J344" s="46"/>
      <c r="K344" s="46"/>
      <c r="L344" s="46"/>
    </row>
    <row r="345" spans="1:12" x14ac:dyDescent="0.25">
      <c r="A345" s="46"/>
      <c r="B345" s="46"/>
      <c r="C345" s="46"/>
      <c r="D345" s="46"/>
      <c r="E345" s="46"/>
      <c r="F345" s="46"/>
      <c r="G345" s="46"/>
      <c r="H345" s="46"/>
      <c r="I345" s="46"/>
      <c r="J345" s="46"/>
      <c r="K345" s="46"/>
      <c r="L345" s="46"/>
    </row>
    <row r="346" spans="1:12" x14ac:dyDescent="0.25">
      <c r="A346" s="46"/>
      <c r="B346" s="46"/>
      <c r="C346" s="46"/>
      <c r="D346" s="46"/>
      <c r="E346" s="46"/>
      <c r="F346" s="46"/>
      <c r="G346" s="46"/>
      <c r="H346" s="46"/>
      <c r="I346" s="46"/>
      <c r="J346" s="46"/>
      <c r="K346" s="46"/>
      <c r="L346" s="46"/>
    </row>
    <row r="347" spans="1:12" x14ac:dyDescent="0.25">
      <c r="A347" s="46"/>
      <c r="B347" s="46"/>
      <c r="C347" s="46"/>
      <c r="D347" s="46"/>
      <c r="E347" s="46"/>
      <c r="F347" s="46"/>
      <c r="G347" s="46"/>
      <c r="H347" s="46"/>
      <c r="I347" s="46"/>
      <c r="J347" s="46"/>
      <c r="K347" s="46"/>
      <c r="L347" s="46"/>
    </row>
    <row r="348" spans="1:12" x14ac:dyDescent="0.25">
      <c r="A348" s="46"/>
      <c r="B348" s="46"/>
      <c r="C348" s="46"/>
      <c r="D348" s="46"/>
      <c r="E348" s="46"/>
      <c r="F348" s="46"/>
      <c r="G348" s="46"/>
      <c r="H348" s="46"/>
      <c r="I348" s="46"/>
      <c r="J348" s="46"/>
      <c r="K348" s="46"/>
      <c r="L348" s="46"/>
    </row>
    <row r="349" spans="1:12" x14ac:dyDescent="0.25">
      <c r="A349" s="46"/>
      <c r="B349" s="46"/>
      <c r="C349" s="46"/>
      <c r="D349" s="46"/>
      <c r="E349" s="46"/>
      <c r="F349" s="46"/>
      <c r="G349" s="46"/>
      <c r="H349" s="46"/>
      <c r="I349" s="46"/>
      <c r="J349" s="46"/>
      <c r="K349" s="46"/>
      <c r="L349" s="46"/>
    </row>
    <row r="350" spans="1:12" x14ac:dyDescent="0.25">
      <c r="A350" s="46"/>
      <c r="B350" s="46"/>
      <c r="C350" s="46"/>
      <c r="D350" s="46"/>
      <c r="E350" s="46"/>
      <c r="F350" s="46"/>
      <c r="G350" s="46"/>
      <c r="H350" s="46"/>
      <c r="I350" s="46"/>
      <c r="J350" s="46"/>
      <c r="K350" s="46"/>
      <c r="L350" s="46"/>
    </row>
    <row r="351" spans="1:12" x14ac:dyDescent="0.25">
      <c r="A351" s="46"/>
      <c r="B351" s="46"/>
      <c r="C351" s="46"/>
      <c r="D351" s="46"/>
      <c r="E351" s="46"/>
      <c r="F351" s="46"/>
      <c r="G351" s="46"/>
      <c r="H351" s="46"/>
      <c r="I351" s="46"/>
      <c r="J351" s="46"/>
      <c r="K351" s="46"/>
      <c r="L351" s="46"/>
    </row>
    <row r="352" spans="1:12" x14ac:dyDescent="0.25">
      <c r="A352" s="46"/>
      <c r="B352" s="46"/>
      <c r="C352" s="46"/>
      <c r="D352" s="46"/>
      <c r="E352" s="46"/>
      <c r="F352" s="46"/>
      <c r="G352" s="46"/>
      <c r="H352" s="46"/>
      <c r="I352" s="46"/>
      <c r="J352" s="46"/>
      <c r="K352" s="46"/>
      <c r="L352" s="46"/>
    </row>
    <row r="353" spans="1:12" x14ac:dyDescent="0.25">
      <c r="A353" s="46"/>
      <c r="B353" s="46"/>
      <c r="C353" s="46"/>
      <c r="D353" s="46"/>
      <c r="E353" s="46"/>
      <c r="F353" s="46"/>
      <c r="G353" s="46"/>
      <c r="H353" s="46"/>
      <c r="I353" s="46"/>
      <c r="J353" s="46"/>
      <c r="K353" s="46"/>
      <c r="L353" s="46"/>
    </row>
    <row r="354" spans="1:12" x14ac:dyDescent="0.25">
      <c r="A354" s="46"/>
      <c r="B354" s="46"/>
      <c r="C354" s="46"/>
      <c r="D354" s="46"/>
      <c r="E354" s="46"/>
      <c r="F354" s="46"/>
      <c r="G354" s="46"/>
      <c r="H354" s="46"/>
      <c r="I354" s="46"/>
      <c r="J354" s="46"/>
      <c r="K354" s="46"/>
      <c r="L354" s="46"/>
    </row>
    <row r="355" spans="1:12" x14ac:dyDescent="0.25">
      <c r="A355" s="46"/>
      <c r="B355" s="46"/>
      <c r="C355" s="46"/>
      <c r="D355" s="46"/>
      <c r="E355" s="46"/>
      <c r="F355" s="46"/>
      <c r="G355" s="46"/>
      <c r="H355" s="46"/>
      <c r="I355" s="46"/>
      <c r="J355" s="46"/>
      <c r="K355" s="46"/>
      <c r="L355" s="46"/>
    </row>
    <row r="356" spans="1:12" x14ac:dyDescent="0.25">
      <c r="A356" s="46"/>
      <c r="B356" s="46"/>
      <c r="C356" s="46"/>
      <c r="D356" s="46"/>
      <c r="E356" s="46"/>
      <c r="F356" s="46"/>
      <c r="G356" s="46"/>
      <c r="H356" s="46"/>
      <c r="I356" s="46"/>
      <c r="J356" s="46"/>
      <c r="K356" s="46"/>
      <c r="L356" s="46"/>
    </row>
    <row r="357" spans="1:12" x14ac:dyDescent="0.25">
      <c r="A357" s="46"/>
      <c r="B357" s="46"/>
      <c r="C357" s="46"/>
      <c r="D357" s="46"/>
      <c r="E357" s="46"/>
      <c r="F357" s="46"/>
      <c r="G357" s="46"/>
      <c r="H357" s="46"/>
      <c r="I357" s="46"/>
      <c r="J357" s="46"/>
      <c r="K357" s="46"/>
      <c r="L357" s="46"/>
    </row>
    <row r="358" spans="1:12" x14ac:dyDescent="0.25">
      <c r="A358" s="46"/>
      <c r="B358" s="46"/>
      <c r="C358" s="46"/>
      <c r="D358" s="46"/>
      <c r="E358" s="46"/>
      <c r="F358" s="46"/>
      <c r="G358" s="46"/>
      <c r="H358" s="46"/>
      <c r="I358" s="46"/>
      <c r="J358" s="46"/>
      <c r="K358" s="46"/>
      <c r="L358" s="46"/>
    </row>
    <row r="359" spans="1:12" x14ac:dyDescent="0.25">
      <c r="A359" s="46"/>
      <c r="B359" s="46"/>
      <c r="C359" s="46"/>
      <c r="D359" s="46"/>
      <c r="E359" s="46"/>
      <c r="F359" s="46"/>
      <c r="G359" s="46"/>
      <c r="H359" s="46"/>
      <c r="I359" s="46"/>
      <c r="J359" s="46"/>
      <c r="K359" s="46"/>
      <c r="L359" s="46"/>
    </row>
    <row r="360" spans="1:12" x14ac:dyDescent="0.25">
      <c r="A360" s="46"/>
      <c r="B360" s="46"/>
      <c r="C360" s="46"/>
      <c r="D360" s="46"/>
      <c r="E360" s="46"/>
      <c r="F360" s="46"/>
      <c r="G360" s="46"/>
      <c r="H360" s="46"/>
      <c r="I360" s="46"/>
      <c r="J360" s="46"/>
      <c r="K360" s="46"/>
      <c r="L360" s="46"/>
    </row>
    <row r="361" spans="1:12" x14ac:dyDescent="0.25">
      <c r="A361" s="46"/>
      <c r="B361" s="46"/>
      <c r="C361" s="46"/>
      <c r="D361" s="46"/>
      <c r="E361" s="46"/>
      <c r="F361" s="46"/>
      <c r="G361" s="46"/>
      <c r="H361" s="46"/>
      <c r="I361" s="46"/>
      <c r="J361" s="46"/>
      <c r="K361" s="46"/>
      <c r="L361" s="46"/>
    </row>
    <row r="362" spans="1:12" x14ac:dyDescent="0.25">
      <c r="A362" s="46"/>
      <c r="B362" s="46"/>
      <c r="C362" s="46"/>
      <c r="D362" s="46"/>
      <c r="E362" s="46"/>
      <c r="F362" s="46"/>
      <c r="G362" s="46"/>
      <c r="H362" s="46"/>
      <c r="I362" s="46"/>
      <c r="J362" s="46"/>
      <c r="K362" s="46"/>
      <c r="L362" s="46"/>
    </row>
    <row r="363" spans="1:12" x14ac:dyDescent="0.25">
      <c r="A363" s="46"/>
      <c r="B363" s="46"/>
      <c r="C363" s="46"/>
      <c r="D363" s="46"/>
      <c r="E363" s="46"/>
      <c r="F363" s="46"/>
      <c r="G363" s="46"/>
      <c r="H363" s="46"/>
      <c r="I363" s="46"/>
      <c r="J363" s="46"/>
      <c r="K363" s="46"/>
      <c r="L363" s="46"/>
    </row>
    <row r="364" spans="1:12" x14ac:dyDescent="0.25">
      <c r="A364" s="46"/>
      <c r="B364" s="46"/>
      <c r="C364" s="46"/>
      <c r="D364" s="46"/>
      <c r="E364" s="46"/>
      <c r="F364" s="46"/>
      <c r="G364" s="46"/>
      <c r="H364" s="46"/>
      <c r="I364" s="46"/>
      <c r="J364" s="46"/>
      <c r="K364" s="46"/>
      <c r="L364" s="46"/>
    </row>
    <row r="365" spans="1:12" x14ac:dyDescent="0.25">
      <c r="A365" s="46"/>
      <c r="B365" s="46"/>
      <c r="C365" s="46"/>
      <c r="D365" s="46"/>
      <c r="E365" s="46"/>
      <c r="F365" s="46"/>
      <c r="G365" s="46"/>
      <c r="H365" s="46"/>
      <c r="I365" s="46"/>
      <c r="J365" s="46"/>
      <c r="K365" s="46"/>
      <c r="L365" s="46"/>
    </row>
    <row r="366" spans="1:12" x14ac:dyDescent="0.25">
      <c r="A366" s="46"/>
      <c r="B366" s="46"/>
      <c r="C366" s="46"/>
      <c r="D366" s="46"/>
      <c r="E366" s="46"/>
      <c r="F366" s="46"/>
      <c r="G366" s="46"/>
      <c r="H366" s="46"/>
      <c r="I366" s="46"/>
      <c r="J366" s="46"/>
      <c r="K366" s="46"/>
      <c r="L366" s="46"/>
    </row>
    <row r="367" spans="1:12" x14ac:dyDescent="0.25">
      <c r="A367" s="46"/>
      <c r="B367" s="46"/>
      <c r="C367" s="46"/>
      <c r="D367" s="46"/>
      <c r="E367" s="46"/>
      <c r="F367" s="46"/>
      <c r="G367" s="46"/>
      <c r="H367" s="46"/>
      <c r="I367" s="46"/>
      <c r="J367" s="46"/>
      <c r="K367" s="46"/>
      <c r="L367" s="46"/>
    </row>
    <row r="368" spans="1:12" x14ac:dyDescent="0.25">
      <c r="A368" s="46"/>
      <c r="B368" s="46"/>
      <c r="C368" s="46"/>
      <c r="D368" s="46"/>
      <c r="E368" s="46"/>
      <c r="F368" s="46"/>
      <c r="G368" s="46"/>
      <c r="H368" s="46"/>
      <c r="I368" s="46"/>
      <c r="J368" s="46"/>
      <c r="K368" s="46"/>
      <c r="L368" s="46"/>
    </row>
    <row r="369" spans="1:12" x14ac:dyDescent="0.25">
      <c r="A369" s="46"/>
      <c r="B369" s="46"/>
      <c r="C369" s="46"/>
      <c r="D369" s="46"/>
      <c r="E369" s="46"/>
      <c r="F369" s="46"/>
      <c r="G369" s="46"/>
      <c r="H369" s="46"/>
      <c r="I369" s="46"/>
      <c r="J369" s="46"/>
      <c r="K369" s="46"/>
      <c r="L369" s="46"/>
    </row>
    <row r="370" spans="1:12" x14ac:dyDescent="0.25">
      <c r="A370" s="46"/>
      <c r="B370" s="46"/>
      <c r="C370" s="46"/>
      <c r="D370" s="46"/>
      <c r="E370" s="46"/>
      <c r="F370" s="46"/>
      <c r="G370" s="46"/>
      <c r="H370" s="46"/>
      <c r="I370" s="46"/>
      <c r="J370" s="46"/>
      <c r="K370" s="46"/>
      <c r="L370" s="46"/>
    </row>
    <row r="371" spans="1:12" x14ac:dyDescent="0.25">
      <c r="A371" s="46"/>
      <c r="B371" s="46"/>
      <c r="C371" s="46"/>
      <c r="D371" s="46"/>
      <c r="E371" s="46"/>
      <c r="F371" s="46"/>
      <c r="G371" s="46"/>
      <c r="H371" s="46"/>
      <c r="I371" s="46"/>
      <c r="J371" s="46"/>
      <c r="K371" s="46"/>
      <c r="L371" s="46"/>
    </row>
    <row r="372" spans="1:12" x14ac:dyDescent="0.25">
      <c r="A372" s="46"/>
      <c r="B372" s="46"/>
      <c r="C372" s="46"/>
      <c r="D372" s="46"/>
      <c r="E372" s="46"/>
      <c r="F372" s="46"/>
      <c r="G372" s="46"/>
      <c r="H372" s="46"/>
      <c r="I372" s="46"/>
      <c r="J372" s="46"/>
      <c r="K372" s="46"/>
      <c r="L372" s="46"/>
    </row>
    <row r="373" spans="1:12" x14ac:dyDescent="0.25">
      <c r="A373" s="46"/>
      <c r="B373" s="46"/>
      <c r="C373" s="46"/>
      <c r="D373" s="46"/>
      <c r="E373" s="46"/>
      <c r="F373" s="46"/>
      <c r="G373" s="46"/>
      <c r="H373" s="46"/>
      <c r="I373" s="46"/>
      <c r="J373" s="46"/>
      <c r="K373" s="46"/>
      <c r="L373" s="46"/>
    </row>
    <row r="374" spans="1:12" x14ac:dyDescent="0.25">
      <c r="A374" s="46"/>
      <c r="B374" s="46"/>
      <c r="C374" s="46"/>
      <c r="D374" s="46"/>
      <c r="E374" s="46"/>
      <c r="F374" s="46"/>
      <c r="G374" s="46"/>
      <c r="H374" s="46"/>
      <c r="I374" s="46"/>
      <c r="J374" s="46"/>
      <c r="K374" s="46"/>
      <c r="L374" s="46"/>
    </row>
    <row r="375" spans="1:12" x14ac:dyDescent="0.25">
      <c r="A375" s="46"/>
      <c r="B375" s="46"/>
      <c r="C375" s="46"/>
      <c r="D375" s="46"/>
      <c r="E375" s="46"/>
      <c r="F375" s="46"/>
      <c r="G375" s="46"/>
      <c r="H375" s="46"/>
      <c r="I375" s="46"/>
      <c r="J375" s="46"/>
      <c r="K375" s="46"/>
      <c r="L375" s="46"/>
    </row>
    <row r="376" spans="1:12" x14ac:dyDescent="0.25">
      <c r="A376" s="46"/>
      <c r="B376" s="46"/>
      <c r="C376" s="46"/>
      <c r="D376" s="46"/>
      <c r="E376" s="46"/>
      <c r="F376" s="46"/>
      <c r="G376" s="46"/>
      <c r="H376" s="46"/>
      <c r="I376" s="46"/>
      <c r="J376" s="46"/>
      <c r="K376" s="46"/>
      <c r="L376" s="46"/>
    </row>
    <row r="377" spans="1:12" x14ac:dyDescent="0.25">
      <c r="A377" s="46"/>
      <c r="B377" s="46"/>
      <c r="C377" s="46"/>
      <c r="D377" s="46"/>
      <c r="E377" s="46"/>
      <c r="F377" s="46"/>
      <c r="G377" s="46"/>
      <c r="H377" s="46"/>
      <c r="I377" s="46"/>
      <c r="J377" s="46"/>
      <c r="K377" s="46"/>
      <c r="L377" s="46"/>
    </row>
    <row r="378" spans="1:12" x14ac:dyDescent="0.25">
      <c r="A378" s="46"/>
      <c r="B378" s="46"/>
      <c r="C378" s="46"/>
      <c r="D378" s="46"/>
      <c r="E378" s="46"/>
      <c r="F378" s="46"/>
      <c r="G378" s="46"/>
      <c r="H378" s="46"/>
      <c r="I378" s="46"/>
      <c r="J378" s="46"/>
      <c r="K378" s="46"/>
      <c r="L378" s="46"/>
    </row>
    <row r="379" spans="1:12" x14ac:dyDescent="0.25">
      <c r="A379" s="46"/>
      <c r="B379" s="46"/>
      <c r="C379" s="46"/>
      <c r="D379" s="46"/>
      <c r="E379" s="46"/>
      <c r="F379" s="46"/>
      <c r="G379" s="46"/>
      <c r="H379" s="46"/>
      <c r="I379" s="46"/>
      <c r="J379" s="46"/>
      <c r="K379" s="46"/>
      <c r="L379" s="46"/>
    </row>
    <row r="380" spans="1:12" x14ac:dyDescent="0.25">
      <c r="A380" s="46"/>
      <c r="B380" s="46"/>
      <c r="C380" s="46"/>
      <c r="D380" s="46"/>
      <c r="E380" s="46"/>
      <c r="F380" s="46"/>
      <c r="G380" s="46"/>
      <c r="H380" s="46"/>
      <c r="I380" s="46"/>
      <c r="J380" s="46"/>
      <c r="K380" s="46"/>
      <c r="L380" s="46"/>
    </row>
    <row r="381" spans="1:12" x14ac:dyDescent="0.25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46"/>
      <c r="L381" s="46"/>
    </row>
    <row r="382" spans="1:12" x14ac:dyDescent="0.25">
      <c r="A382" s="46"/>
      <c r="B382" s="46"/>
      <c r="C382" s="46"/>
      <c r="D382" s="46"/>
      <c r="E382" s="46"/>
      <c r="F382" s="46"/>
      <c r="G382" s="46"/>
      <c r="H382" s="46"/>
      <c r="I382" s="46"/>
      <c r="J382" s="46"/>
      <c r="K382" s="46"/>
      <c r="L382" s="46"/>
    </row>
    <row r="383" spans="1:12" x14ac:dyDescent="0.25">
      <c r="A383" s="46"/>
      <c r="B383" s="46"/>
      <c r="C383" s="46"/>
      <c r="D383" s="46"/>
      <c r="E383" s="46"/>
      <c r="F383" s="46"/>
      <c r="G383" s="46"/>
      <c r="H383" s="46"/>
      <c r="I383" s="46"/>
      <c r="J383" s="46"/>
      <c r="K383" s="46"/>
      <c r="L383" s="46"/>
    </row>
    <row r="384" spans="1:12" x14ac:dyDescent="0.25">
      <c r="A384" s="46"/>
      <c r="B384" s="46"/>
      <c r="C384" s="46"/>
      <c r="D384" s="46"/>
      <c r="E384" s="46"/>
      <c r="F384" s="46"/>
      <c r="G384" s="46"/>
      <c r="H384" s="46"/>
      <c r="I384" s="46"/>
      <c r="J384" s="46"/>
      <c r="K384" s="46"/>
      <c r="L384" s="46"/>
    </row>
    <row r="385" spans="1:12" x14ac:dyDescent="0.25">
      <c r="A385" s="46"/>
      <c r="B385" s="46"/>
      <c r="C385" s="46"/>
      <c r="D385" s="46"/>
      <c r="E385" s="46"/>
      <c r="F385" s="46"/>
      <c r="G385" s="46"/>
      <c r="H385" s="46"/>
      <c r="I385" s="46"/>
      <c r="J385" s="46"/>
      <c r="K385" s="46"/>
      <c r="L385" s="46"/>
    </row>
    <row r="386" spans="1:12" x14ac:dyDescent="0.25">
      <c r="A386" s="46"/>
      <c r="B386" s="46"/>
      <c r="C386" s="46"/>
      <c r="D386" s="46"/>
      <c r="E386" s="46"/>
      <c r="F386" s="46"/>
      <c r="G386" s="46"/>
      <c r="H386" s="46"/>
      <c r="I386" s="46"/>
      <c r="J386" s="46"/>
      <c r="K386" s="46"/>
      <c r="L386" s="46"/>
    </row>
    <row r="387" spans="1:12" x14ac:dyDescent="0.25">
      <c r="A387" s="46"/>
      <c r="B387" s="46"/>
      <c r="C387" s="46"/>
      <c r="D387" s="46"/>
      <c r="E387" s="46"/>
      <c r="F387" s="46"/>
      <c r="G387" s="46"/>
      <c r="H387" s="46"/>
      <c r="I387" s="46"/>
      <c r="J387" s="46"/>
      <c r="K387" s="46"/>
      <c r="L387" s="46"/>
    </row>
    <row r="388" spans="1:12" x14ac:dyDescent="0.25">
      <c r="A388" s="46"/>
      <c r="B388" s="46"/>
      <c r="C388" s="46"/>
      <c r="D388" s="46"/>
      <c r="E388" s="46"/>
      <c r="F388" s="46"/>
      <c r="G388" s="46"/>
      <c r="H388" s="46"/>
      <c r="I388" s="46"/>
      <c r="J388" s="46"/>
      <c r="K388" s="46"/>
      <c r="L388" s="46"/>
    </row>
    <row r="389" spans="1:12" x14ac:dyDescent="0.25">
      <c r="A389" s="46"/>
      <c r="B389" s="46"/>
      <c r="C389" s="46"/>
      <c r="D389" s="46"/>
      <c r="E389" s="46"/>
      <c r="F389" s="46"/>
      <c r="G389" s="46"/>
      <c r="H389" s="46"/>
      <c r="I389" s="46"/>
      <c r="J389" s="46"/>
      <c r="K389" s="46"/>
      <c r="L389" s="46"/>
    </row>
    <row r="390" spans="1:12" x14ac:dyDescent="0.25">
      <c r="A390" s="46"/>
      <c r="B390" s="46"/>
      <c r="C390" s="46"/>
      <c r="D390" s="46"/>
      <c r="E390" s="46"/>
      <c r="F390" s="46"/>
      <c r="G390" s="46"/>
      <c r="H390" s="46"/>
      <c r="I390" s="46"/>
      <c r="J390" s="46"/>
      <c r="K390" s="46"/>
      <c r="L390" s="46"/>
    </row>
    <row r="391" spans="1:12" x14ac:dyDescent="0.25">
      <c r="A391" s="46"/>
      <c r="B391" s="46"/>
      <c r="C391" s="46"/>
      <c r="D391" s="46"/>
      <c r="E391" s="46"/>
      <c r="F391" s="46"/>
      <c r="G391" s="46"/>
      <c r="H391" s="46"/>
      <c r="I391" s="46"/>
      <c r="J391" s="46"/>
      <c r="K391" s="46"/>
      <c r="L391" s="46"/>
    </row>
    <row r="392" spans="1:12" x14ac:dyDescent="0.25">
      <c r="A392" s="46"/>
      <c r="B392" s="46"/>
      <c r="C392" s="46"/>
      <c r="D392" s="46"/>
      <c r="E392" s="46"/>
      <c r="F392" s="46"/>
      <c r="G392" s="46"/>
      <c r="H392" s="46"/>
      <c r="I392" s="46"/>
      <c r="J392" s="46"/>
      <c r="K392" s="46"/>
      <c r="L392" s="46"/>
    </row>
    <row r="393" spans="1:12" x14ac:dyDescent="0.25">
      <c r="A393" s="46"/>
      <c r="B393" s="46"/>
      <c r="C393" s="46"/>
      <c r="D393" s="46"/>
      <c r="E393" s="46"/>
      <c r="F393" s="46"/>
      <c r="G393" s="46"/>
      <c r="H393" s="46"/>
      <c r="I393" s="46"/>
      <c r="J393" s="46"/>
      <c r="K393" s="46"/>
      <c r="L393" s="46"/>
    </row>
    <row r="394" spans="1:12" x14ac:dyDescent="0.25">
      <c r="A394" s="46"/>
      <c r="B394" s="46"/>
      <c r="C394" s="46"/>
      <c r="D394" s="46"/>
      <c r="E394" s="46"/>
      <c r="F394" s="46"/>
      <c r="G394" s="46"/>
      <c r="H394" s="46"/>
      <c r="I394" s="46"/>
      <c r="J394" s="46"/>
      <c r="K394" s="46"/>
      <c r="L394" s="46"/>
    </row>
    <row r="395" spans="1:12" x14ac:dyDescent="0.25">
      <c r="A395" s="46"/>
      <c r="B395" s="46"/>
      <c r="C395" s="46"/>
      <c r="D395" s="46"/>
      <c r="E395" s="46"/>
      <c r="F395" s="46"/>
      <c r="G395" s="46"/>
      <c r="H395" s="46"/>
      <c r="I395" s="46"/>
      <c r="J395" s="46"/>
      <c r="K395" s="46"/>
      <c r="L395" s="46"/>
    </row>
    <row r="396" spans="1:12" x14ac:dyDescent="0.25">
      <c r="A396" s="46"/>
      <c r="B396" s="46"/>
      <c r="C396" s="46"/>
      <c r="D396" s="46"/>
      <c r="E396" s="46"/>
      <c r="F396" s="46"/>
      <c r="G396" s="46"/>
      <c r="H396" s="46"/>
      <c r="I396" s="46"/>
      <c r="J396" s="46"/>
      <c r="K396" s="46"/>
      <c r="L396" s="46"/>
    </row>
    <row r="397" spans="1:12" x14ac:dyDescent="0.25">
      <c r="A397" s="46"/>
      <c r="B397" s="46"/>
      <c r="C397" s="46"/>
      <c r="D397" s="46"/>
      <c r="E397" s="46"/>
      <c r="F397" s="46"/>
      <c r="G397" s="46"/>
      <c r="H397" s="46"/>
      <c r="I397" s="46"/>
      <c r="J397" s="46"/>
      <c r="K397" s="46"/>
      <c r="L397" s="46"/>
    </row>
    <row r="398" spans="1:12" x14ac:dyDescent="0.25">
      <c r="A398" s="46"/>
      <c r="B398" s="46"/>
      <c r="C398" s="46"/>
      <c r="D398" s="46"/>
      <c r="E398" s="46"/>
      <c r="F398" s="46"/>
      <c r="G398" s="46"/>
      <c r="H398" s="46"/>
      <c r="I398" s="46"/>
      <c r="J398" s="46"/>
      <c r="K398" s="46"/>
      <c r="L398" s="46"/>
    </row>
    <row r="399" spans="1:12" x14ac:dyDescent="0.25">
      <c r="A399" s="46"/>
      <c r="B399" s="46"/>
      <c r="C399" s="46"/>
      <c r="D399" s="46"/>
      <c r="E399" s="46"/>
      <c r="F399" s="46"/>
      <c r="G399" s="46"/>
      <c r="H399" s="46"/>
      <c r="I399" s="46"/>
      <c r="J399" s="46"/>
      <c r="K399" s="46"/>
      <c r="L399" s="46"/>
    </row>
    <row r="400" spans="1:12" x14ac:dyDescent="0.25">
      <c r="A400" s="46"/>
      <c r="B400" s="46"/>
      <c r="C400" s="46"/>
      <c r="D400" s="46"/>
      <c r="E400" s="46"/>
      <c r="F400" s="46"/>
      <c r="G400" s="46"/>
      <c r="H400" s="46"/>
      <c r="I400" s="46"/>
      <c r="J400" s="46"/>
      <c r="K400" s="46"/>
      <c r="L400" s="46"/>
    </row>
    <row r="401" spans="1:12" x14ac:dyDescent="0.25">
      <c r="A401" s="46"/>
      <c r="B401" s="46"/>
      <c r="C401" s="46"/>
      <c r="D401" s="46"/>
      <c r="E401" s="46"/>
      <c r="F401" s="46"/>
      <c r="G401" s="46"/>
      <c r="H401" s="46"/>
      <c r="I401" s="46"/>
      <c r="J401" s="46"/>
      <c r="K401" s="46"/>
      <c r="L401" s="46"/>
    </row>
    <row r="402" spans="1:12" x14ac:dyDescent="0.25">
      <c r="A402" s="46"/>
      <c r="B402" s="46"/>
      <c r="C402" s="46"/>
      <c r="D402" s="46"/>
      <c r="E402" s="46"/>
      <c r="F402" s="46"/>
      <c r="G402" s="46"/>
      <c r="H402" s="46"/>
      <c r="I402" s="46"/>
      <c r="J402" s="46"/>
      <c r="K402" s="46"/>
      <c r="L402" s="46"/>
    </row>
    <row r="403" spans="1:12" x14ac:dyDescent="0.25">
      <c r="A403" s="46"/>
      <c r="B403" s="46"/>
      <c r="C403" s="46"/>
      <c r="D403" s="46"/>
      <c r="E403" s="46"/>
      <c r="F403" s="46"/>
      <c r="G403" s="46"/>
      <c r="H403" s="46"/>
      <c r="I403" s="46"/>
      <c r="J403" s="46"/>
      <c r="K403" s="46"/>
      <c r="L403" s="46"/>
    </row>
    <row r="404" spans="1:12" x14ac:dyDescent="0.25">
      <c r="A404" s="46"/>
      <c r="B404" s="46"/>
      <c r="C404" s="46"/>
      <c r="D404" s="46"/>
      <c r="E404" s="46"/>
      <c r="F404" s="46"/>
      <c r="G404" s="46"/>
      <c r="H404" s="46"/>
      <c r="I404" s="46"/>
      <c r="J404" s="46"/>
      <c r="K404" s="46"/>
      <c r="L404" s="46"/>
    </row>
    <row r="405" spans="1:12" x14ac:dyDescent="0.25">
      <c r="A405" s="46"/>
      <c r="B405" s="46"/>
      <c r="C405" s="46"/>
      <c r="D405" s="46"/>
      <c r="E405" s="46"/>
      <c r="F405" s="46"/>
      <c r="G405" s="46"/>
      <c r="H405" s="46"/>
      <c r="I405" s="46"/>
      <c r="J405" s="46"/>
      <c r="K405" s="46"/>
      <c r="L405" s="46"/>
    </row>
    <row r="406" spans="1:12" x14ac:dyDescent="0.25">
      <c r="A406" s="46"/>
      <c r="B406" s="46"/>
      <c r="C406" s="46"/>
      <c r="D406" s="46"/>
      <c r="E406" s="46"/>
      <c r="F406" s="46"/>
      <c r="G406" s="46"/>
      <c r="H406" s="46"/>
      <c r="I406" s="46"/>
      <c r="J406" s="46"/>
      <c r="K406" s="46"/>
      <c r="L406" s="46"/>
    </row>
    <row r="407" spans="1:12" x14ac:dyDescent="0.25">
      <c r="A407" s="46"/>
      <c r="B407" s="46"/>
      <c r="C407" s="46"/>
      <c r="D407" s="46"/>
      <c r="E407" s="46"/>
      <c r="F407" s="46"/>
      <c r="G407" s="46"/>
      <c r="H407" s="46"/>
      <c r="I407" s="46"/>
      <c r="J407" s="46"/>
      <c r="K407" s="46"/>
      <c r="L407" s="46"/>
    </row>
    <row r="408" spans="1:12" x14ac:dyDescent="0.25">
      <c r="A408" s="46"/>
      <c r="B408" s="46"/>
      <c r="C408" s="46"/>
      <c r="D408" s="46"/>
      <c r="E408" s="46"/>
      <c r="F408" s="46"/>
      <c r="G408" s="46"/>
      <c r="H408" s="46"/>
      <c r="I408" s="46"/>
      <c r="J408" s="46"/>
      <c r="K408" s="46"/>
      <c r="L408" s="46"/>
    </row>
    <row r="409" spans="1:12" x14ac:dyDescent="0.25">
      <c r="A409" s="46"/>
      <c r="B409" s="46"/>
      <c r="C409" s="46"/>
      <c r="D409" s="46"/>
      <c r="E409" s="46"/>
      <c r="F409" s="46"/>
      <c r="G409" s="46"/>
      <c r="H409" s="46"/>
      <c r="I409" s="46"/>
      <c r="J409" s="46"/>
      <c r="K409" s="46"/>
      <c r="L409" s="46"/>
    </row>
    <row r="410" spans="1:12" x14ac:dyDescent="0.25">
      <c r="A410" s="46"/>
      <c r="B410" s="46"/>
      <c r="C410" s="46"/>
      <c r="D410" s="46"/>
      <c r="E410" s="46"/>
      <c r="F410" s="46"/>
      <c r="G410" s="46"/>
      <c r="H410" s="46"/>
      <c r="I410" s="46"/>
      <c r="J410" s="46"/>
      <c r="K410" s="46"/>
      <c r="L410" s="46"/>
    </row>
    <row r="411" spans="1:12" x14ac:dyDescent="0.25">
      <c r="A411" s="46"/>
      <c r="B411" s="46"/>
      <c r="C411" s="46"/>
      <c r="D411" s="46"/>
      <c r="E411" s="46"/>
      <c r="F411" s="46"/>
      <c r="G411" s="46"/>
      <c r="H411" s="46"/>
      <c r="I411" s="46"/>
      <c r="J411" s="46"/>
      <c r="K411" s="46"/>
      <c r="L411" s="46"/>
    </row>
    <row r="412" spans="1:12" x14ac:dyDescent="0.25">
      <c r="A412" s="46"/>
      <c r="B412" s="46"/>
      <c r="C412" s="46"/>
      <c r="D412" s="46"/>
      <c r="E412" s="46"/>
      <c r="F412" s="46"/>
      <c r="G412" s="46"/>
      <c r="H412" s="46"/>
      <c r="I412" s="46"/>
      <c r="J412" s="46"/>
      <c r="K412" s="46"/>
      <c r="L412" s="46"/>
    </row>
    <row r="413" spans="1:12" x14ac:dyDescent="0.25">
      <c r="A413" s="46"/>
      <c r="B413" s="46"/>
      <c r="C413" s="46"/>
      <c r="D413" s="46"/>
      <c r="E413" s="46"/>
      <c r="F413" s="46"/>
      <c r="G413" s="46"/>
      <c r="H413" s="46"/>
      <c r="I413" s="46"/>
      <c r="J413" s="46"/>
      <c r="K413" s="46"/>
      <c r="L413" s="46"/>
    </row>
    <row r="414" spans="1:12" x14ac:dyDescent="0.25">
      <c r="A414" s="46"/>
      <c r="B414" s="46"/>
      <c r="C414" s="46"/>
      <c r="D414" s="46"/>
      <c r="E414" s="46"/>
      <c r="F414" s="46"/>
      <c r="G414" s="46"/>
      <c r="H414" s="46"/>
      <c r="I414" s="46"/>
      <c r="J414" s="46"/>
      <c r="K414" s="46"/>
      <c r="L414" s="46"/>
    </row>
    <row r="415" spans="1:12" x14ac:dyDescent="0.25">
      <c r="A415" s="46"/>
      <c r="B415" s="46"/>
      <c r="C415" s="46"/>
      <c r="D415" s="46"/>
      <c r="E415" s="46"/>
      <c r="F415" s="46"/>
      <c r="G415" s="46"/>
      <c r="H415" s="46"/>
      <c r="I415" s="46"/>
      <c r="J415" s="46"/>
      <c r="K415" s="46"/>
      <c r="L415" s="46"/>
    </row>
    <row r="416" spans="1:12" x14ac:dyDescent="0.25">
      <c r="A416" s="46"/>
      <c r="B416" s="46"/>
      <c r="C416" s="46"/>
      <c r="D416" s="46"/>
      <c r="E416" s="46"/>
      <c r="F416" s="46"/>
      <c r="G416" s="46"/>
      <c r="H416" s="46"/>
      <c r="I416" s="46"/>
      <c r="J416" s="46"/>
      <c r="K416" s="46"/>
      <c r="L416" s="46"/>
    </row>
    <row r="417" spans="1:12" x14ac:dyDescent="0.25">
      <c r="A417" s="46"/>
      <c r="B417" s="46"/>
      <c r="C417" s="46"/>
      <c r="D417" s="46"/>
      <c r="E417" s="46"/>
      <c r="F417" s="46"/>
      <c r="G417" s="46"/>
      <c r="H417" s="46"/>
      <c r="I417" s="46"/>
      <c r="J417" s="46"/>
      <c r="K417" s="46"/>
      <c r="L417" s="46"/>
    </row>
    <row r="418" spans="1:12" x14ac:dyDescent="0.25">
      <c r="A418" s="46"/>
      <c r="B418" s="46"/>
      <c r="C418" s="46"/>
      <c r="D418" s="46"/>
      <c r="E418" s="46"/>
      <c r="F418" s="46"/>
      <c r="G418" s="46"/>
      <c r="H418" s="46"/>
      <c r="I418" s="46"/>
      <c r="J418" s="46"/>
      <c r="K418" s="46"/>
      <c r="L418" s="46"/>
    </row>
    <row r="419" spans="1:12" x14ac:dyDescent="0.25">
      <c r="A419" s="46"/>
      <c r="B419" s="46"/>
      <c r="C419" s="46"/>
      <c r="D419" s="46"/>
      <c r="E419" s="46"/>
      <c r="F419" s="46"/>
      <c r="G419" s="46"/>
      <c r="H419" s="46"/>
      <c r="I419" s="46"/>
      <c r="J419" s="46"/>
      <c r="K419" s="46"/>
      <c r="L419" s="46"/>
    </row>
    <row r="420" spans="1:12" x14ac:dyDescent="0.25">
      <c r="A420" s="46"/>
      <c r="B420" s="46"/>
      <c r="C420" s="46"/>
      <c r="D420" s="46"/>
      <c r="E420" s="46"/>
      <c r="F420" s="46"/>
      <c r="G420" s="46"/>
      <c r="H420" s="46"/>
      <c r="I420" s="46"/>
      <c r="J420" s="46"/>
      <c r="K420" s="46"/>
      <c r="L420" s="46"/>
    </row>
    <row r="421" spans="1:12" x14ac:dyDescent="0.25">
      <c r="A421" s="46"/>
      <c r="B421" s="46"/>
      <c r="C421" s="46"/>
      <c r="D421" s="46"/>
      <c r="E421" s="46"/>
      <c r="F421" s="46"/>
      <c r="G421" s="46"/>
      <c r="H421" s="46"/>
      <c r="I421" s="46"/>
      <c r="J421" s="46"/>
      <c r="K421" s="46"/>
      <c r="L421" s="46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0"/>
  <sheetViews>
    <sheetView workbookViewId="0">
      <selection activeCell="A2" sqref="A2:M16"/>
    </sheetView>
  </sheetViews>
  <sheetFormatPr defaultRowHeight="15" x14ac:dyDescent="0.25"/>
  <cols>
    <col min="1" max="1" width="15" style="42" customWidth="1"/>
    <col min="2" max="2" width="13.85546875" style="42" customWidth="1"/>
    <col min="3" max="3" width="15.28515625" style="44" customWidth="1"/>
    <col min="4" max="4" width="15.5703125" style="42" customWidth="1"/>
    <col min="5" max="5" width="16.28515625" style="44" customWidth="1"/>
    <col min="6" max="6" width="15.5703125" style="42" customWidth="1"/>
    <col min="7" max="7" width="16" style="44" customWidth="1"/>
    <col min="8" max="8" width="15.85546875" style="42" customWidth="1"/>
    <col min="9" max="9" width="20.7109375" style="44" customWidth="1"/>
    <col min="10" max="10" width="17.85546875" style="42" customWidth="1"/>
    <col min="11" max="11" width="18.85546875" style="44" customWidth="1"/>
    <col min="12" max="12" width="14.42578125" style="42" customWidth="1"/>
    <col min="13" max="13" width="19" style="45" bestFit="1" customWidth="1"/>
    <col min="14" max="16384" width="9.140625" style="42"/>
  </cols>
  <sheetData>
    <row r="1" spans="1:14" s="44" customFormat="1" x14ac:dyDescent="0.25">
      <c r="A1" s="44" t="s">
        <v>19</v>
      </c>
      <c r="B1" s="43" t="s">
        <v>32</v>
      </c>
      <c r="C1" s="42" t="s">
        <v>35</v>
      </c>
      <c r="D1" s="43" t="s">
        <v>33</v>
      </c>
      <c r="E1" s="42" t="s">
        <v>36</v>
      </c>
      <c r="F1" s="43" t="s">
        <v>34</v>
      </c>
      <c r="G1" s="42" t="s">
        <v>37</v>
      </c>
      <c r="H1" s="43" t="s">
        <v>38</v>
      </c>
      <c r="I1" s="42" t="s">
        <v>39</v>
      </c>
      <c r="J1" s="43" t="s">
        <v>40</v>
      </c>
      <c r="K1" s="42" t="s">
        <v>41</v>
      </c>
      <c r="L1" s="43" t="s">
        <v>42</v>
      </c>
      <c r="M1" s="42" t="s">
        <v>43</v>
      </c>
    </row>
    <row r="2" spans="1:14" x14ac:dyDescent="0.25">
      <c r="A2" s="46" t="s">
        <v>286</v>
      </c>
      <c r="B2" s="50">
        <v>967993505.71000004</v>
      </c>
      <c r="C2" s="51">
        <v>4836</v>
      </c>
      <c r="D2" s="50">
        <v>164566584.16</v>
      </c>
      <c r="E2" s="51">
        <v>4471</v>
      </c>
      <c r="F2" s="50">
        <v>9373589.5</v>
      </c>
      <c r="G2" s="47">
        <v>956</v>
      </c>
      <c r="H2" s="50">
        <v>945595860.39999998</v>
      </c>
      <c r="I2" s="51">
        <v>4839</v>
      </c>
      <c r="J2" s="50">
        <v>159823080.87</v>
      </c>
      <c r="K2" s="51">
        <v>4538</v>
      </c>
      <c r="L2" s="50">
        <v>8349313.5</v>
      </c>
      <c r="M2" s="48">
        <v>862</v>
      </c>
      <c r="N2" s="46"/>
    </row>
    <row r="3" spans="1:14" x14ac:dyDescent="0.25">
      <c r="A3" s="46" t="s">
        <v>287</v>
      </c>
      <c r="B3" s="50">
        <v>1212968460.9400001</v>
      </c>
      <c r="C3" s="51">
        <v>6377</v>
      </c>
      <c r="D3" s="50">
        <v>266142391.86000001</v>
      </c>
      <c r="E3" s="51">
        <v>5872</v>
      </c>
      <c r="F3" s="50">
        <v>10203158.67</v>
      </c>
      <c r="G3" s="51">
        <v>1455</v>
      </c>
      <c r="H3" s="50">
        <v>1148229367.0899999</v>
      </c>
      <c r="I3" s="51">
        <v>6477</v>
      </c>
      <c r="J3" s="50">
        <v>267561222.5</v>
      </c>
      <c r="K3" s="51">
        <v>6019</v>
      </c>
      <c r="L3" s="50">
        <v>10377361.17</v>
      </c>
      <c r="M3" s="96">
        <v>1468</v>
      </c>
      <c r="N3" s="46"/>
    </row>
    <row r="4" spans="1:14" x14ac:dyDescent="0.25">
      <c r="A4" s="46" t="s">
        <v>288</v>
      </c>
      <c r="B4" s="50">
        <v>755427727.98000002</v>
      </c>
      <c r="C4" s="51">
        <v>4359</v>
      </c>
      <c r="D4" s="50">
        <v>149403774.27000001</v>
      </c>
      <c r="E4" s="51">
        <v>4066</v>
      </c>
      <c r="F4" s="50">
        <v>5018005.83</v>
      </c>
      <c r="G4" s="51">
        <v>1000</v>
      </c>
      <c r="H4" s="50">
        <v>627712431.24000001</v>
      </c>
      <c r="I4" s="51">
        <v>4361</v>
      </c>
      <c r="J4" s="50">
        <v>148242761.71000001</v>
      </c>
      <c r="K4" s="51">
        <v>4106</v>
      </c>
      <c r="L4" s="50">
        <v>3990280.5</v>
      </c>
      <c r="M4" s="48">
        <v>950</v>
      </c>
      <c r="N4" s="46"/>
    </row>
    <row r="5" spans="1:14" x14ac:dyDescent="0.25">
      <c r="A5" s="46" t="s">
        <v>289</v>
      </c>
      <c r="B5" s="50">
        <v>8871519137.6700001</v>
      </c>
      <c r="C5" s="51">
        <v>22251</v>
      </c>
      <c r="D5" s="50">
        <v>1601112861.74</v>
      </c>
      <c r="E5" s="51">
        <v>20236</v>
      </c>
      <c r="F5" s="50">
        <v>100353320.5</v>
      </c>
      <c r="G5" s="51">
        <v>6756</v>
      </c>
      <c r="H5" s="50">
        <v>9506530323.4899998</v>
      </c>
      <c r="I5" s="51">
        <v>22188</v>
      </c>
      <c r="J5" s="50">
        <v>1558394208.0599999</v>
      </c>
      <c r="K5" s="51">
        <v>20266</v>
      </c>
      <c r="L5" s="50">
        <v>88100928.670000002</v>
      </c>
      <c r="M5" s="96">
        <v>6312</v>
      </c>
      <c r="N5" s="46"/>
    </row>
    <row r="6" spans="1:14" x14ac:dyDescent="0.25">
      <c r="A6" s="46" t="s">
        <v>290</v>
      </c>
      <c r="B6" s="50">
        <v>20014287.199999999</v>
      </c>
      <c r="C6" s="47">
        <v>515</v>
      </c>
      <c r="D6" s="50">
        <v>5888673.1500000004</v>
      </c>
      <c r="E6" s="47">
        <v>471</v>
      </c>
      <c r="F6" s="50">
        <v>340325.83</v>
      </c>
      <c r="G6" s="47">
        <v>81</v>
      </c>
      <c r="H6" s="50">
        <v>20574694.760000002</v>
      </c>
      <c r="I6" s="47">
        <v>512</v>
      </c>
      <c r="J6" s="50">
        <v>5584787.79</v>
      </c>
      <c r="K6" s="47">
        <v>473</v>
      </c>
      <c r="L6" s="50">
        <v>180780</v>
      </c>
      <c r="M6" s="48">
        <v>75</v>
      </c>
      <c r="N6" s="46"/>
    </row>
    <row r="7" spans="1:14" x14ac:dyDescent="0.25">
      <c r="A7" s="46" t="s">
        <v>291</v>
      </c>
      <c r="B7" s="50">
        <v>1645527781.8599999</v>
      </c>
      <c r="C7" s="51">
        <v>4890</v>
      </c>
      <c r="D7" s="50">
        <v>222108528.33000001</v>
      </c>
      <c r="E7" s="51">
        <v>4525</v>
      </c>
      <c r="F7" s="50">
        <v>7971103.5</v>
      </c>
      <c r="G7" s="51">
        <v>1065</v>
      </c>
      <c r="H7" s="50">
        <v>1832846297.8499999</v>
      </c>
      <c r="I7" s="51">
        <v>4920</v>
      </c>
      <c r="J7" s="50">
        <v>213631659.03</v>
      </c>
      <c r="K7" s="51">
        <v>4606</v>
      </c>
      <c r="L7" s="50">
        <v>9646766.1699999999</v>
      </c>
      <c r="M7" s="96">
        <v>1036</v>
      </c>
      <c r="N7" s="46"/>
    </row>
    <row r="8" spans="1:14" x14ac:dyDescent="0.25">
      <c r="A8" s="46" t="s">
        <v>292</v>
      </c>
      <c r="B8" s="50">
        <v>59359473.969999999</v>
      </c>
      <c r="C8" s="47">
        <v>820</v>
      </c>
      <c r="D8" s="50">
        <v>13965084.949999999</v>
      </c>
      <c r="E8" s="47">
        <v>729</v>
      </c>
      <c r="F8" s="50">
        <v>190924.17</v>
      </c>
      <c r="G8" s="47">
        <v>74</v>
      </c>
      <c r="H8" s="50">
        <v>61196387.82</v>
      </c>
      <c r="I8" s="47">
        <v>803</v>
      </c>
      <c r="J8" s="50">
        <v>13276688.949999999</v>
      </c>
      <c r="K8" s="47">
        <v>723</v>
      </c>
      <c r="L8" s="50">
        <v>83508.5</v>
      </c>
      <c r="M8" s="48">
        <v>47</v>
      </c>
      <c r="N8" s="46"/>
    </row>
    <row r="9" spans="1:14" x14ac:dyDescent="0.25">
      <c r="A9" s="46" t="s">
        <v>293</v>
      </c>
      <c r="B9" s="50">
        <v>769565790.76999998</v>
      </c>
      <c r="C9" s="51">
        <v>4325</v>
      </c>
      <c r="D9" s="50">
        <v>214362394.81</v>
      </c>
      <c r="E9" s="51">
        <v>4072</v>
      </c>
      <c r="F9" s="50">
        <v>15947664.17</v>
      </c>
      <c r="G9" s="51">
        <v>1073</v>
      </c>
      <c r="H9" s="50">
        <v>718597985.38</v>
      </c>
      <c r="I9" s="51">
        <v>4405</v>
      </c>
      <c r="J9" s="50">
        <v>206304586.66999999</v>
      </c>
      <c r="K9" s="51">
        <v>4151</v>
      </c>
      <c r="L9" s="50">
        <v>15786626.33</v>
      </c>
      <c r="M9" s="96">
        <v>1028</v>
      </c>
      <c r="N9" s="46"/>
    </row>
    <row r="10" spans="1:14" x14ac:dyDescent="0.25">
      <c r="A10" s="46" t="s">
        <v>294</v>
      </c>
      <c r="B10" s="50">
        <v>508761475.72000003</v>
      </c>
      <c r="C10" s="51">
        <v>3220</v>
      </c>
      <c r="D10" s="50">
        <v>71402166.920000002</v>
      </c>
      <c r="E10" s="51">
        <v>2899</v>
      </c>
      <c r="F10" s="50">
        <v>3216132.67</v>
      </c>
      <c r="G10" s="47">
        <v>902</v>
      </c>
      <c r="H10" s="50">
        <v>487517671.25999999</v>
      </c>
      <c r="I10" s="51">
        <v>3199</v>
      </c>
      <c r="J10" s="50">
        <v>71256753.109999999</v>
      </c>
      <c r="K10" s="51">
        <v>2882</v>
      </c>
      <c r="L10" s="50">
        <v>3720328</v>
      </c>
      <c r="M10" s="48">
        <v>834</v>
      </c>
      <c r="N10" s="46"/>
    </row>
    <row r="11" spans="1:14" x14ac:dyDescent="0.25">
      <c r="A11" s="46" t="s">
        <v>295</v>
      </c>
      <c r="B11" s="50">
        <v>825346696.21000004</v>
      </c>
      <c r="C11" s="51">
        <v>4030</v>
      </c>
      <c r="D11" s="50">
        <v>149615106.28999999</v>
      </c>
      <c r="E11" s="51">
        <v>3706</v>
      </c>
      <c r="F11" s="50">
        <v>7404301.5</v>
      </c>
      <c r="G11" s="51">
        <v>1217</v>
      </c>
      <c r="H11" s="50">
        <v>877188668.19000006</v>
      </c>
      <c r="I11" s="51">
        <v>4061</v>
      </c>
      <c r="J11" s="50">
        <v>139419589.78999999</v>
      </c>
      <c r="K11" s="51">
        <v>3772</v>
      </c>
      <c r="L11" s="50">
        <v>7281953.6699999999</v>
      </c>
      <c r="M11" s="96">
        <v>1115</v>
      </c>
      <c r="N11" s="46"/>
    </row>
    <row r="12" spans="1:14" x14ac:dyDescent="0.25">
      <c r="A12" s="46" t="s">
        <v>296</v>
      </c>
      <c r="B12" s="50">
        <v>14335012742.51</v>
      </c>
      <c r="C12" s="51">
        <v>33007</v>
      </c>
      <c r="D12" s="50">
        <v>1434895950.0599999</v>
      </c>
      <c r="E12" s="51">
        <v>27435</v>
      </c>
      <c r="F12" s="50">
        <v>75183866.170000002</v>
      </c>
      <c r="G12" s="51">
        <v>3583</v>
      </c>
      <c r="H12" s="50">
        <v>14063093746.93</v>
      </c>
      <c r="I12" s="51">
        <v>31421</v>
      </c>
      <c r="J12" s="50">
        <v>1382357321.3900001</v>
      </c>
      <c r="K12" s="51">
        <v>26291</v>
      </c>
      <c r="L12" s="50">
        <v>86229863.670000002</v>
      </c>
      <c r="M12" s="96">
        <v>3620</v>
      </c>
      <c r="N12" s="46"/>
    </row>
    <row r="13" spans="1:14" x14ac:dyDescent="0.25">
      <c r="A13" s="46" t="s">
        <v>297</v>
      </c>
      <c r="B13" s="50">
        <v>1564708407.6300001</v>
      </c>
      <c r="C13" s="51">
        <v>9433</v>
      </c>
      <c r="D13" s="50">
        <v>449479187.31</v>
      </c>
      <c r="E13" s="51">
        <v>8850</v>
      </c>
      <c r="F13" s="50">
        <v>29022695.329999998</v>
      </c>
      <c r="G13" s="51">
        <v>2167</v>
      </c>
      <c r="H13" s="50">
        <v>1565441384.21</v>
      </c>
      <c r="I13" s="51">
        <v>9428</v>
      </c>
      <c r="J13" s="50">
        <v>431471682.30000001</v>
      </c>
      <c r="K13" s="51">
        <v>8897</v>
      </c>
      <c r="L13" s="50">
        <v>25162244</v>
      </c>
      <c r="M13" s="96">
        <v>2124</v>
      </c>
      <c r="N13" s="46"/>
    </row>
    <row r="14" spans="1:14" x14ac:dyDescent="0.25">
      <c r="A14" s="46" t="s">
        <v>298</v>
      </c>
      <c r="B14" s="50">
        <v>2731329023.8299999</v>
      </c>
      <c r="C14" s="51">
        <v>9394</v>
      </c>
      <c r="D14" s="50">
        <v>398426749.63999999</v>
      </c>
      <c r="E14" s="51">
        <v>8697</v>
      </c>
      <c r="F14" s="50">
        <v>29656949.170000002</v>
      </c>
      <c r="G14" s="51">
        <v>2187</v>
      </c>
      <c r="H14" s="50">
        <v>2330549814.6799998</v>
      </c>
      <c r="I14" s="51">
        <v>9287</v>
      </c>
      <c r="J14" s="50">
        <v>389164278.88</v>
      </c>
      <c r="K14" s="51">
        <v>8649</v>
      </c>
      <c r="L14" s="50">
        <v>23011134.5</v>
      </c>
      <c r="M14" s="96">
        <v>2078</v>
      </c>
      <c r="N14" s="46"/>
    </row>
    <row r="15" spans="1:14" x14ac:dyDescent="0.25">
      <c r="A15" s="46" t="s">
        <v>299</v>
      </c>
      <c r="B15" s="50">
        <v>1403790067.6800001</v>
      </c>
      <c r="C15" s="51">
        <v>7146</v>
      </c>
      <c r="D15" s="50">
        <v>259312427.99000001</v>
      </c>
      <c r="E15" s="51">
        <v>6478</v>
      </c>
      <c r="F15" s="50">
        <v>18760928.5</v>
      </c>
      <c r="G15" s="51">
        <v>1703</v>
      </c>
      <c r="H15" s="50">
        <v>1418958147.3</v>
      </c>
      <c r="I15" s="51">
        <v>7176</v>
      </c>
      <c r="J15" s="50">
        <v>243358614.72999999</v>
      </c>
      <c r="K15" s="51">
        <v>6593</v>
      </c>
      <c r="L15" s="50">
        <v>19512170.170000002</v>
      </c>
      <c r="M15" s="96">
        <v>1595</v>
      </c>
      <c r="N15" s="46"/>
    </row>
    <row r="16" spans="1:14" x14ac:dyDescent="0.25">
      <c r="A16" s="46" t="s">
        <v>300</v>
      </c>
      <c r="B16" s="50">
        <v>1212807908.8199999</v>
      </c>
      <c r="C16" s="51">
        <v>7842</v>
      </c>
      <c r="D16" s="50">
        <v>267400220.16999999</v>
      </c>
      <c r="E16" s="51">
        <v>7146</v>
      </c>
      <c r="F16" s="50">
        <v>22582787</v>
      </c>
      <c r="G16" s="51">
        <v>2317</v>
      </c>
      <c r="H16" s="50">
        <v>1273191204.8399999</v>
      </c>
      <c r="I16" s="51">
        <v>7930</v>
      </c>
      <c r="J16" s="50">
        <v>254388396.50999999</v>
      </c>
      <c r="K16" s="51">
        <v>7308</v>
      </c>
      <c r="L16" s="50">
        <v>16428415.33</v>
      </c>
      <c r="M16" s="96">
        <v>2161</v>
      </c>
      <c r="N16" s="46"/>
    </row>
    <row r="17" spans="1:14" x14ac:dyDescent="0.25">
      <c r="A17" s="46"/>
      <c r="B17" s="46"/>
      <c r="C17" s="47"/>
      <c r="D17" s="46"/>
      <c r="E17" s="47"/>
      <c r="F17" s="46"/>
      <c r="G17" s="47"/>
      <c r="H17" s="46"/>
      <c r="I17" s="47"/>
      <c r="J17" s="46"/>
      <c r="K17" s="47"/>
      <c r="L17" s="46"/>
      <c r="M17" s="48"/>
      <c r="N17" s="46"/>
    </row>
    <row r="18" spans="1:14" x14ac:dyDescent="0.25">
      <c r="A18" s="46"/>
      <c r="B18" s="46"/>
      <c r="C18" s="47"/>
      <c r="D18" s="46"/>
      <c r="E18" s="47"/>
      <c r="F18" s="46"/>
      <c r="G18" s="47"/>
      <c r="H18" s="46"/>
      <c r="I18" s="47"/>
      <c r="J18" s="46"/>
      <c r="K18" s="47"/>
      <c r="L18" s="46"/>
      <c r="M18" s="48"/>
      <c r="N18" s="46"/>
    </row>
    <row r="19" spans="1:14" x14ac:dyDescent="0.25">
      <c r="A19" s="46"/>
      <c r="B19" s="46"/>
      <c r="C19" s="47"/>
      <c r="D19" s="46"/>
      <c r="E19" s="47"/>
      <c r="F19" s="46"/>
      <c r="G19" s="47"/>
      <c r="H19" s="46"/>
      <c r="I19" s="47"/>
      <c r="J19" s="46"/>
      <c r="K19" s="47"/>
      <c r="L19" s="46"/>
      <c r="M19" s="48"/>
      <c r="N19" s="46"/>
    </row>
    <row r="20" spans="1:14" x14ac:dyDescent="0.25">
      <c r="A20" s="46"/>
      <c r="B20" s="46"/>
      <c r="C20" s="47"/>
      <c r="D20" s="46"/>
      <c r="E20" s="47"/>
      <c r="F20" s="46"/>
      <c r="G20" s="47"/>
      <c r="H20" s="46"/>
      <c r="I20" s="47"/>
      <c r="J20" s="46"/>
      <c r="K20" s="47"/>
      <c r="L20" s="46"/>
      <c r="M20" s="48"/>
      <c r="N20" s="46"/>
    </row>
    <row r="21" spans="1:14" x14ac:dyDescent="0.25">
      <c r="A21" s="46"/>
      <c r="B21" s="46"/>
      <c r="C21" s="47"/>
      <c r="D21" s="46"/>
      <c r="E21" s="47"/>
      <c r="F21" s="46"/>
      <c r="G21" s="47"/>
      <c r="H21" s="46"/>
      <c r="I21" s="47"/>
      <c r="J21" s="46"/>
      <c r="K21" s="47"/>
      <c r="L21" s="46"/>
      <c r="M21" s="48"/>
      <c r="N21" s="46"/>
    </row>
    <row r="22" spans="1:14" x14ac:dyDescent="0.25">
      <c r="A22" s="46"/>
      <c r="B22" s="46"/>
      <c r="C22" s="47"/>
      <c r="D22" s="46"/>
      <c r="E22" s="47"/>
      <c r="F22" s="46"/>
      <c r="G22" s="47"/>
      <c r="H22" s="46"/>
      <c r="I22" s="47"/>
      <c r="J22" s="46"/>
      <c r="K22" s="47"/>
      <c r="L22" s="46"/>
      <c r="M22" s="48"/>
      <c r="N22" s="46"/>
    </row>
    <row r="23" spans="1:14" x14ac:dyDescent="0.25">
      <c r="A23" s="46"/>
      <c r="B23" s="46"/>
      <c r="C23" s="47"/>
      <c r="D23" s="46"/>
      <c r="E23" s="47"/>
      <c r="F23" s="46"/>
      <c r="G23" s="47"/>
      <c r="H23" s="46"/>
      <c r="I23" s="47"/>
      <c r="J23" s="46"/>
      <c r="K23" s="47"/>
      <c r="L23" s="46"/>
      <c r="M23" s="48"/>
      <c r="N23" s="46"/>
    </row>
    <row r="24" spans="1:14" x14ac:dyDescent="0.25">
      <c r="A24" s="46"/>
      <c r="B24" s="46"/>
      <c r="C24" s="47"/>
      <c r="D24" s="46"/>
      <c r="E24" s="47"/>
      <c r="F24" s="46"/>
      <c r="G24" s="47"/>
      <c r="H24" s="46"/>
      <c r="I24" s="47"/>
      <c r="J24" s="46"/>
      <c r="K24" s="47"/>
      <c r="L24" s="46"/>
      <c r="M24" s="48"/>
      <c r="N24" s="46"/>
    </row>
    <row r="25" spans="1:14" x14ac:dyDescent="0.25">
      <c r="A25" s="46"/>
      <c r="B25" s="46"/>
      <c r="C25" s="47"/>
      <c r="D25" s="46"/>
      <c r="E25" s="47"/>
      <c r="F25" s="46"/>
      <c r="G25" s="47"/>
      <c r="H25" s="46"/>
      <c r="I25" s="47"/>
      <c r="J25" s="46"/>
      <c r="K25" s="47"/>
      <c r="L25" s="46"/>
      <c r="M25" s="48"/>
      <c r="N25" s="46"/>
    </row>
    <row r="26" spans="1:14" x14ac:dyDescent="0.25">
      <c r="A26" s="46"/>
      <c r="B26" s="46"/>
      <c r="C26" s="47"/>
      <c r="D26" s="46"/>
      <c r="E26" s="47"/>
      <c r="F26" s="46"/>
      <c r="G26" s="47"/>
      <c r="H26" s="46"/>
      <c r="I26" s="47"/>
      <c r="J26" s="46"/>
      <c r="K26" s="47"/>
      <c r="L26" s="46"/>
      <c r="M26" s="48"/>
      <c r="N26" s="46"/>
    </row>
    <row r="27" spans="1:14" x14ac:dyDescent="0.25">
      <c r="A27" s="46"/>
      <c r="B27" s="46"/>
      <c r="C27" s="47"/>
      <c r="D27" s="46"/>
      <c r="E27" s="47"/>
      <c r="F27" s="46"/>
      <c r="G27" s="47"/>
      <c r="H27" s="46"/>
      <c r="I27" s="47"/>
      <c r="J27" s="46"/>
      <c r="K27" s="47"/>
      <c r="L27" s="46"/>
      <c r="M27" s="48"/>
      <c r="N27" s="46"/>
    </row>
    <row r="28" spans="1:14" x14ac:dyDescent="0.25">
      <c r="A28" s="46"/>
      <c r="B28" s="46"/>
      <c r="C28" s="47"/>
      <c r="D28" s="46"/>
      <c r="E28" s="47"/>
      <c r="F28" s="46"/>
      <c r="G28" s="47"/>
      <c r="H28" s="46"/>
      <c r="I28" s="47"/>
      <c r="J28" s="46"/>
      <c r="K28" s="47"/>
      <c r="L28" s="46"/>
      <c r="M28" s="48"/>
      <c r="N28" s="46"/>
    </row>
    <row r="29" spans="1:14" x14ac:dyDescent="0.25">
      <c r="A29" s="46"/>
      <c r="B29" s="46"/>
      <c r="C29" s="47"/>
      <c r="D29" s="46"/>
      <c r="E29" s="47"/>
      <c r="F29" s="46"/>
      <c r="G29" s="47"/>
      <c r="H29" s="46"/>
      <c r="I29" s="47"/>
      <c r="J29" s="46"/>
      <c r="K29" s="47"/>
      <c r="L29" s="46"/>
      <c r="M29" s="48"/>
      <c r="N29" s="46"/>
    </row>
    <row r="30" spans="1:14" x14ac:dyDescent="0.25">
      <c r="A30" s="46"/>
      <c r="B30" s="46"/>
      <c r="C30" s="47"/>
      <c r="D30" s="46"/>
      <c r="E30" s="47"/>
      <c r="F30" s="46"/>
      <c r="G30" s="47"/>
      <c r="H30" s="46"/>
      <c r="I30" s="47"/>
      <c r="J30" s="46"/>
      <c r="K30" s="47"/>
      <c r="L30" s="46"/>
      <c r="M30" s="48"/>
      <c r="N30" s="46"/>
    </row>
    <row r="31" spans="1:14" x14ac:dyDescent="0.25">
      <c r="A31" s="46"/>
      <c r="B31" s="46"/>
      <c r="C31" s="47"/>
      <c r="D31" s="46"/>
      <c r="E31" s="47"/>
      <c r="F31" s="46"/>
      <c r="G31" s="47"/>
      <c r="H31" s="46"/>
      <c r="I31" s="47"/>
      <c r="J31" s="46"/>
      <c r="K31" s="47"/>
      <c r="L31" s="46"/>
      <c r="M31" s="48"/>
      <c r="N31" s="46"/>
    </row>
    <row r="32" spans="1:14" x14ac:dyDescent="0.25">
      <c r="A32" s="46"/>
      <c r="B32" s="46"/>
      <c r="C32" s="47"/>
      <c r="D32" s="46"/>
      <c r="E32" s="47"/>
      <c r="F32" s="46"/>
      <c r="G32" s="47"/>
      <c r="H32" s="46"/>
      <c r="I32" s="47"/>
      <c r="J32" s="46"/>
      <c r="K32" s="47"/>
      <c r="L32" s="46"/>
      <c r="M32" s="48"/>
      <c r="N32" s="46"/>
    </row>
    <row r="33" spans="1:14" x14ac:dyDescent="0.25">
      <c r="A33" s="46"/>
      <c r="B33" s="46"/>
      <c r="C33" s="47"/>
      <c r="D33" s="46"/>
      <c r="E33" s="47"/>
      <c r="F33" s="46"/>
      <c r="G33" s="47"/>
      <c r="H33" s="46"/>
      <c r="I33" s="47"/>
      <c r="J33" s="46"/>
      <c r="K33" s="47"/>
      <c r="L33" s="46"/>
      <c r="M33" s="48"/>
      <c r="N33" s="46"/>
    </row>
    <row r="34" spans="1:14" x14ac:dyDescent="0.25">
      <c r="A34" s="46"/>
      <c r="B34" s="46"/>
      <c r="C34" s="47"/>
      <c r="D34" s="46"/>
      <c r="E34" s="47"/>
      <c r="F34" s="46"/>
      <c r="G34" s="47"/>
      <c r="H34" s="46"/>
      <c r="I34" s="47"/>
      <c r="J34" s="46"/>
      <c r="K34" s="47"/>
      <c r="L34" s="46"/>
      <c r="M34" s="48"/>
      <c r="N34" s="46"/>
    </row>
    <row r="35" spans="1:14" x14ac:dyDescent="0.25">
      <c r="A35" s="46"/>
      <c r="B35" s="46"/>
      <c r="C35" s="47"/>
      <c r="D35" s="46"/>
      <c r="E35" s="47"/>
      <c r="F35" s="46"/>
      <c r="G35" s="47"/>
      <c r="H35" s="46"/>
      <c r="I35" s="47"/>
      <c r="J35" s="46"/>
      <c r="K35" s="47"/>
      <c r="L35" s="46"/>
      <c r="M35" s="48"/>
      <c r="N35" s="46"/>
    </row>
    <row r="36" spans="1:14" x14ac:dyDescent="0.25">
      <c r="A36" s="46"/>
      <c r="B36" s="46"/>
      <c r="C36" s="47"/>
      <c r="D36" s="46"/>
      <c r="E36" s="47"/>
      <c r="F36" s="46"/>
      <c r="G36" s="47"/>
      <c r="H36" s="46"/>
      <c r="I36" s="47"/>
      <c r="J36" s="46"/>
      <c r="K36" s="47"/>
      <c r="L36" s="46"/>
      <c r="M36" s="48"/>
      <c r="N36" s="46"/>
    </row>
    <row r="37" spans="1:14" x14ac:dyDescent="0.25">
      <c r="A37" s="46"/>
      <c r="B37" s="46"/>
      <c r="C37" s="47"/>
      <c r="D37" s="46"/>
      <c r="E37" s="47"/>
      <c r="F37" s="46"/>
      <c r="G37" s="47"/>
      <c r="H37" s="46"/>
      <c r="I37" s="47"/>
      <c r="J37" s="46"/>
      <c r="K37" s="47"/>
      <c r="L37" s="46"/>
      <c r="M37" s="48"/>
      <c r="N37" s="46"/>
    </row>
    <row r="38" spans="1:14" x14ac:dyDescent="0.25">
      <c r="A38" s="46"/>
      <c r="B38" s="46"/>
      <c r="C38" s="47"/>
      <c r="D38" s="46"/>
      <c r="E38" s="47"/>
      <c r="F38" s="46"/>
      <c r="G38" s="47"/>
      <c r="H38" s="46"/>
      <c r="I38" s="47"/>
      <c r="J38" s="46"/>
      <c r="K38" s="47"/>
      <c r="L38" s="46"/>
      <c r="M38" s="48"/>
      <c r="N38" s="46"/>
    </row>
    <row r="39" spans="1:14" x14ac:dyDescent="0.25">
      <c r="A39" s="46"/>
      <c r="B39" s="46"/>
      <c r="C39" s="47"/>
      <c r="D39" s="46"/>
      <c r="E39" s="47"/>
      <c r="F39" s="46"/>
      <c r="G39" s="47"/>
      <c r="H39" s="46"/>
      <c r="I39" s="47"/>
      <c r="J39" s="46"/>
      <c r="K39" s="47"/>
      <c r="L39" s="46"/>
      <c r="M39" s="48"/>
      <c r="N39" s="46"/>
    </row>
    <row r="40" spans="1:14" x14ac:dyDescent="0.25">
      <c r="A40" s="46"/>
      <c r="B40" s="46"/>
      <c r="C40" s="47"/>
      <c r="D40" s="46"/>
      <c r="E40" s="47"/>
      <c r="F40" s="46"/>
      <c r="G40" s="47"/>
      <c r="H40" s="46"/>
      <c r="I40" s="47"/>
      <c r="J40" s="46"/>
      <c r="K40" s="47"/>
      <c r="L40" s="46"/>
      <c r="M40" s="48"/>
      <c r="N40" s="46"/>
    </row>
    <row r="41" spans="1:14" x14ac:dyDescent="0.25">
      <c r="A41" s="46"/>
      <c r="B41" s="46"/>
      <c r="C41" s="47"/>
      <c r="D41" s="46"/>
      <c r="E41" s="47"/>
      <c r="F41" s="46"/>
      <c r="G41" s="47"/>
      <c r="H41" s="46"/>
      <c r="I41" s="47"/>
      <c r="J41" s="46"/>
      <c r="K41" s="47"/>
      <c r="L41" s="46"/>
      <c r="M41" s="48"/>
      <c r="N41" s="46"/>
    </row>
    <row r="42" spans="1:14" x14ac:dyDescent="0.25">
      <c r="A42" s="46"/>
      <c r="B42" s="46"/>
      <c r="C42" s="47"/>
      <c r="D42" s="46"/>
      <c r="E42" s="47"/>
      <c r="F42" s="46"/>
      <c r="G42" s="47"/>
      <c r="H42" s="46"/>
      <c r="I42" s="47"/>
      <c r="J42" s="46"/>
      <c r="K42" s="47"/>
      <c r="L42" s="46"/>
      <c r="M42" s="48"/>
      <c r="N42" s="46"/>
    </row>
    <row r="43" spans="1:14" x14ac:dyDescent="0.25">
      <c r="A43" s="46"/>
      <c r="B43" s="46"/>
      <c r="C43" s="47"/>
      <c r="D43" s="46"/>
      <c r="E43" s="47"/>
      <c r="F43" s="46"/>
      <c r="G43" s="47"/>
      <c r="H43" s="46"/>
      <c r="I43" s="47"/>
      <c r="J43" s="46"/>
      <c r="K43" s="47"/>
      <c r="L43" s="46"/>
      <c r="M43" s="48"/>
      <c r="N43" s="46"/>
    </row>
    <row r="44" spans="1:14" x14ac:dyDescent="0.25">
      <c r="A44" s="46"/>
      <c r="B44" s="46"/>
      <c r="C44" s="47"/>
      <c r="D44" s="46"/>
      <c r="E44" s="47"/>
      <c r="F44" s="46"/>
      <c r="G44" s="47"/>
      <c r="H44" s="46"/>
      <c r="I44" s="47"/>
      <c r="J44" s="46"/>
      <c r="K44" s="47"/>
      <c r="L44" s="46"/>
      <c r="M44" s="48"/>
      <c r="N44" s="46"/>
    </row>
    <row r="45" spans="1:14" x14ac:dyDescent="0.25">
      <c r="A45" s="46"/>
      <c r="B45" s="46"/>
      <c r="C45" s="47"/>
      <c r="D45" s="46"/>
      <c r="E45" s="47"/>
      <c r="F45" s="46"/>
      <c r="G45" s="47"/>
      <c r="H45" s="46"/>
      <c r="I45" s="47"/>
      <c r="J45" s="46"/>
      <c r="K45" s="47"/>
      <c r="L45" s="46"/>
      <c r="M45" s="48"/>
      <c r="N45" s="46"/>
    </row>
    <row r="46" spans="1:14" x14ac:dyDescent="0.25">
      <c r="A46" s="46"/>
      <c r="B46" s="46"/>
      <c r="C46" s="47"/>
      <c r="D46" s="46"/>
      <c r="E46" s="47"/>
      <c r="F46" s="46"/>
      <c r="G46" s="47"/>
      <c r="H46" s="46"/>
      <c r="I46" s="47"/>
      <c r="J46" s="46"/>
      <c r="K46" s="47"/>
      <c r="L46" s="46"/>
      <c r="M46" s="48"/>
      <c r="N46" s="46"/>
    </row>
    <row r="47" spans="1:14" x14ac:dyDescent="0.25">
      <c r="A47" s="46"/>
      <c r="B47" s="46"/>
      <c r="C47" s="47"/>
      <c r="D47" s="46"/>
      <c r="E47" s="47"/>
      <c r="F47" s="46"/>
      <c r="G47" s="47"/>
      <c r="H47" s="46"/>
      <c r="I47" s="47"/>
      <c r="J47" s="46"/>
      <c r="K47" s="47"/>
      <c r="L47" s="46"/>
      <c r="M47" s="48"/>
      <c r="N47" s="46"/>
    </row>
    <row r="48" spans="1:14" x14ac:dyDescent="0.25">
      <c r="A48" s="46"/>
      <c r="B48" s="46"/>
      <c r="C48" s="47"/>
      <c r="D48" s="46"/>
      <c r="E48" s="47"/>
      <c r="F48" s="46"/>
      <c r="G48" s="47"/>
      <c r="H48" s="46"/>
      <c r="I48" s="47"/>
      <c r="J48" s="46"/>
      <c r="K48" s="47"/>
      <c r="L48" s="46"/>
      <c r="M48" s="48"/>
      <c r="N48" s="46"/>
    </row>
    <row r="49" spans="1:14" x14ac:dyDescent="0.25">
      <c r="A49" s="46"/>
      <c r="B49" s="46"/>
      <c r="C49" s="47"/>
      <c r="D49" s="46"/>
      <c r="E49" s="47"/>
      <c r="F49" s="46"/>
      <c r="G49" s="47"/>
      <c r="H49" s="46"/>
      <c r="I49" s="47"/>
      <c r="J49" s="46"/>
      <c r="K49" s="47"/>
      <c r="L49" s="46"/>
      <c r="M49" s="48"/>
      <c r="N49" s="46"/>
    </row>
    <row r="50" spans="1:14" x14ac:dyDescent="0.25">
      <c r="A50" s="46"/>
      <c r="B50" s="46"/>
      <c r="C50" s="47"/>
      <c r="D50" s="46"/>
      <c r="E50" s="47"/>
      <c r="F50" s="46"/>
      <c r="G50" s="47"/>
      <c r="H50" s="46"/>
      <c r="I50" s="47"/>
      <c r="J50" s="46"/>
      <c r="K50" s="47"/>
      <c r="L50" s="46"/>
      <c r="M50" s="48"/>
      <c r="N50" s="46"/>
    </row>
    <row r="51" spans="1:14" x14ac:dyDescent="0.25">
      <c r="A51" s="46"/>
      <c r="B51" s="46"/>
      <c r="C51" s="47"/>
      <c r="D51" s="46"/>
      <c r="E51" s="47"/>
      <c r="F51" s="46"/>
      <c r="G51" s="47"/>
      <c r="H51" s="46"/>
      <c r="I51" s="47"/>
      <c r="J51" s="46"/>
      <c r="K51" s="47"/>
      <c r="L51" s="46"/>
      <c r="M51" s="48"/>
      <c r="N51" s="46"/>
    </row>
    <row r="52" spans="1:14" x14ac:dyDescent="0.25">
      <c r="A52" s="46"/>
      <c r="B52" s="46"/>
      <c r="C52" s="47"/>
      <c r="D52" s="46"/>
      <c r="E52" s="47"/>
      <c r="F52" s="46"/>
      <c r="G52" s="47"/>
      <c r="H52" s="46"/>
      <c r="I52" s="47"/>
      <c r="J52" s="46"/>
      <c r="K52" s="47"/>
      <c r="L52" s="46"/>
      <c r="M52" s="48"/>
      <c r="N52" s="46"/>
    </row>
    <row r="53" spans="1:14" x14ac:dyDescent="0.25">
      <c r="A53" s="46"/>
      <c r="B53" s="46"/>
      <c r="C53" s="47"/>
      <c r="D53" s="46"/>
      <c r="E53" s="47"/>
      <c r="F53" s="46"/>
      <c r="G53" s="47"/>
      <c r="H53" s="46"/>
      <c r="I53" s="47"/>
      <c r="J53" s="46"/>
      <c r="K53" s="47"/>
      <c r="L53" s="46"/>
      <c r="M53" s="48"/>
      <c r="N53" s="46"/>
    </row>
    <row r="54" spans="1:14" x14ac:dyDescent="0.25">
      <c r="A54" s="46"/>
      <c r="B54" s="46"/>
      <c r="C54" s="47"/>
      <c r="D54" s="46"/>
      <c r="E54" s="47"/>
      <c r="F54" s="46"/>
      <c r="G54" s="47"/>
      <c r="H54" s="46"/>
      <c r="I54" s="47"/>
      <c r="J54" s="46"/>
      <c r="K54" s="47"/>
      <c r="L54" s="46"/>
      <c r="M54" s="48"/>
      <c r="N54" s="46"/>
    </row>
    <row r="55" spans="1:14" x14ac:dyDescent="0.25">
      <c r="A55" s="46"/>
      <c r="B55" s="46"/>
      <c r="C55" s="47"/>
      <c r="D55" s="46"/>
      <c r="E55" s="47"/>
      <c r="F55" s="46"/>
      <c r="G55" s="47"/>
      <c r="H55" s="46"/>
      <c r="I55" s="47"/>
      <c r="J55" s="46"/>
      <c r="K55" s="47"/>
      <c r="L55" s="46"/>
      <c r="M55" s="48"/>
      <c r="N55" s="46"/>
    </row>
    <row r="56" spans="1:14" x14ac:dyDescent="0.25">
      <c r="A56" s="46"/>
      <c r="B56" s="46"/>
      <c r="C56" s="47"/>
      <c r="D56" s="46"/>
      <c r="E56" s="47"/>
      <c r="F56" s="46"/>
      <c r="G56" s="47"/>
      <c r="H56" s="46"/>
      <c r="I56" s="47"/>
      <c r="J56" s="46"/>
      <c r="K56" s="47"/>
      <c r="L56" s="46"/>
      <c r="M56" s="48"/>
      <c r="N56" s="46"/>
    </row>
    <row r="57" spans="1:14" x14ac:dyDescent="0.25">
      <c r="A57" s="46"/>
      <c r="B57" s="46"/>
      <c r="C57" s="47"/>
      <c r="D57" s="46"/>
      <c r="E57" s="47"/>
      <c r="F57" s="46"/>
      <c r="G57" s="47"/>
      <c r="H57" s="46"/>
      <c r="I57" s="47"/>
      <c r="J57" s="46"/>
      <c r="K57" s="47"/>
      <c r="L57" s="46"/>
      <c r="M57" s="48"/>
      <c r="N57" s="46"/>
    </row>
    <row r="58" spans="1:14" x14ac:dyDescent="0.25">
      <c r="A58" s="46"/>
      <c r="B58" s="46"/>
      <c r="C58" s="47"/>
      <c r="D58" s="46"/>
      <c r="E58" s="47"/>
      <c r="F58" s="46"/>
      <c r="G58" s="47"/>
      <c r="H58" s="46"/>
      <c r="I58" s="47"/>
      <c r="J58" s="46"/>
      <c r="K58" s="47"/>
      <c r="L58" s="46"/>
      <c r="M58" s="48"/>
      <c r="N58" s="46"/>
    </row>
    <row r="59" spans="1:14" x14ac:dyDescent="0.25">
      <c r="A59" s="46"/>
      <c r="B59" s="46"/>
      <c r="C59" s="47"/>
      <c r="D59" s="46"/>
      <c r="E59" s="47"/>
      <c r="F59" s="46"/>
      <c r="G59" s="47"/>
      <c r="H59" s="46"/>
      <c r="I59" s="47"/>
      <c r="J59" s="46"/>
      <c r="K59" s="47"/>
      <c r="L59" s="46"/>
      <c r="M59" s="48"/>
      <c r="N59" s="46"/>
    </row>
    <row r="60" spans="1:14" x14ac:dyDescent="0.25">
      <c r="A60" s="46"/>
      <c r="B60" s="46"/>
      <c r="C60" s="47"/>
      <c r="D60" s="46"/>
      <c r="E60" s="47"/>
      <c r="F60" s="46"/>
      <c r="G60" s="47"/>
      <c r="H60" s="46"/>
      <c r="I60" s="47"/>
      <c r="J60" s="46"/>
      <c r="K60" s="47"/>
      <c r="L60" s="46"/>
      <c r="M60" s="48"/>
      <c r="N60" s="46"/>
    </row>
    <row r="61" spans="1:14" x14ac:dyDescent="0.25">
      <c r="A61" s="46"/>
      <c r="B61" s="46"/>
      <c r="C61" s="47"/>
      <c r="D61" s="46"/>
      <c r="E61" s="47"/>
      <c r="F61" s="46"/>
      <c r="G61" s="47"/>
      <c r="H61" s="46"/>
      <c r="I61" s="47"/>
      <c r="J61" s="46"/>
      <c r="K61" s="47"/>
      <c r="L61" s="46"/>
      <c r="M61" s="48"/>
      <c r="N61" s="46"/>
    </row>
    <row r="62" spans="1:14" x14ac:dyDescent="0.25">
      <c r="A62" s="46"/>
      <c r="B62" s="46"/>
      <c r="C62" s="47"/>
      <c r="D62" s="46"/>
      <c r="E62" s="47"/>
      <c r="F62" s="46"/>
      <c r="G62" s="47"/>
      <c r="H62" s="46"/>
      <c r="I62" s="47"/>
      <c r="J62" s="46"/>
      <c r="K62" s="47"/>
      <c r="L62" s="46"/>
      <c r="M62" s="48"/>
      <c r="N62" s="46"/>
    </row>
    <row r="63" spans="1:14" x14ac:dyDescent="0.25">
      <c r="A63" s="46"/>
      <c r="B63" s="46"/>
      <c r="C63" s="47"/>
      <c r="D63" s="46"/>
      <c r="E63" s="47"/>
      <c r="F63" s="46"/>
      <c r="G63" s="47"/>
      <c r="H63" s="46"/>
      <c r="I63" s="47"/>
      <c r="J63" s="46"/>
      <c r="K63" s="47"/>
      <c r="L63" s="46"/>
      <c r="M63" s="48"/>
      <c r="N63" s="46"/>
    </row>
    <row r="64" spans="1:14" x14ac:dyDescent="0.25">
      <c r="A64" s="46"/>
      <c r="B64" s="46"/>
      <c r="C64" s="47"/>
      <c r="D64" s="46"/>
      <c r="E64" s="47"/>
      <c r="F64" s="46"/>
      <c r="G64" s="47"/>
      <c r="H64" s="46"/>
      <c r="I64" s="47"/>
      <c r="J64" s="46"/>
      <c r="K64" s="47"/>
      <c r="L64" s="46"/>
      <c r="M64" s="48"/>
      <c r="N64" s="46"/>
    </row>
    <row r="65" spans="1:14" x14ac:dyDescent="0.25">
      <c r="A65" s="46"/>
      <c r="B65" s="46"/>
      <c r="C65" s="47"/>
      <c r="D65" s="46"/>
      <c r="E65" s="47"/>
      <c r="F65" s="46"/>
      <c r="G65" s="47"/>
      <c r="H65" s="46"/>
      <c r="I65" s="47"/>
      <c r="J65" s="46"/>
      <c r="K65" s="47"/>
      <c r="L65" s="46"/>
      <c r="M65" s="48"/>
      <c r="N65" s="46"/>
    </row>
    <row r="66" spans="1:14" x14ac:dyDescent="0.25">
      <c r="A66" s="46"/>
      <c r="B66" s="46"/>
      <c r="C66" s="47"/>
      <c r="D66" s="46"/>
      <c r="E66" s="47"/>
      <c r="F66" s="46"/>
      <c r="G66" s="47"/>
      <c r="H66" s="46"/>
      <c r="I66" s="47"/>
      <c r="J66" s="46"/>
      <c r="K66" s="47"/>
      <c r="L66" s="46"/>
      <c r="M66" s="48"/>
      <c r="N66" s="46"/>
    </row>
    <row r="67" spans="1:14" x14ac:dyDescent="0.25">
      <c r="A67" s="46"/>
      <c r="B67" s="46"/>
      <c r="C67" s="47"/>
      <c r="D67" s="46"/>
      <c r="E67" s="47"/>
      <c r="F67" s="46"/>
      <c r="G67" s="47"/>
      <c r="H67" s="46"/>
      <c r="I67" s="47"/>
      <c r="J67" s="46"/>
      <c r="K67" s="47"/>
      <c r="L67" s="46"/>
      <c r="M67" s="48"/>
      <c r="N67" s="46"/>
    </row>
    <row r="68" spans="1:14" x14ac:dyDescent="0.25">
      <c r="A68" s="46"/>
      <c r="B68" s="46"/>
      <c r="C68" s="47"/>
      <c r="D68" s="46"/>
      <c r="E68" s="47"/>
      <c r="F68" s="46"/>
      <c r="G68" s="47"/>
      <c r="H68" s="46"/>
      <c r="I68" s="47"/>
      <c r="J68" s="46"/>
      <c r="K68" s="47"/>
      <c r="L68" s="46"/>
      <c r="M68" s="48"/>
      <c r="N68" s="46"/>
    </row>
    <row r="69" spans="1:14" x14ac:dyDescent="0.25">
      <c r="A69" s="46"/>
      <c r="B69" s="46"/>
      <c r="C69" s="47"/>
      <c r="D69" s="46"/>
      <c r="E69" s="47"/>
      <c r="F69" s="46"/>
      <c r="G69" s="47"/>
      <c r="H69" s="46"/>
      <c r="I69" s="47"/>
      <c r="J69" s="46"/>
      <c r="K69" s="47"/>
      <c r="L69" s="46"/>
      <c r="M69" s="48"/>
      <c r="N69" s="46"/>
    </row>
    <row r="70" spans="1:14" x14ac:dyDescent="0.25">
      <c r="A70" s="46"/>
      <c r="B70" s="46"/>
      <c r="C70" s="47"/>
      <c r="D70" s="46"/>
      <c r="E70" s="47"/>
      <c r="F70" s="46"/>
      <c r="G70" s="47"/>
      <c r="H70" s="46"/>
      <c r="I70" s="47"/>
      <c r="J70" s="46"/>
      <c r="K70" s="47"/>
      <c r="L70" s="46"/>
      <c r="M70" s="48"/>
      <c r="N70" s="46"/>
    </row>
    <row r="71" spans="1:14" x14ac:dyDescent="0.25">
      <c r="A71" s="46"/>
      <c r="B71" s="46"/>
      <c r="C71" s="47"/>
      <c r="D71" s="46"/>
      <c r="E71" s="47"/>
      <c r="F71" s="46"/>
      <c r="G71" s="47"/>
      <c r="H71" s="46"/>
      <c r="I71" s="47"/>
      <c r="J71" s="46"/>
      <c r="K71" s="47"/>
      <c r="L71" s="46"/>
      <c r="M71" s="48"/>
      <c r="N71" s="46"/>
    </row>
    <row r="72" spans="1:14" x14ac:dyDescent="0.25">
      <c r="A72" s="46"/>
      <c r="B72" s="46"/>
      <c r="C72" s="47"/>
      <c r="D72" s="46"/>
      <c r="E72" s="47"/>
      <c r="F72" s="46"/>
      <c r="G72" s="47"/>
      <c r="H72" s="46"/>
      <c r="I72" s="47"/>
      <c r="J72" s="46"/>
      <c r="K72" s="47"/>
      <c r="L72" s="46"/>
      <c r="M72" s="48"/>
      <c r="N72" s="46"/>
    </row>
    <row r="73" spans="1:14" x14ac:dyDescent="0.25">
      <c r="A73" s="46"/>
      <c r="B73" s="46"/>
      <c r="C73" s="47"/>
      <c r="D73" s="46"/>
      <c r="E73" s="47"/>
      <c r="F73" s="46"/>
      <c r="G73" s="47"/>
      <c r="H73" s="46"/>
      <c r="I73" s="47"/>
      <c r="J73" s="46"/>
      <c r="K73" s="47"/>
      <c r="L73" s="46"/>
      <c r="M73" s="48"/>
      <c r="N73" s="46"/>
    </row>
    <row r="74" spans="1:14" x14ac:dyDescent="0.25">
      <c r="A74" s="46"/>
      <c r="B74" s="46"/>
      <c r="C74" s="47"/>
      <c r="D74" s="46"/>
      <c r="E74" s="47"/>
      <c r="F74" s="46"/>
      <c r="G74" s="47"/>
      <c r="H74" s="46"/>
      <c r="I74" s="47"/>
      <c r="J74" s="46"/>
      <c r="K74" s="47"/>
      <c r="L74" s="46"/>
      <c r="M74" s="48"/>
      <c r="N74" s="46"/>
    </row>
    <row r="75" spans="1:14" x14ac:dyDescent="0.25">
      <c r="A75" s="46"/>
      <c r="B75" s="46"/>
      <c r="C75" s="47"/>
      <c r="D75" s="46"/>
      <c r="E75" s="47"/>
      <c r="F75" s="46"/>
      <c r="G75" s="47"/>
      <c r="H75" s="46"/>
      <c r="I75" s="47"/>
      <c r="J75" s="46"/>
      <c r="K75" s="47"/>
      <c r="L75" s="46"/>
      <c r="M75" s="48"/>
      <c r="N75" s="46"/>
    </row>
    <row r="76" spans="1:14" x14ac:dyDescent="0.25">
      <c r="A76" s="46"/>
      <c r="B76" s="46"/>
      <c r="C76" s="47"/>
      <c r="D76" s="46"/>
      <c r="E76" s="47"/>
      <c r="F76" s="46"/>
      <c r="G76" s="47"/>
      <c r="H76" s="46"/>
      <c r="I76" s="47"/>
      <c r="J76" s="46"/>
      <c r="K76" s="47"/>
      <c r="L76" s="46"/>
      <c r="M76" s="48"/>
      <c r="N76" s="46"/>
    </row>
    <row r="77" spans="1:14" x14ac:dyDescent="0.25">
      <c r="A77" s="46"/>
      <c r="B77" s="46"/>
      <c r="C77" s="47"/>
      <c r="D77" s="46"/>
      <c r="E77" s="47"/>
      <c r="F77" s="46"/>
      <c r="G77" s="47"/>
      <c r="H77" s="46"/>
      <c r="I77" s="47"/>
      <c r="J77" s="46"/>
      <c r="K77" s="47"/>
      <c r="L77" s="46"/>
      <c r="M77" s="48"/>
      <c r="N77" s="46"/>
    </row>
    <row r="78" spans="1:14" x14ac:dyDescent="0.25">
      <c r="A78" s="46"/>
      <c r="B78" s="46"/>
      <c r="C78" s="47"/>
      <c r="D78" s="46"/>
      <c r="E78" s="47"/>
      <c r="F78" s="46"/>
      <c r="G78" s="47"/>
      <c r="H78" s="46"/>
      <c r="I78" s="47"/>
      <c r="J78" s="46"/>
      <c r="K78" s="47"/>
      <c r="L78" s="46"/>
      <c r="M78" s="48"/>
      <c r="N78" s="46"/>
    </row>
    <row r="79" spans="1:14" x14ac:dyDescent="0.25">
      <c r="A79" s="46"/>
      <c r="B79" s="46"/>
      <c r="C79" s="47"/>
      <c r="D79" s="46"/>
      <c r="E79" s="47"/>
      <c r="F79" s="46"/>
      <c r="G79" s="47"/>
      <c r="H79" s="46"/>
      <c r="I79" s="47"/>
      <c r="J79" s="46"/>
      <c r="K79" s="47"/>
      <c r="L79" s="46"/>
      <c r="M79" s="48"/>
      <c r="N79" s="46"/>
    </row>
    <row r="80" spans="1:14" x14ac:dyDescent="0.25">
      <c r="A80" s="46"/>
      <c r="B80" s="46"/>
      <c r="C80" s="47"/>
      <c r="D80" s="46"/>
      <c r="E80" s="47"/>
      <c r="F80" s="46"/>
      <c r="G80" s="47"/>
      <c r="H80" s="46"/>
      <c r="I80" s="47"/>
      <c r="J80" s="46"/>
      <c r="K80" s="47"/>
      <c r="L80" s="46"/>
      <c r="M80" s="48"/>
      <c r="N80" s="46"/>
    </row>
    <row r="81" spans="1:14" x14ac:dyDescent="0.25">
      <c r="A81" s="46"/>
      <c r="B81" s="46"/>
      <c r="C81" s="47"/>
      <c r="D81" s="46"/>
      <c r="E81" s="47"/>
      <c r="F81" s="46"/>
      <c r="G81" s="47"/>
      <c r="H81" s="46"/>
      <c r="I81" s="47"/>
      <c r="J81" s="46"/>
      <c r="K81" s="47"/>
      <c r="L81" s="46"/>
      <c r="M81" s="48"/>
      <c r="N81" s="46"/>
    </row>
    <row r="82" spans="1:14" x14ac:dyDescent="0.25">
      <c r="A82" s="46"/>
      <c r="B82" s="46"/>
      <c r="C82" s="47"/>
      <c r="D82" s="46"/>
      <c r="E82" s="47"/>
      <c r="F82" s="46"/>
      <c r="G82" s="47"/>
      <c r="H82" s="46"/>
      <c r="I82" s="47"/>
      <c r="J82" s="46"/>
      <c r="K82" s="47"/>
      <c r="L82" s="46"/>
      <c r="M82" s="48"/>
      <c r="N82" s="46"/>
    </row>
    <row r="83" spans="1:14" x14ac:dyDescent="0.25">
      <c r="A83" s="46"/>
      <c r="B83" s="46"/>
      <c r="C83" s="47"/>
      <c r="D83" s="46"/>
      <c r="E83" s="47"/>
      <c r="F83" s="46"/>
      <c r="G83" s="47"/>
      <c r="H83" s="46"/>
      <c r="I83" s="47"/>
      <c r="J83" s="46"/>
      <c r="K83" s="47"/>
      <c r="L83" s="46"/>
      <c r="M83" s="48"/>
      <c r="N83" s="46"/>
    </row>
    <row r="84" spans="1:14" x14ac:dyDescent="0.25">
      <c r="A84" s="46"/>
      <c r="B84" s="46"/>
      <c r="C84" s="47"/>
      <c r="D84" s="46"/>
      <c r="E84" s="47"/>
      <c r="F84" s="46"/>
      <c r="G84" s="47"/>
      <c r="H84" s="46"/>
      <c r="I84" s="47"/>
      <c r="J84" s="46"/>
      <c r="K84" s="47"/>
      <c r="L84" s="46"/>
      <c r="M84" s="48"/>
      <c r="N84" s="46"/>
    </row>
    <row r="85" spans="1:14" x14ac:dyDescent="0.25">
      <c r="A85" s="46"/>
      <c r="B85" s="46"/>
      <c r="C85" s="47"/>
      <c r="D85" s="46"/>
      <c r="E85" s="47"/>
      <c r="F85" s="46"/>
      <c r="G85" s="47"/>
      <c r="H85" s="46"/>
      <c r="I85" s="47"/>
      <c r="J85" s="46"/>
      <c r="K85" s="47"/>
      <c r="L85" s="46"/>
      <c r="M85" s="48"/>
      <c r="N85" s="46"/>
    </row>
    <row r="86" spans="1:14" x14ac:dyDescent="0.25">
      <c r="A86" s="46"/>
      <c r="B86" s="46"/>
      <c r="C86" s="47"/>
      <c r="D86" s="46"/>
      <c r="E86" s="47"/>
      <c r="F86" s="46"/>
      <c r="G86" s="47"/>
      <c r="H86" s="46"/>
      <c r="I86" s="47"/>
      <c r="J86" s="46"/>
      <c r="K86" s="47"/>
      <c r="L86" s="46"/>
      <c r="M86" s="48"/>
      <c r="N86" s="46"/>
    </row>
    <row r="87" spans="1:14" x14ac:dyDescent="0.25">
      <c r="A87" s="46"/>
      <c r="B87" s="46"/>
      <c r="C87" s="47"/>
      <c r="D87" s="46"/>
      <c r="E87" s="47"/>
      <c r="F87" s="46"/>
      <c r="G87" s="47"/>
      <c r="H87" s="46"/>
      <c r="I87" s="47"/>
      <c r="J87" s="46"/>
      <c r="K87" s="47"/>
      <c r="L87" s="46"/>
      <c r="M87" s="48"/>
      <c r="N87" s="46"/>
    </row>
    <row r="88" spans="1:14" x14ac:dyDescent="0.25">
      <c r="A88" s="46"/>
      <c r="B88" s="46"/>
      <c r="C88" s="47"/>
      <c r="D88" s="46"/>
      <c r="E88" s="47"/>
      <c r="F88" s="46"/>
      <c r="G88" s="47"/>
      <c r="H88" s="46"/>
      <c r="I88" s="47"/>
      <c r="J88" s="46"/>
      <c r="K88" s="47"/>
      <c r="L88" s="46"/>
      <c r="M88" s="48"/>
      <c r="N88" s="46"/>
    </row>
    <row r="89" spans="1:14" x14ac:dyDescent="0.25">
      <c r="A89" s="46"/>
      <c r="B89" s="46"/>
      <c r="C89" s="47"/>
      <c r="D89" s="46"/>
      <c r="E89" s="47"/>
      <c r="F89" s="46"/>
      <c r="G89" s="47"/>
      <c r="H89" s="46"/>
      <c r="I89" s="47"/>
      <c r="J89" s="46"/>
      <c r="K89" s="47"/>
      <c r="L89" s="46"/>
      <c r="M89" s="48"/>
      <c r="N89" s="46"/>
    </row>
    <row r="90" spans="1:14" x14ac:dyDescent="0.25">
      <c r="A90" s="46"/>
      <c r="B90" s="46"/>
      <c r="C90" s="47"/>
      <c r="D90" s="46"/>
      <c r="E90" s="47"/>
      <c r="F90" s="46"/>
      <c r="G90" s="47"/>
      <c r="H90" s="46"/>
      <c r="I90" s="47"/>
      <c r="J90" s="46"/>
      <c r="K90" s="47"/>
      <c r="L90" s="46"/>
      <c r="M90" s="48"/>
      <c r="N90" s="46"/>
    </row>
    <row r="91" spans="1:14" x14ac:dyDescent="0.25">
      <c r="A91" s="46"/>
      <c r="B91" s="46"/>
      <c r="C91" s="47"/>
      <c r="D91" s="46"/>
      <c r="E91" s="47"/>
      <c r="F91" s="46"/>
      <c r="G91" s="47"/>
      <c r="H91" s="46"/>
      <c r="I91" s="47"/>
      <c r="J91" s="46"/>
      <c r="K91" s="47"/>
      <c r="L91" s="46"/>
      <c r="M91" s="48"/>
      <c r="N91" s="46"/>
    </row>
    <row r="92" spans="1:14" x14ac:dyDescent="0.25">
      <c r="A92" s="46"/>
      <c r="B92" s="46"/>
      <c r="C92" s="47"/>
      <c r="D92" s="46"/>
      <c r="E92" s="47"/>
      <c r="F92" s="46"/>
      <c r="G92" s="47"/>
      <c r="H92" s="46"/>
      <c r="I92" s="47"/>
      <c r="J92" s="46"/>
      <c r="K92" s="47"/>
      <c r="L92" s="46"/>
      <c r="M92" s="48"/>
      <c r="N92" s="46"/>
    </row>
    <row r="93" spans="1:14" x14ac:dyDescent="0.25">
      <c r="A93" s="46"/>
      <c r="B93" s="46"/>
      <c r="C93" s="47"/>
      <c r="D93" s="46"/>
      <c r="E93" s="47"/>
      <c r="F93" s="46"/>
      <c r="G93" s="47"/>
      <c r="H93" s="46"/>
      <c r="I93" s="47"/>
      <c r="J93" s="46"/>
      <c r="K93" s="47"/>
      <c r="L93" s="46"/>
      <c r="M93" s="48"/>
      <c r="N93" s="46"/>
    </row>
    <row r="94" spans="1:14" x14ac:dyDescent="0.25">
      <c r="A94" s="46"/>
      <c r="B94" s="46"/>
      <c r="C94" s="47"/>
      <c r="D94" s="46"/>
      <c r="E94" s="47"/>
      <c r="F94" s="46"/>
      <c r="G94" s="47"/>
      <c r="H94" s="46"/>
      <c r="I94" s="47"/>
      <c r="J94" s="46"/>
      <c r="K94" s="47"/>
      <c r="L94" s="46"/>
      <c r="M94" s="48"/>
      <c r="N94" s="46"/>
    </row>
    <row r="95" spans="1:14" x14ac:dyDescent="0.25">
      <c r="A95" s="46"/>
      <c r="B95" s="46"/>
      <c r="C95" s="47"/>
      <c r="D95" s="46"/>
      <c r="E95" s="47"/>
      <c r="F95" s="46"/>
      <c r="G95" s="47"/>
      <c r="H95" s="46"/>
      <c r="I95" s="47"/>
      <c r="J95" s="46"/>
      <c r="K95" s="47"/>
      <c r="L95" s="46"/>
      <c r="M95" s="48"/>
      <c r="N95" s="46"/>
    </row>
    <row r="96" spans="1:14" x14ac:dyDescent="0.25">
      <c r="A96" s="46"/>
      <c r="B96" s="46"/>
      <c r="C96" s="47"/>
      <c r="D96" s="46"/>
      <c r="E96" s="47"/>
      <c r="F96" s="46"/>
      <c r="G96" s="47"/>
      <c r="H96" s="46"/>
      <c r="I96" s="47"/>
      <c r="J96" s="46"/>
      <c r="K96" s="47"/>
      <c r="L96" s="46"/>
      <c r="M96" s="48"/>
      <c r="N96" s="46"/>
    </row>
    <row r="97" spans="1:14" x14ac:dyDescent="0.25">
      <c r="A97" s="46"/>
      <c r="B97" s="46"/>
      <c r="C97" s="47"/>
      <c r="D97" s="46"/>
      <c r="E97" s="47"/>
      <c r="F97" s="46"/>
      <c r="G97" s="47"/>
      <c r="H97" s="46"/>
      <c r="I97" s="47"/>
      <c r="J97" s="46"/>
      <c r="K97" s="47"/>
      <c r="L97" s="46"/>
      <c r="M97" s="48"/>
      <c r="N97" s="46"/>
    </row>
    <row r="98" spans="1:14" x14ac:dyDescent="0.25">
      <c r="A98" s="46"/>
      <c r="B98" s="46"/>
      <c r="C98" s="47"/>
      <c r="D98" s="46"/>
      <c r="E98" s="47"/>
      <c r="F98" s="46"/>
      <c r="G98" s="47"/>
      <c r="H98" s="46"/>
      <c r="I98" s="47"/>
      <c r="J98" s="46"/>
      <c r="K98" s="47"/>
      <c r="L98" s="46"/>
      <c r="M98" s="48"/>
      <c r="N98" s="46"/>
    </row>
    <row r="99" spans="1:14" x14ac:dyDescent="0.25">
      <c r="A99" s="46"/>
      <c r="B99" s="46"/>
      <c r="C99" s="47"/>
      <c r="D99" s="46"/>
      <c r="E99" s="47"/>
      <c r="F99" s="46"/>
      <c r="G99" s="47"/>
      <c r="H99" s="46"/>
      <c r="I99" s="47"/>
      <c r="J99" s="46"/>
      <c r="K99" s="47"/>
      <c r="L99" s="46"/>
      <c r="M99" s="48"/>
      <c r="N99" s="46"/>
    </row>
    <row r="100" spans="1:14" x14ac:dyDescent="0.25">
      <c r="A100" s="46"/>
      <c r="B100" s="46"/>
      <c r="C100" s="47"/>
      <c r="D100" s="46"/>
      <c r="E100" s="47"/>
      <c r="F100" s="46"/>
      <c r="G100" s="47"/>
      <c r="H100" s="46"/>
      <c r="I100" s="47"/>
      <c r="J100" s="46"/>
      <c r="K100" s="47"/>
      <c r="L100" s="46"/>
      <c r="M100" s="48"/>
      <c r="N100" s="46"/>
    </row>
    <row r="101" spans="1:14" x14ac:dyDescent="0.25">
      <c r="A101" s="46"/>
      <c r="B101" s="46"/>
      <c r="C101" s="47"/>
      <c r="D101" s="46"/>
      <c r="E101" s="47"/>
      <c r="F101" s="46"/>
      <c r="G101" s="47"/>
      <c r="H101" s="46"/>
      <c r="I101" s="47"/>
      <c r="J101" s="46"/>
      <c r="K101" s="47"/>
      <c r="L101" s="46"/>
      <c r="M101" s="48"/>
      <c r="N101" s="46"/>
    </row>
    <row r="102" spans="1:14" x14ac:dyDescent="0.25">
      <c r="A102" s="46"/>
      <c r="B102" s="46"/>
      <c r="C102" s="47"/>
      <c r="D102" s="46"/>
      <c r="E102" s="47"/>
      <c r="F102" s="46"/>
      <c r="G102" s="47"/>
      <c r="H102" s="46"/>
      <c r="I102" s="47"/>
      <c r="J102" s="46"/>
      <c r="K102" s="47"/>
      <c r="L102" s="46"/>
      <c r="M102" s="48"/>
      <c r="N102" s="46"/>
    </row>
    <row r="103" spans="1:14" x14ac:dyDescent="0.25">
      <c r="A103" s="46"/>
      <c r="B103" s="46"/>
      <c r="C103" s="47"/>
      <c r="D103" s="46"/>
      <c r="E103" s="47"/>
      <c r="F103" s="46"/>
      <c r="G103" s="47"/>
      <c r="H103" s="46"/>
      <c r="I103" s="47"/>
      <c r="J103" s="46"/>
      <c r="K103" s="47"/>
      <c r="L103" s="46"/>
      <c r="M103" s="48"/>
      <c r="N103" s="46"/>
    </row>
    <row r="104" spans="1:14" x14ac:dyDescent="0.25">
      <c r="A104" s="46"/>
      <c r="B104" s="46"/>
      <c r="C104" s="47"/>
      <c r="D104" s="46"/>
      <c r="E104" s="47"/>
      <c r="F104" s="46"/>
      <c r="G104" s="47"/>
      <c r="H104" s="46"/>
      <c r="I104" s="47"/>
      <c r="J104" s="46"/>
      <c r="K104" s="47"/>
      <c r="L104" s="46"/>
      <c r="M104" s="48"/>
      <c r="N104" s="46"/>
    </row>
    <row r="105" spans="1:14" x14ac:dyDescent="0.25">
      <c r="A105" s="46"/>
      <c r="B105" s="46"/>
      <c r="C105" s="47"/>
      <c r="D105" s="46"/>
      <c r="E105" s="47"/>
      <c r="F105" s="46"/>
      <c r="G105" s="47"/>
      <c r="H105" s="46"/>
      <c r="I105" s="47"/>
      <c r="J105" s="46"/>
      <c r="K105" s="47"/>
      <c r="L105" s="46"/>
      <c r="M105" s="48"/>
      <c r="N105" s="46"/>
    </row>
    <row r="106" spans="1:14" x14ac:dyDescent="0.25">
      <c r="A106" s="46"/>
      <c r="B106" s="46"/>
      <c r="C106" s="47"/>
      <c r="D106" s="46"/>
      <c r="E106" s="47"/>
      <c r="F106" s="46"/>
      <c r="G106" s="47"/>
      <c r="H106" s="46"/>
      <c r="I106" s="47"/>
      <c r="J106" s="46"/>
      <c r="K106" s="47"/>
      <c r="L106" s="46"/>
      <c r="M106" s="48"/>
      <c r="N106" s="46"/>
    </row>
    <row r="107" spans="1:14" x14ac:dyDescent="0.25">
      <c r="A107" s="46"/>
      <c r="B107" s="46"/>
      <c r="C107" s="47"/>
      <c r="D107" s="46"/>
      <c r="E107" s="47"/>
      <c r="F107" s="46"/>
      <c r="G107" s="47"/>
      <c r="H107" s="46"/>
      <c r="I107" s="47"/>
      <c r="J107" s="46"/>
      <c r="K107" s="47"/>
      <c r="L107" s="46"/>
      <c r="M107" s="48"/>
      <c r="N107" s="46"/>
    </row>
    <row r="108" spans="1:14" x14ac:dyDescent="0.25">
      <c r="A108" s="46"/>
      <c r="B108" s="46"/>
      <c r="C108" s="47"/>
      <c r="D108" s="46"/>
      <c r="E108" s="47"/>
      <c r="F108" s="46"/>
      <c r="G108" s="47"/>
      <c r="H108" s="46"/>
      <c r="I108" s="47"/>
      <c r="J108" s="46"/>
      <c r="K108" s="47"/>
      <c r="L108" s="46"/>
      <c r="M108" s="48"/>
      <c r="N108" s="46"/>
    </row>
    <row r="109" spans="1:14" x14ac:dyDescent="0.25">
      <c r="A109" s="46"/>
      <c r="B109" s="46"/>
      <c r="C109" s="47"/>
      <c r="D109" s="46"/>
      <c r="E109" s="47"/>
      <c r="F109" s="46"/>
      <c r="G109" s="47"/>
      <c r="H109" s="46"/>
      <c r="I109" s="47"/>
      <c r="J109" s="46"/>
      <c r="K109" s="47"/>
      <c r="L109" s="46"/>
      <c r="M109" s="48"/>
      <c r="N109" s="46"/>
    </row>
    <row r="110" spans="1:14" x14ac:dyDescent="0.25">
      <c r="A110" s="46"/>
      <c r="B110" s="46"/>
      <c r="C110" s="47"/>
      <c r="D110" s="46"/>
      <c r="E110" s="47"/>
      <c r="F110" s="46"/>
      <c r="G110" s="47"/>
      <c r="H110" s="46"/>
      <c r="I110" s="47"/>
      <c r="J110" s="46"/>
      <c r="K110" s="47"/>
      <c r="L110" s="46"/>
      <c r="M110" s="48"/>
      <c r="N110" s="46"/>
    </row>
    <row r="111" spans="1:14" x14ac:dyDescent="0.25">
      <c r="A111" s="46"/>
      <c r="B111" s="46"/>
      <c r="C111" s="47"/>
      <c r="D111" s="46"/>
      <c r="E111" s="47"/>
      <c r="F111" s="46"/>
      <c r="G111" s="47"/>
      <c r="H111" s="46"/>
      <c r="I111" s="47"/>
      <c r="J111" s="46"/>
      <c r="K111" s="47"/>
      <c r="L111" s="46"/>
      <c r="M111" s="48"/>
      <c r="N111" s="46"/>
    </row>
    <row r="112" spans="1:14" x14ac:dyDescent="0.25">
      <c r="A112" s="46"/>
      <c r="B112" s="46"/>
      <c r="C112" s="47"/>
      <c r="D112" s="46"/>
      <c r="E112" s="47"/>
      <c r="F112" s="46"/>
      <c r="G112" s="47"/>
      <c r="H112" s="46"/>
      <c r="I112" s="47"/>
      <c r="J112" s="46"/>
      <c r="K112" s="47"/>
      <c r="L112" s="46"/>
      <c r="M112" s="48"/>
      <c r="N112" s="46"/>
    </row>
    <row r="113" spans="1:14" x14ac:dyDescent="0.25">
      <c r="A113" s="46"/>
      <c r="B113" s="46"/>
      <c r="C113" s="47"/>
      <c r="D113" s="46"/>
      <c r="E113" s="47"/>
      <c r="F113" s="46"/>
      <c r="G113" s="47"/>
      <c r="H113" s="46"/>
      <c r="I113" s="47"/>
      <c r="J113" s="46"/>
      <c r="K113" s="47"/>
      <c r="L113" s="46"/>
      <c r="M113" s="48"/>
      <c r="N113" s="46"/>
    </row>
    <row r="114" spans="1:14" x14ac:dyDescent="0.25">
      <c r="A114" s="46"/>
      <c r="B114" s="46"/>
      <c r="C114" s="47"/>
      <c r="D114" s="46"/>
      <c r="E114" s="47"/>
      <c r="F114" s="46"/>
      <c r="G114" s="47"/>
      <c r="H114" s="46"/>
      <c r="I114" s="47"/>
      <c r="J114" s="46"/>
      <c r="K114" s="47"/>
      <c r="L114" s="46"/>
      <c r="M114" s="48"/>
      <c r="N114" s="46"/>
    </row>
    <row r="115" spans="1:14" x14ac:dyDescent="0.25">
      <c r="A115" s="46"/>
      <c r="B115" s="46"/>
      <c r="C115" s="47"/>
      <c r="D115" s="46"/>
      <c r="E115" s="47"/>
      <c r="F115" s="46"/>
      <c r="G115" s="47"/>
      <c r="H115" s="46"/>
      <c r="I115" s="47"/>
      <c r="J115" s="46"/>
      <c r="K115" s="47"/>
      <c r="L115" s="46"/>
      <c r="M115" s="48"/>
      <c r="N115" s="46"/>
    </row>
    <row r="116" spans="1:14" x14ac:dyDescent="0.25">
      <c r="A116" s="46"/>
      <c r="B116" s="46"/>
      <c r="C116" s="47"/>
      <c r="D116" s="46"/>
      <c r="E116" s="47"/>
      <c r="F116" s="46"/>
      <c r="G116" s="47"/>
      <c r="H116" s="46"/>
      <c r="I116" s="47"/>
      <c r="J116" s="46"/>
      <c r="K116" s="47"/>
      <c r="L116" s="46"/>
      <c r="M116" s="48"/>
      <c r="N116" s="46"/>
    </row>
    <row r="117" spans="1:14" x14ac:dyDescent="0.25">
      <c r="A117" s="46"/>
      <c r="B117" s="46"/>
      <c r="C117" s="47"/>
      <c r="D117" s="46"/>
      <c r="E117" s="47"/>
      <c r="F117" s="46"/>
      <c r="G117" s="47"/>
      <c r="H117" s="46"/>
      <c r="I117" s="47"/>
      <c r="J117" s="46"/>
      <c r="K117" s="47"/>
      <c r="L117" s="46"/>
      <c r="M117" s="48"/>
      <c r="N117" s="46"/>
    </row>
    <row r="118" spans="1:14" x14ac:dyDescent="0.25">
      <c r="A118" s="46"/>
      <c r="B118" s="46"/>
      <c r="C118" s="47"/>
      <c r="D118" s="46"/>
      <c r="E118" s="47"/>
      <c r="F118" s="46"/>
      <c r="G118" s="47"/>
      <c r="H118" s="46"/>
      <c r="I118" s="47"/>
      <c r="J118" s="46"/>
      <c r="K118" s="47"/>
      <c r="L118" s="46"/>
      <c r="M118" s="48"/>
      <c r="N118" s="46"/>
    </row>
    <row r="119" spans="1:14" x14ac:dyDescent="0.25">
      <c r="A119" s="46"/>
      <c r="B119" s="46"/>
      <c r="C119" s="47"/>
      <c r="D119" s="46"/>
      <c r="E119" s="47"/>
      <c r="F119" s="46"/>
      <c r="G119" s="47"/>
      <c r="H119" s="46"/>
      <c r="I119" s="47"/>
      <c r="J119" s="46"/>
      <c r="K119" s="47"/>
      <c r="L119" s="46"/>
      <c r="M119" s="48"/>
      <c r="N119" s="46"/>
    </row>
    <row r="120" spans="1:14" x14ac:dyDescent="0.25">
      <c r="A120" s="46"/>
      <c r="B120" s="46"/>
      <c r="C120" s="47"/>
      <c r="D120" s="46"/>
      <c r="E120" s="47"/>
      <c r="F120" s="46"/>
      <c r="G120" s="47"/>
      <c r="H120" s="46"/>
      <c r="I120" s="47"/>
      <c r="J120" s="46"/>
      <c r="K120" s="47"/>
      <c r="L120" s="46"/>
      <c r="M120" s="48"/>
      <c r="N120" s="46"/>
    </row>
    <row r="121" spans="1:14" x14ac:dyDescent="0.25">
      <c r="A121" s="46"/>
      <c r="B121" s="46"/>
      <c r="C121" s="47"/>
      <c r="D121" s="46"/>
      <c r="E121" s="47"/>
      <c r="F121" s="46"/>
      <c r="G121" s="47"/>
      <c r="H121" s="46"/>
      <c r="I121" s="47"/>
      <c r="J121" s="46"/>
      <c r="K121" s="47"/>
      <c r="L121" s="46"/>
      <c r="M121" s="48"/>
      <c r="N121" s="46"/>
    </row>
    <row r="122" spans="1:14" x14ac:dyDescent="0.25">
      <c r="A122" s="46"/>
      <c r="B122" s="46"/>
      <c r="C122" s="47"/>
      <c r="D122" s="46"/>
      <c r="E122" s="47"/>
      <c r="F122" s="46"/>
      <c r="G122" s="47"/>
      <c r="H122" s="46"/>
      <c r="I122" s="47"/>
      <c r="J122" s="46"/>
      <c r="K122" s="47"/>
      <c r="L122" s="46"/>
      <c r="M122" s="48"/>
      <c r="N122" s="46"/>
    </row>
    <row r="123" spans="1:14" x14ac:dyDescent="0.25">
      <c r="A123" s="46"/>
      <c r="B123" s="46"/>
      <c r="C123" s="47"/>
      <c r="D123" s="46"/>
      <c r="E123" s="47"/>
      <c r="F123" s="46"/>
      <c r="G123" s="47"/>
      <c r="H123" s="46"/>
      <c r="I123" s="47"/>
      <c r="J123" s="46"/>
      <c r="K123" s="47"/>
      <c r="L123" s="46"/>
      <c r="M123" s="48"/>
      <c r="N123" s="46"/>
    </row>
    <row r="124" spans="1:14" x14ac:dyDescent="0.25">
      <c r="A124" s="46"/>
      <c r="B124" s="46"/>
      <c r="C124" s="47"/>
      <c r="D124" s="46"/>
      <c r="E124" s="47"/>
      <c r="F124" s="46"/>
      <c r="G124" s="47"/>
      <c r="H124" s="46"/>
      <c r="I124" s="47"/>
      <c r="J124" s="46"/>
      <c r="K124" s="47"/>
      <c r="L124" s="46"/>
      <c r="M124" s="48"/>
      <c r="N124" s="46"/>
    </row>
    <row r="125" spans="1:14" x14ac:dyDescent="0.25">
      <c r="A125" s="46"/>
      <c r="B125" s="46"/>
      <c r="C125" s="47"/>
      <c r="D125" s="46"/>
      <c r="E125" s="47"/>
      <c r="F125" s="46"/>
      <c r="G125" s="47"/>
      <c r="H125" s="46"/>
      <c r="I125" s="47"/>
      <c r="J125" s="46"/>
      <c r="K125" s="47"/>
      <c r="L125" s="46"/>
      <c r="M125" s="48"/>
      <c r="N125" s="46"/>
    </row>
    <row r="126" spans="1:14" x14ac:dyDescent="0.25">
      <c r="A126" s="46"/>
      <c r="B126" s="46"/>
      <c r="C126" s="47"/>
      <c r="D126" s="46"/>
      <c r="E126" s="47"/>
      <c r="F126" s="46"/>
      <c r="G126" s="47"/>
      <c r="H126" s="46"/>
      <c r="I126" s="47"/>
      <c r="J126" s="46"/>
      <c r="K126" s="47"/>
      <c r="L126" s="46"/>
      <c r="M126" s="48"/>
      <c r="N126" s="46"/>
    </row>
    <row r="127" spans="1:14" x14ac:dyDescent="0.25">
      <c r="A127" s="46"/>
      <c r="B127" s="46"/>
      <c r="C127" s="47"/>
      <c r="D127" s="46"/>
      <c r="E127" s="47"/>
      <c r="F127" s="46"/>
      <c r="G127" s="47"/>
      <c r="H127" s="46"/>
      <c r="I127" s="47"/>
      <c r="J127" s="46"/>
      <c r="K127" s="47"/>
      <c r="L127" s="46"/>
      <c r="M127" s="48"/>
      <c r="N127" s="46"/>
    </row>
    <row r="128" spans="1:14" x14ac:dyDescent="0.25">
      <c r="A128" s="46"/>
      <c r="B128" s="46"/>
      <c r="C128" s="47"/>
      <c r="D128" s="46"/>
      <c r="E128" s="47"/>
      <c r="F128" s="46"/>
      <c r="G128" s="47"/>
      <c r="H128" s="46"/>
      <c r="I128" s="47"/>
      <c r="J128" s="46"/>
      <c r="K128" s="47"/>
      <c r="L128" s="46"/>
      <c r="M128" s="48"/>
      <c r="N128" s="46"/>
    </row>
    <row r="129" spans="1:14" x14ac:dyDescent="0.25">
      <c r="A129" s="46"/>
      <c r="B129" s="46"/>
      <c r="C129" s="47"/>
      <c r="D129" s="46"/>
      <c r="E129" s="47"/>
      <c r="F129" s="46"/>
      <c r="G129" s="47"/>
      <c r="H129" s="46"/>
      <c r="I129" s="47"/>
      <c r="J129" s="46"/>
      <c r="K129" s="47"/>
      <c r="L129" s="46"/>
      <c r="M129" s="48"/>
      <c r="N129" s="46"/>
    </row>
    <row r="130" spans="1:14" x14ac:dyDescent="0.25">
      <c r="A130" s="46"/>
      <c r="B130" s="46"/>
      <c r="C130" s="47"/>
      <c r="D130" s="46"/>
      <c r="E130" s="47"/>
      <c r="F130" s="46"/>
      <c r="G130" s="47"/>
      <c r="H130" s="46"/>
      <c r="I130" s="47"/>
      <c r="J130" s="46"/>
      <c r="K130" s="47"/>
      <c r="L130" s="46"/>
      <c r="M130" s="48"/>
      <c r="N130" s="46"/>
    </row>
    <row r="131" spans="1:14" x14ac:dyDescent="0.25">
      <c r="A131" s="46"/>
      <c r="B131" s="46"/>
      <c r="C131" s="47"/>
      <c r="D131" s="46"/>
      <c r="E131" s="47"/>
      <c r="F131" s="46"/>
      <c r="G131" s="47"/>
      <c r="H131" s="46"/>
      <c r="I131" s="47"/>
      <c r="J131" s="46"/>
      <c r="K131" s="47"/>
      <c r="L131" s="46"/>
      <c r="M131" s="48"/>
      <c r="N131" s="46"/>
    </row>
    <row r="132" spans="1:14" x14ac:dyDescent="0.25">
      <c r="A132" s="46"/>
      <c r="B132" s="46"/>
      <c r="C132" s="47"/>
      <c r="D132" s="46"/>
      <c r="E132" s="47"/>
      <c r="F132" s="46"/>
      <c r="G132" s="47"/>
      <c r="H132" s="46"/>
      <c r="I132" s="47"/>
      <c r="J132" s="46"/>
      <c r="K132" s="47"/>
      <c r="L132" s="46"/>
      <c r="M132" s="48"/>
      <c r="N132" s="46"/>
    </row>
    <row r="133" spans="1:14" x14ac:dyDescent="0.25">
      <c r="A133" s="46"/>
      <c r="B133" s="46"/>
      <c r="C133" s="47"/>
      <c r="D133" s="46"/>
      <c r="E133" s="47"/>
      <c r="F133" s="46"/>
      <c r="G133" s="47"/>
      <c r="H133" s="46"/>
      <c r="I133" s="47"/>
      <c r="J133" s="46"/>
      <c r="K133" s="47"/>
      <c r="L133" s="46"/>
      <c r="M133" s="48"/>
      <c r="N133" s="46"/>
    </row>
    <row r="134" spans="1:14" x14ac:dyDescent="0.25">
      <c r="A134" s="46"/>
      <c r="B134" s="46"/>
      <c r="C134" s="47"/>
      <c r="D134" s="46"/>
      <c r="E134" s="47"/>
      <c r="F134" s="46"/>
      <c r="G134" s="47"/>
      <c r="H134" s="46"/>
      <c r="I134" s="47"/>
      <c r="J134" s="46"/>
      <c r="K134" s="47"/>
      <c r="L134" s="46"/>
      <c r="M134" s="48"/>
      <c r="N134" s="46"/>
    </row>
    <row r="135" spans="1:14" x14ac:dyDescent="0.25">
      <c r="A135" s="46"/>
      <c r="B135" s="46"/>
      <c r="C135" s="47"/>
      <c r="D135" s="46"/>
      <c r="E135" s="47"/>
      <c r="F135" s="46"/>
      <c r="G135" s="47"/>
      <c r="H135" s="46"/>
      <c r="I135" s="47"/>
      <c r="J135" s="46"/>
      <c r="K135" s="47"/>
      <c r="L135" s="46"/>
      <c r="M135" s="48"/>
      <c r="N135" s="46"/>
    </row>
    <row r="136" spans="1:14" x14ac:dyDescent="0.25">
      <c r="A136" s="46"/>
      <c r="B136" s="46"/>
      <c r="C136" s="47"/>
      <c r="D136" s="46"/>
      <c r="E136" s="47"/>
      <c r="F136" s="46"/>
      <c r="G136" s="47"/>
      <c r="H136" s="46"/>
      <c r="I136" s="47"/>
      <c r="J136" s="46"/>
      <c r="K136" s="47"/>
      <c r="L136" s="46"/>
      <c r="M136" s="48"/>
      <c r="N136" s="46"/>
    </row>
    <row r="137" spans="1:14" x14ac:dyDescent="0.25">
      <c r="A137" s="46"/>
      <c r="B137" s="46"/>
      <c r="C137" s="47"/>
      <c r="D137" s="46"/>
      <c r="E137" s="47"/>
      <c r="F137" s="46"/>
      <c r="G137" s="47"/>
      <c r="H137" s="46"/>
      <c r="I137" s="47"/>
      <c r="J137" s="46"/>
      <c r="K137" s="47"/>
      <c r="L137" s="46"/>
      <c r="M137" s="48"/>
      <c r="N137" s="46"/>
    </row>
    <row r="138" spans="1:14" x14ac:dyDescent="0.25">
      <c r="A138" s="46"/>
      <c r="B138" s="46"/>
      <c r="C138" s="47"/>
      <c r="D138" s="46"/>
      <c r="E138" s="47"/>
      <c r="F138" s="46"/>
      <c r="G138" s="47"/>
      <c r="H138" s="46"/>
      <c r="I138" s="47"/>
      <c r="J138" s="46"/>
      <c r="K138" s="47"/>
      <c r="L138" s="46"/>
      <c r="M138" s="48"/>
      <c r="N138" s="46"/>
    </row>
    <row r="139" spans="1:14" x14ac:dyDescent="0.25">
      <c r="A139" s="46"/>
      <c r="B139" s="46"/>
      <c r="C139" s="47"/>
      <c r="D139" s="46"/>
      <c r="E139" s="47"/>
      <c r="F139" s="46"/>
      <c r="G139" s="47"/>
      <c r="H139" s="46"/>
      <c r="I139" s="47"/>
      <c r="J139" s="46"/>
      <c r="K139" s="47"/>
      <c r="L139" s="46"/>
      <c r="M139" s="48"/>
      <c r="N139" s="46"/>
    </row>
    <row r="140" spans="1:14" x14ac:dyDescent="0.25">
      <c r="A140" s="46"/>
      <c r="B140" s="46"/>
      <c r="C140" s="47"/>
      <c r="D140" s="46"/>
      <c r="E140" s="47"/>
      <c r="F140" s="46"/>
      <c r="G140" s="47"/>
      <c r="H140" s="46"/>
      <c r="I140" s="47"/>
      <c r="J140" s="46"/>
      <c r="K140" s="47"/>
      <c r="L140" s="46"/>
      <c r="M140" s="48"/>
      <c r="N140" s="46"/>
    </row>
    <row r="141" spans="1:14" x14ac:dyDescent="0.25">
      <c r="A141" s="46"/>
      <c r="B141" s="46"/>
      <c r="C141" s="47"/>
      <c r="D141" s="46"/>
      <c r="E141" s="47"/>
      <c r="F141" s="46"/>
      <c r="G141" s="47"/>
      <c r="H141" s="46"/>
      <c r="I141" s="47"/>
      <c r="J141" s="46"/>
      <c r="K141" s="47"/>
      <c r="L141" s="46"/>
      <c r="M141" s="48"/>
      <c r="N141" s="46"/>
    </row>
    <row r="142" spans="1:14" x14ac:dyDescent="0.25">
      <c r="A142" s="46"/>
      <c r="B142" s="46"/>
      <c r="C142" s="47"/>
      <c r="D142" s="46"/>
      <c r="E142" s="47"/>
      <c r="F142" s="46"/>
      <c r="G142" s="47"/>
      <c r="H142" s="46"/>
      <c r="I142" s="47"/>
      <c r="J142" s="46"/>
      <c r="K142" s="47"/>
      <c r="L142" s="46"/>
      <c r="M142" s="48"/>
      <c r="N142" s="46"/>
    </row>
    <row r="143" spans="1:14" x14ac:dyDescent="0.25">
      <c r="A143" s="46"/>
      <c r="B143" s="46"/>
      <c r="C143" s="47"/>
      <c r="D143" s="46"/>
      <c r="E143" s="47"/>
      <c r="F143" s="46"/>
      <c r="G143" s="47"/>
      <c r="H143" s="46"/>
      <c r="I143" s="47"/>
      <c r="J143" s="46"/>
      <c r="K143" s="47"/>
      <c r="L143" s="46"/>
      <c r="M143" s="48"/>
      <c r="N143" s="46"/>
    </row>
    <row r="144" spans="1:14" x14ac:dyDescent="0.25">
      <c r="A144" s="46"/>
      <c r="B144" s="46"/>
      <c r="C144" s="47"/>
      <c r="D144" s="46"/>
      <c r="E144" s="47"/>
      <c r="F144" s="46"/>
      <c r="G144" s="47"/>
      <c r="H144" s="46"/>
      <c r="I144" s="47"/>
      <c r="J144" s="46"/>
      <c r="K144" s="47"/>
      <c r="L144" s="46"/>
      <c r="M144" s="48"/>
      <c r="N144" s="46"/>
    </row>
    <row r="145" spans="1:14" x14ac:dyDescent="0.25">
      <c r="A145" s="46"/>
      <c r="B145" s="46"/>
      <c r="C145" s="47"/>
      <c r="D145" s="46"/>
      <c r="E145" s="47"/>
      <c r="F145" s="46"/>
      <c r="G145" s="47"/>
      <c r="H145" s="46"/>
      <c r="I145" s="47"/>
      <c r="J145" s="46"/>
      <c r="K145" s="47"/>
      <c r="L145" s="46"/>
      <c r="M145" s="48"/>
      <c r="N145" s="46"/>
    </row>
    <row r="146" spans="1:14" x14ac:dyDescent="0.25">
      <c r="A146" s="46"/>
      <c r="B146" s="46"/>
      <c r="C146" s="47"/>
      <c r="D146" s="46"/>
      <c r="E146" s="47"/>
      <c r="F146" s="46"/>
      <c r="G146" s="47"/>
      <c r="H146" s="46"/>
      <c r="I146" s="47"/>
      <c r="J146" s="46"/>
      <c r="K146" s="47"/>
      <c r="L146" s="46"/>
      <c r="M146" s="48"/>
      <c r="N146" s="46"/>
    </row>
    <row r="147" spans="1:14" x14ac:dyDescent="0.25">
      <c r="A147" s="46"/>
      <c r="B147" s="46"/>
      <c r="C147" s="47"/>
      <c r="D147" s="46"/>
      <c r="E147" s="47"/>
      <c r="F147" s="46"/>
      <c r="G147" s="47"/>
      <c r="H147" s="46"/>
      <c r="I147" s="47"/>
      <c r="J147" s="46"/>
      <c r="K147" s="47"/>
      <c r="L147" s="46"/>
      <c r="M147" s="48"/>
      <c r="N147" s="46"/>
    </row>
    <row r="148" spans="1:14" x14ac:dyDescent="0.25">
      <c r="A148" s="46"/>
      <c r="B148" s="46"/>
      <c r="C148" s="47"/>
      <c r="D148" s="46"/>
      <c r="E148" s="47"/>
      <c r="F148" s="46"/>
      <c r="G148" s="47"/>
      <c r="H148" s="46"/>
      <c r="I148" s="47"/>
      <c r="J148" s="46"/>
      <c r="K148" s="47"/>
      <c r="L148" s="46"/>
      <c r="M148" s="48"/>
      <c r="N148" s="46"/>
    </row>
    <row r="149" spans="1:14" x14ac:dyDescent="0.25">
      <c r="A149" s="46"/>
      <c r="B149" s="46"/>
      <c r="C149" s="47"/>
      <c r="D149" s="46"/>
      <c r="E149" s="47"/>
      <c r="F149" s="46"/>
      <c r="G149" s="47"/>
      <c r="H149" s="46"/>
      <c r="I149" s="47"/>
      <c r="J149" s="46"/>
      <c r="K149" s="47"/>
      <c r="L149" s="46"/>
      <c r="M149" s="48"/>
      <c r="N149" s="46"/>
    </row>
    <row r="150" spans="1:14" x14ac:dyDescent="0.25">
      <c r="A150" s="46"/>
      <c r="B150" s="46"/>
      <c r="C150" s="47"/>
      <c r="D150" s="46"/>
      <c r="E150" s="47"/>
      <c r="F150" s="46"/>
      <c r="G150" s="47"/>
      <c r="H150" s="46"/>
      <c r="I150" s="47"/>
      <c r="J150" s="46"/>
      <c r="K150" s="47"/>
      <c r="L150" s="46"/>
      <c r="M150" s="48"/>
      <c r="N150" s="46"/>
    </row>
    <row r="151" spans="1:14" x14ac:dyDescent="0.25">
      <c r="A151" s="46"/>
      <c r="B151" s="46"/>
      <c r="C151" s="47"/>
      <c r="D151" s="46"/>
      <c r="E151" s="47"/>
      <c r="F151" s="46"/>
      <c r="G151" s="47"/>
      <c r="H151" s="46"/>
      <c r="I151" s="47"/>
      <c r="J151" s="46"/>
      <c r="K151" s="47"/>
      <c r="L151" s="46"/>
      <c r="M151" s="48"/>
      <c r="N151" s="46"/>
    </row>
    <row r="152" spans="1:14" x14ac:dyDescent="0.25">
      <c r="A152" s="46"/>
      <c r="B152" s="46"/>
      <c r="C152" s="47"/>
      <c r="D152" s="46"/>
      <c r="E152" s="47"/>
      <c r="F152" s="46"/>
      <c r="G152" s="47"/>
      <c r="H152" s="46"/>
      <c r="I152" s="47"/>
      <c r="J152" s="46"/>
      <c r="K152" s="47"/>
      <c r="L152" s="46"/>
      <c r="M152" s="48"/>
      <c r="N152" s="46"/>
    </row>
    <row r="153" spans="1:14" x14ac:dyDescent="0.25">
      <c r="A153" s="46"/>
      <c r="B153" s="46"/>
      <c r="C153" s="47"/>
      <c r="D153" s="46"/>
      <c r="E153" s="47"/>
      <c r="F153" s="46"/>
      <c r="G153" s="47"/>
      <c r="H153" s="46"/>
      <c r="I153" s="47"/>
      <c r="J153" s="46"/>
      <c r="K153" s="47"/>
      <c r="L153" s="46"/>
      <c r="M153" s="48"/>
      <c r="N153" s="46"/>
    </row>
    <row r="154" spans="1:14" x14ac:dyDescent="0.25">
      <c r="A154" s="46"/>
      <c r="B154" s="46"/>
      <c r="C154" s="47"/>
      <c r="D154" s="46"/>
      <c r="E154" s="47"/>
      <c r="F154" s="46"/>
      <c r="G154" s="47"/>
      <c r="H154" s="46"/>
      <c r="I154" s="47"/>
      <c r="J154" s="46"/>
      <c r="K154" s="47"/>
      <c r="L154" s="46"/>
      <c r="M154" s="48"/>
      <c r="N154" s="46"/>
    </row>
    <row r="155" spans="1:14" x14ac:dyDescent="0.25">
      <c r="A155" s="46"/>
      <c r="B155" s="46"/>
      <c r="C155" s="47"/>
      <c r="D155" s="46"/>
      <c r="E155" s="47"/>
      <c r="F155" s="46"/>
      <c r="G155" s="47"/>
      <c r="H155" s="46"/>
      <c r="I155" s="47"/>
      <c r="J155" s="46"/>
      <c r="K155" s="47"/>
      <c r="L155" s="46"/>
      <c r="M155" s="48"/>
      <c r="N155" s="46"/>
    </row>
    <row r="156" spans="1:14" x14ac:dyDescent="0.25">
      <c r="A156" s="46"/>
      <c r="B156" s="46"/>
      <c r="C156" s="47"/>
      <c r="D156" s="46"/>
      <c r="E156" s="47"/>
      <c r="F156" s="46"/>
      <c r="G156" s="47"/>
      <c r="H156" s="46"/>
      <c r="I156" s="47"/>
      <c r="J156" s="46"/>
      <c r="K156" s="47"/>
      <c r="L156" s="46"/>
      <c r="M156" s="48"/>
      <c r="N156" s="46"/>
    </row>
    <row r="157" spans="1:14" x14ac:dyDescent="0.25">
      <c r="A157" s="46"/>
      <c r="B157" s="46"/>
      <c r="C157" s="47"/>
      <c r="D157" s="46"/>
      <c r="E157" s="47"/>
      <c r="F157" s="46"/>
      <c r="G157" s="47"/>
      <c r="H157" s="46"/>
      <c r="I157" s="47"/>
      <c r="J157" s="46"/>
      <c r="K157" s="47"/>
      <c r="L157" s="46"/>
      <c r="M157" s="48"/>
      <c r="N157" s="46"/>
    </row>
    <row r="158" spans="1:14" x14ac:dyDescent="0.25">
      <c r="A158" s="46"/>
      <c r="B158" s="46"/>
      <c r="C158" s="47"/>
      <c r="D158" s="46"/>
      <c r="E158" s="47"/>
      <c r="F158" s="46"/>
      <c r="G158" s="47"/>
      <c r="H158" s="46"/>
      <c r="I158" s="47"/>
      <c r="J158" s="46"/>
      <c r="K158" s="47"/>
      <c r="L158" s="46"/>
      <c r="M158" s="48"/>
      <c r="N158" s="46"/>
    </row>
    <row r="159" spans="1:14" x14ac:dyDescent="0.25">
      <c r="A159" s="46"/>
      <c r="B159" s="46"/>
      <c r="C159" s="47"/>
      <c r="D159" s="46"/>
      <c r="E159" s="47"/>
      <c r="F159" s="46"/>
      <c r="G159" s="47"/>
      <c r="H159" s="46"/>
      <c r="I159" s="47"/>
      <c r="J159" s="46"/>
      <c r="K159" s="47"/>
      <c r="L159" s="46"/>
      <c r="M159" s="48"/>
      <c r="N159" s="46"/>
    </row>
    <row r="160" spans="1:14" x14ac:dyDescent="0.25">
      <c r="A160" s="46"/>
      <c r="B160" s="46"/>
      <c r="C160" s="47"/>
      <c r="D160" s="46"/>
      <c r="E160" s="47"/>
      <c r="F160" s="46"/>
      <c r="G160" s="47"/>
      <c r="H160" s="46"/>
      <c r="I160" s="47"/>
      <c r="J160" s="46"/>
      <c r="K160" s="47"/>
      <c r="L160" s="46"/>
      <c r="M160" s="48"/>
      <c r="N160" s="46"/>
    </row>
    <row r="161" spans="1:14" x14ac:dyDescent="0.25">
      <c r="A161" s="46"/>
      <c r="B161" s="46"/>
      <c r="C161" s="47"/>
      <c r="D161" s="46"/>
      <c r="E161" s="47"/>
      <c r="F161" s="46"/>
      <c r="G161" s="47"/>
      <c r="H161" s="46"/>
      <c r="I161" s="47"/>
      <c r="J161" s="46"/>
      <c r="K161" s="47"/>
      <c r="L161" s="46"/>
      <c r="M161" s="48"/>
      <c r="N161" s="46"/>
    </row>
    <row r="162" spans="1:14" x14ac:dyDescent="0.25">
      <c r="A162" s="46"/>
      <c r="B162" s="46"/>
      <c r="C162" s="47"/>
      <c r="D162" s="46"/>
      <c r="E162" s="47"/>
      <c r="F162" s="46"/>
      <c r="G162" s="47"/>
      <c r="H162" s="46"/>
      <c r="I162" s="47"/>
      <c r="J162" s="46"/>
      <c r="K162" s="47"/>
      <c r="L162" s="46"/>
      <c r="M162" s="48"/>
      <c r="N162" s="46"/>
    </row>
    <row r="163" spans="1:14" x14ac:dyDescent="0.25">
      <c r="A163" s="46"/>
      <c r="B163" s="46"/>
      <c r="C163" s="47"/>
      <c r="D163" s="46"/>
      <c r="E163" s="47"/>
      <c r="F163" s="46"/>
      <c r="G163" s="47"/>
      <c r="H163" s="46"/>
      <c r="I163" s="47"/>
      <c r="J163" s="46"/>
      <c r="K163" s="47"/>
      <c r="L163" s="46"/>
      <c r="M163" s="48"/>
      <c r="N163" s="46"/>
    </row>
    <row r="164" spans="1:14" x14ac:dyDescent="0.25">
      <c r="A164" s="46"/>
      <c r="B164" s="46"/>
      <c r="C164" s="47"/>
      <c r="D164" s="46"/>
      <c r="E164" s="47"/>
      <c r="F164" s="46"/>
      <c r="G164" s="47"/>
      <c r="H164" s="46"/>
      <c r="I164" s="47"/>
      <c r="J164" s="46"/>
      <c r="K164" s="47"/>
      <c r="L164" s="46"/>
      <c r="M164" s="48"/>
      <c r="N164" s="46"/>
    </row>
    <row r="165" spans="1:14" x14ac:dyDescent="0.25">
      <c r="A165" s="46"/>
      <c r="B165" s="46"/>
      <c r="C165" s="47"/>
      <c r="D165" s="46"/>
      <c r="E165" s="47"/>
      <c r="F165" s="46"/>
      <c r="G165" s="47"/>
      <c r="H165" s="46"/>
      <c r="I165" s="47"/>
      <c r="J165" s="46"/>
      <c r="K165" s="47"/>
      <c r="L165" s="46"/>
      <c r="M165" s="48"/>
      <c r="N165" s="46"/>
    </row>
    <row r="166" spans="1:14" x14ac:dyDescent="0.25">
      <c r="A166" s="46"/>
      <c r="B166" s="46"/>
      <c r="C166" s="47"/>
      <c r="D166" s="46"/>
      <c r="E166" s="47"/>
      <c r="F166" s="46"/>
      <c r="G166" s="47"/>
      <c r="H166" s="46"/>
      <c r="I166" s="47"/>
      <c r="J166" s="46"/>
      <c r="K166" s="47"/>
      <c r="L166" s="46"/>
      <c r="M166" s="48"/>
      <c r="N166" s="46"/>
    </row>
    <row r="167" spans="1:14" x14ac:dyDescent="0.25">
      <c r="A167" s="46"/>
      <c r="B167" s="46"/>
      <c r="C167" s="47"/>
      <c r="D167" s="46"/>
      <c r="E167" s="47"/>
      <c r="F167" s="46"/>
      <c r="G167" s="47"/>
      <c r="H167" s="46"/>
      <c r="I167" s="47"/>
      <c r="J167" s="46"/>
      <c r="K167" s="47"/>
      <c r="L167" s="46"/>
      <c r="M167" s="48"/>
      <c r="N167" s="46"/>
    </row>
    <row r="168" spans="1:14" x14ac:dyDescent="0.25">
      <c r="A168" s="46"/>
      <c r="B168" s="46"/>
      <c r="C168" s="47"/>
      <c r="D168" s="46"/>
      <c r="E168" s="47"/>
      <c r="F168" s="46"/>
      <c r="G168" s="47"/>
      <c r="H168" s="46"/>
      <c r="I168" s="47"/>
      <c r="J168" s="46"/>
      <c r="K168" s="47"/>
      <c r="L168" s="46"/>
      <c r="M168" s="48"/>
      <c r="N168" s="46"/>
    </row>
    <row r="169" spans="1:14" x14ac:dyDescent="0.25">
      <c r="A169" s="46"/>
      <c r="B169" s="46"/>
      <c r="C169" s="47"/>
      <c r="D169" s="46"/>
      <c r="E169" s="47"/>
      <c r="F169" s="46"/>
      <c r="G169" s="47"/>
      <c r="H169" s="46"/>
      <c r="I169" s="47"/>
      <c r="J169" s="46"/>
      <c r="K169" s="47"/>
      <c r="L169" s="46"/>
      <c r="M169" s="48"/>
      <c r="N169" s="46"/>
    </row>
    <row r="170" spans="1:14" x14ac:dyDescent="0.25">
      <c r="A170" s="46"/>
      <c r="B170" s="46"/>
      <c r="C170" s="47"/>
      <c r="D170" s="46"/>
      <c r="E170" s="47"/>
      <c r="F170" s="46"/>
      <c r="G170" s="47"/>
      <c r="H170" s="46"/>
      <c r="I170" s="47"/>
      <c r="J170" s="46"/>
      <c r="K170" s="47"/>
      <c r="L170" s="46"/>
      <c r="M170" s="48"/>
      <c r="N170" s="46"/>
    </row>
    <row r="171" spans="1:14" x14ac:dyDescent="0.25">
      <c r="A171" s="46"/>
      <c r="B171" s="46"/>
      <c r="C171" s="47"/>
      <c r="D171" s="46"/>
      <c r="E171" s="47"/>
      <c r="F171" s="46"/>
      <c r="G171" s="47"/>
      <c r="H171" s="46"/>
      <c r="I171" s="47"/>
      <c r="J171" s="46"/>
      <c r="K171" s="47"/>
      <c r="L171" s="46"/>
      <c r="M171" s="48"/>
      <c r="N171" s="46"/>
    </row>
    <row r="172" spans="1:14" x14ac:dyDescent="0.25">
      <c r="A172" s="46"/>
      <c r="B172" s="46"/>
      <c r="C172" s="47"/>
      <c r="D172" s="46"/>
      <c r="E172" s="47"/>
      <c r="F172" s="46"/>
      <c r="G172" s="47"/>
      <c r="H172" s="46"/>
      <c r="I172" s="47"/>
      <c r="J172" s="46"/>
      <c r="K172" s="47"/>
      <c r="L172" s="46"/>
      <c r="M172" s="48"/>
      <c r="N172" s="46"/>
    </row>
    <row r="173" spans="1:14" x14ac:dyDescent="0.25">
      <c r="A173" s="46"/>
      <c r="B173" s="46"/>
      <c r="C173" s="47"/>
      <c r="D173" s="46"/>
      <c r="E173" s="47"/>
      <c r="F173" s="46"/>
      <c r="G173" s="47"/>
      <c r="H173" s="46"/>
      <c r="I173" s="47"/>
      <c r="J173" s="46"/>
      <c r="K173" s="47"/>
      <c r="L173" s="46"/>
      <c r="M173" s="48"/>
      <c r="N173" s="46"/>
    </row>
    <row r="174" spans="1:14" x14ac:dyDescent="0.25">
      <c r="A174" s="46"/>
      <c r="B174" s="46"/>
      <c r="C174" s="47"/>
      <c r="D174" s="46"/>
      <c r="E174" s="47"/>
      <c r="F174" s="46"/>
      <c r="G174" s="47"/>
      <c r="H174" s="46"/>
      <c r="I174" s="47"/>
      <c r="J174" s="46"/>
      <c r="K174" s="47"/>
      <c r="L174" s="46"/>
      <c r="M174" s="48"/>
      <c r="N174" s="46"/>
    </row>
    <row r="175" spans="1:14" x14ac:dyDescent="0.25">
      <c r="A175" s="46"/>
      <c r="B175" s="46"/>
      <c r="C175" s="47"/>
      <c r="D175" s="46"/>
      <c r="E175" s="47"/>
      <c r="F175" s="46"/>
      <c r="G175" s="47"/>
      <c r="H175" s="46"/>
      <c r="I175" s="47"/>
      <c r="J175" s="46"/>
      <c r="K175" s="47"/>
      <c r="L175" s="46"/>
      <c r="M175" s="48"/>
      <c r="N175" s="46"/>
    </row>
    <row r="176" spans="1:14" x14ac:dyDescent="0.25">
      <c r="A176" s="46"/>
      <c r="B176" s="46"/>
      <c r="C176" s="47"/>
      <c r="D176" s="46"/>
      <c r="E176" s="47"/>
      <c r="F176" s="46"/>
      <c r="G176" s="47"/>
      <c r="H176" s="46"/>
      <c r="I176" s="47"/>
      <c r="J176" s="46"/>
      <c r="K176" s="47"/>
      <c r="L176" s="46"/>
      <c r="M176" s="48"/>
      <c r="N176" s="46"/>
    </row>
    <row r="177" spans="1:14" x14ac:dyDescent="0.25">
      <c r="A177" s="46"/>
      <c r="B177" s="46"/>
      <c r="C177" s="47"/>
      <c r="D177" s="46"/>
      <c r="E177" s="47"/>
      <c r="F177" s="46"/>
      <c r="G177" s="47"/>
      <c r="H177" s="46"/>
      <c r="I177" s="47"/>
      <c r="J177" s="46"/>
      <c r="K177" s="47"/>
      <c r="L177" s="46"/>
      <c r="M177" s="48"/>
      <c r="N177" s="46"/>
    </row>
    <row r="178" spans="1:14" x14ac:dyDescent="0.25">
      <c r="A178" s="46"/>
      <c r="B178" s="46"/>
      <c r="C178" s="47"/>
      <c r="D178" s="46"/>
      <c r="E178" s="47"/>
      <c r="F178" s="46"/>
      <c r="G178" s="47"/>
      <c r="H178" s="46"/>
      <c r="I178" s="47"/>
      <c r="J178" s="46"/>
      <c r="K178" s="47"/>
      <c r="L178" s="46"/>
      <c r="M178" s="48"/>
      <c r="N178" s="46"/>
    </row>
    <row r="179" spans="1:14" x14ac:dyDescent="0.25">
      <c r="A179" s="46"/>
      <c r="B179" s="46"/>
      <c r="C179" s="47"/>
      <c r="D179" s="46"/>
      <c r="E179" s="47"/>
      <c r="F179" s="46"/>
      <c r="G179" s="47"/>
      <c r="H179" s="46"/>
      <c r="I179" s="47"/>
      <c r="J179" s="46"/>
      <c r="K179" s="47"/>
      <c r="L179" s="46"/>
      <c r="M179" s="48"/>
      <c r="N179" s="46"/>
    </row>
    <row r="180" spans="1:14" x14ac:dyDescent="0.25">
      <c r="A180" s="46"/>
      <c r="B180" s="46"/>
      <c r="C180" s="47"/>
      <c r="D180" s="46"/>
      <c r="E180" s="47"/>
      <c r="F180" s="46"/>
      <c r="G180" s="47"/>
      <c r="H180" s="46"/>
      <c r="I180" s="47"/>
      <c r="J180" s="46"/>
      <c r="K180" s="47"/>
      <c r="L180" s="46"/>
      <c r="M180" s="48"/>
      <c r="N180" s="46"/>
    </row>
    <row r="181" spans="1:14" x14ac:dyDescent="0.25">
      <c r="A181" s="46"/>
      <c r="B181" s="46"/>
      <c r="C181" s="47"/>
      <c r="D181" s="46"/>
      <c r="E181" s="47"/>
      <c r="F181" s="46"/>
      <c r="G181" s="47"/>
      <c r="H181" s="46"/>
      <c r="I181" s="47"/>
      <c r="J181" s="46"/>
      <c r="K181" s="47"/>
      <c r="L181" s="46"/>
      <c r="M181" s="48"/>
      <c r="N181" s="46"/>
    </row>
    <row r="182" spans="1:14" x14ac:dyDescent="0.25">
      <c r="A182" s="46"/>
      <c r="B182" s="46"/>
      <c r="C182" s="47"/>
      <c r="D182" s="46"/>
      <c r="E182" s="47"/>
      <c r="F182" s="46"/>
      <c r="G182" s="47"/>
      <c r="H182" s="46"/>
      <c r="I182" s="47"/>
      <c r="J182" s="46"/>
      <c r="K182" s="47"/>
      <c r="L182" s="46"/>
      <c r="M182" s="48"/>
      <c r="N182" s="46"/>
    </row>
    <row r="183" spans="1:14" x14ac:dyDescent="0.25">
      <c r="A183" s="46"/>
      <c r="B183" s="46"/>
      <c r="C183" s="47"/>
      <c r="D183" s="46"/>
      <c r="E183" s="47"/>
      <c r="F183" s="46"/>
      <c r="G183" s="47"/>
      <c r="H183" s="46"/>
      <c r="I183" s="47"/>
      <c r="J183" s="46"/>
      <c r="K183" s="47"/>
      <c r="L183" s="46"/>
      <c r="M183" s="48"/>
      <c r="N183" s="46"/>
    </row>
    <row r="184" spans="1:14" x14ac:dyDescent="0.25">
      <c r="A184" s="46"/>
      <c r="B184" s="46"/>
      <c r="C184" s="47"/>
      <c r="D184" s="46"/>
      <c r="E184" s="47"/>
      <c r="F184" s="46"/>
      <c r="G184" s="47"/>
      <c r="H184" s="46"/>
      <c r="I184" s="47"/>
      <c r="J184" s="46"/>
      <c r="K184" s="47"/>
      <c r="L184" s="46"/>
      <c r="M184" s="48"/>
      <c r="N184" s="46"/>
    </row>
    <row r="185" spans="1:14" x14ac:dyDescent="0.25">
      <c r="A185" s="46"/>
      <c r="B185" s="46"/>
      <c r="C185" s="47"/>
      <c r="D185" s="46"/>
      <c r="E185" s="47"/>
      <c r="F185" s="46"/>
      <c r="G185" s="47"/>
      <c r="H185" s="46"/>
      <c r="I185" s="47"/>
      <c r="J185" s="46"/>
      <c r="K185" s="47"/>
      <c r="L185" s="46"/>
      <c r="M185" s="48"/>
      <c r="N185" s="46"/>
    </row>
    <row r="186" spans="1:14" x14ac:dyDescent="0.25">
      <c r="A186" s="46"/>
      <c r="B186" s="46"/>
      <c r="C186" s="47"/>
      <c r="D186" s="46"/>
      <c r="E186" s="47"/>
      <c r="F186" s="46"/>
      <c r="G186" s="47"/>
      <c r="H186" s="46"/>
      <c r="I186" s="47"/>
      <c r="J186" s="46"/>
      <c r="K186" s="47"/>
      <c r="L186" s="46"/>
      <c r="M186" s="48"/>
      <c r="N186" s="46"/>
    </row>
    <row r="187" spans="1:14" x14ac:dyDescent="0.25">
      <c r="A187" s="46"/>
      <c r="B187" s="46"/>
      <c r="C187" s="47"/>
      <c r="D187" s="46"/>
      <c r="E187" s="47"/>
      <c r="F187" s="46"/>
      <c r="G187" s="47"/>
      <c r="H187" s="46"/>
      <c r="I187" s="47"/>
      <c r="J187" s="46"/>
      <c r="K187" s="47"/>
      <c r="L187" s="46"/>
      <c r="M187" s="48"/>
      <c r="N187" s="46"/>
    </row>
    <row r="188" spans="1:14" x14ac:dyDescent="0.25">
      <c r="A188" s="46"/>
      <c r="B188" s="46"/>
      <c r="C188" s="47"/>
      <c r="D188" s="46"/>
      <c r="E188" s="47"/>
      <c r="F188" s="46"/>
      <c r="G188" s="47"/>
      <c r="H188" s="46"/>
      <c r="I188" s="47"/>
      <c r="J188" s="46"/>
      <c r="K188" s="47"/>
      <c r="L188" s="46"/>
      <c r="M188" s="48"/>
      <c r="N188" s="46"/>
    </row>
    <row r="189" spans="1:14" x14ac:dyDescent="0.25">
      <c r="A189" s="46"/>
      <c r="B189" s="46"/>
      <c r="C189" s="47"/>
      <c r="D189" s="46"/>
      <c r="E189" s="47"/>
      <c r="F189" s="46"/>
      <c r="G189" s="47"/>
      <c r="H189" s="46"/>
      <c r="I189" s="47"/>
      <c r="J189" s="46"/>
      <c r="K189" s="47"/>
      <c r="L189" s="46"/>
      <c r="M189" s="48"/>
      <c r="N189" s="46"/>
    </row>
    <row r="190" spans="1:14" x14ac:dyDescent="0.25">
      <c r="A190" s="46"/>
      <c r="B190" s="46"/>
      <c r="C190" s="47"/>
      <c r="D190" s="46"/>
      <c r="E190" s="47"/>
      <c r="F190" s="46"/>
      <c r="G190" s="47"/>
      <c r="H190" s="46"/>
      <c r="I190" s="47"/>
      <c r="J190" s="46"/>
      <c r="K190" s="47"/>
      <c r="L190" s="46"/>
      <c r="M190" s="48"/>
      <c r="N190" s="46"/>
    </row>
    <row r="191" spans="1:14" x14ac:dyDescent="0.25">
      <c r="A191" s="46"/>
      <c r="B191" s="46"/>
      <c r="C191" s="47"/>
      <c r="D191" s="46"/>
      <c r="E191" s="47"/>
      <c r="F191" s="46"/>
      <c r="G191" s="47"/>
      <c r="H191" s="46"/>
      <c r="I191" s="47"/>
      <c r="J191" s="46"/>
      <c r="K191" s="47"/>
      <c r="L191" s="46"/>
      <c r="M191" s="48"/>
      <c r="N191" s="46"/>
    </row>
    <row r="192" spans="1:14" x14ac:dyDescent="0.25">
      <c r="A192" s="46"/>
      <c r="B192" s="46"/>
      <c r="C192" s="47"/>
      <c r="D192" s="46"/>
      <c r="E192" s="47"/>
      <c r="F192" s="46"/>
      <c r="G192" s="47"/>
      <c r="H192" s="46"/>
      <c r="I192" s="47"/>
      <c r="J192" s="46"/>
      <c r="K192" s="47"/>
      <c r="L192" s="46"/>
      <c r="M192" s="48"/>
      <c r="N192" s="46"/>
    </row>
    <row r="193" spans="1:14" x14ac:dyDescent="0.25">
      <c r="A193" s="46"/>
      <c r="B193" s="46"/>
      <c r="C193" s="47"/>
      <c r="D193" s="46"/>
      <c r="E193" s="47"/>
      <c r="F193" s="46"/>
      <c r="G193" s="47"/>
      <c r="H193" s="46"/>
      <c r="I193" s="47"/>
      <c r="J193" s="46"/>
      <c r="K193" s="47"/>
      <c r="L193" s="46"/>
      <c r="M193" s="48"/>
      <c r="N193" s="46"/>
    </row>
    <row r="194" spans="1:14" x14ac:dyDescent="0.25">
      <c r="A194" s="46"/>
      <c r="B194" s="46"/>
      <c r="C194" s="47"/>
      <c r="D194" s="46"/>
      <c r="E194" s="47"/>
      <c r="F194" s="46"/>
      <c r="G194" s="47"/>
      <c r="H194" s="46"/>
      <c r="I194" s="47"/>
      <c r="J194" s="46"/>
      <c r="K194" s="47"/>
      <c r="L194" s="46"/>
      <c r="M194" s="48"/>
      <c r="N194" s="46"/>
    </row>
    <row r="195" spans="1:14" x14ac:dyDescent="0.25">
      <c r="A195" s="46"/>
      <c r="B195" s="46"/>
      <c r="C195" s="47"/>
      <c r="D195" s="46"/>
      <c r="E195" s="47"/>
      <c r="F195" s="46"/>
      <c r="G195" s="47"/>
      <c r="H195" s="46"/>
      <c r="I195" s="47"/>
      <c r="J195" s="46"/>
      <c r="K195" s="47"/>
      <c r="L195" s="46"/>
      <c r="M195" s="48"/>
      <c r="N195" s="46"/>
    </row>
    <row r="196" spans="1:14" x14ac:dyDescent="0.25">
      <c r="A196" s="46"/>
      <c r="B196" s="46"/>
      <c r="C196" s="47"/>
      <c r="D196" s="46"/>
      <c r="E196" s="47"/>
      <c r="F196" s="46"/>
      <c r="G196" s="47"/>
      <c r="H196" s="46"/>
      <c r="I196" s="47"/>
      <c r="J196" s="46"/>
      <c r="K196" s="47"/>
      <c r="L196" s="46"/>
      <c r="M196" s="48"/>
      <c r="N196" s="46"/>
    </row>
    <row r="197" spans="1:14" x14ac:dyDescent="0.25">
      <c r="A197" s="46"/>
      <c r="B197" s="46"/>
      <c r="C197" s="47"/>
      <c r="D197" s="46"/>
      <c r="E197" s="47"/>
      <c r="F197" s="46"/>
      <c r="G197" s="47"/>
      <c r="H197" s="46"/>
      <c r="I197" s="47"/>
      <c r="J197" s="46"/>
      <c r="K197" s="47"/>
      <c r="L197" s="46"/>
      <c r="M197" s="48"/>
      <c r="N197" s="46"/>
    </row>
    <row r="198" spans="1:14" x14ac:dyDescent="0.25">
      <c r="A198" s="46"/>
      <c r="B198" s="46"/>
      <c r="C198" s="47"/>
      <c r="D198" s="46"/>
      <c r="E198" s="47"/>
      <c r="F198" s="46"/>
      <c r="G198" s="47"/>
      <c r="H198" s="46"/>
      <c r="I198" s="47"/>
      <c r="J198" s="46"/>
      <c r="K198" s="47"/>
      <c r="L198" s="46"/>
      <c r="M198" s="48"/>
      <c r="N198" s="46"/>
    </row>
    <row r="199" spans="1:14" x14ac:dyDescent="0.25">
      <c r="A199" s="46"/>
      <c r="B199" s="46"/>
      <c r="C199" s="47"/>
      <c r="D199" s="46"/>
      <c r="E199" s="47"/>
      <c r="F199" s="46"/>
      <c r="G199" s="47"/>
      <c r="H199" s="46"/>
      <c r="I199" s="47"/>
      <c r="J199" s="46"/>
      <c r="K199" s="47"/>
      <c r="L199" s="46"/>
      <c r="M199" s="48"/>
      <c r="N199" s="46"/>
    </row>
    <row r="200" spans="1:14" x14ac:dyDescent="0.25">
      <c r="A200" s="46"/>
      <c r="B200" s="46"/>
      <c r="C200" s="47"/>
      <c r="D200" s="46"/>
      <c r="E200" s="47"/>
      <c r="F200" s="46"/>
      <c r="G200" s="47"/>
      <c r="H200" s="46"/>
      <c r="I200" s="47"/>
      <c r="J200" s="46"/>
      <c r="K200" s="47"/>
      <c r="L200" s="46"/>
      <c r="M200" s="48"/>
      <c r="N200" s="46"/>
    </row>
    <row r="201" spans="1:14" x14ac:dyDescent="0.25">
      <c r="A201" s="46"/>
      <c r="B201" s="46"/>
      <c r="C201" s="47"/>
      <c r="D201" s="46"/>
      <c r="E201" s="47"/>
      <c r="F201" s="46"/>
      <c r="G201" s="47"/>
      <c r="H201" s="46"/>
      <c r="I201" s="47"/>
      <c r="J201" s="46"/>
      <c r="K201" s="47"/>
      <c r="L201" s="46"/>
      <c r="M201" s="48"/>
      <c r="N201" s="46"/>
    </row>
    <row r="202" spans="1:14" x14ac:dyDescent="0.25">
      <c r="A202" s="46"/>
      <c r="B202" s="46"/>
      <c r="C202" s="47"/>
      <c r="D202" s="46"/>
      <c r="E202" s="47"/>
      <c r="F202" s="46"/>
      <c r="G202" s="47"/>
      <c r="H202" s="46"/>
      <c r="I202" s="47"/>
      <c r="J202" s="46"/>
      <c r="K202" s="47"/>
      <c r="L202" s="46"/>
      <c r="M202" s="48"/>
      <c r="N202" s="46"/>
    </row>
    <row r="203" spans="1:14" x14ac:dyDescent="0.25">
      <c r="A203" s="46"/>
      <c r="B203" s="46"/>
      <c r="C203" s="47"/>
      <c r="D203" s="46"/>
      <c r="E203" s="47"/>
      <c r="F203" s="46"/>
      <c r="G203" s="47"/>
      <c r="H203" s="46"/>
      <c r="I203" s="47"/>
      <c r="J203" s="46"/>
      <c r="K203" s="47"/>
      <c r="L203" s="46"/>
      <c r="M203" s="48"/>
      <c r="N203" s="46"/>
    </row>
    <row r="204" spans="1:14" x14ac:dyDescent="0.25">
      <c r="A204" s="46"/>
      <c r="B204" s="46"/>
      <c r="C204" s="47"/>
      <c r="D204" s="46"/>
      <c r="E204" s="47"/>
      <c r="F204" s="46"/>
      <c r="G204" s="47"/>
      <c r="H204" s="46"/>
      <c r="I204" s="47"/>
      <c r="J204" s="46"/>
      <c r="K204" s="47"/>
      <c r="L204" s="46"/>
      <c r="M204" s="48"/>
      <c r="N204" s="46"/>
    </row>
    <row r="205" spans="1:14" x14ac:dyDescent="0.25">
      <c r="A205" s="46"/>
      <c r="B205" s="46"/>
      <c r="C205" s="47"/>
      <c r="D205" s="46"/>
      <c r="E205" s="47"/>
      <c r="F205" s="46"/>
      <c r="G205" s="47"/>
      <c r="H205" s="46"/>
      <c r="I205" s="47"/>
      <c r="J205" s="46"/>
      <c r="K205" s="47"/>
      <c r="L205" s="46"/>
      <c r="M205" s="48"/>
      <c r="N205" s="46"/>
    </row>
    <row r="206" spans="1:14" x14ac:dyDescent="0.25">
      <c r="A206" s="46"/>
      <c r="B206" s="46"/>
      <c r="C206" s="47"/>
      <c r="D206" s="46"/>
      <c r="E206" s="47"/>
      <c r="F206" s="46"/>
      <c r="G206" s="47"/>
      <c r="H206" s="46"/>
      <c r="I206" s="47"/>
      <c r="J206" s="46"/>
      <c r="K206" s="47"/>
      <c r="L206" s="46"/>
      <c r="M206" s="48"/>
      <c r="N206" s="46"/>
    </row>
    <row r="207" spans="1:14" x14ac:dyDescent="0.25">
      <c r="A207" s="46"/>
      <c r="B207" s="46"/>
      <c r="C207" s="47"/>
      <c r="D207" s="46"/>
      <c r="E207" s="47"/>
      <c r="F207" s="46"/>
      <c r="G207" s="47"/>
      <c r="H207" s="46"/>
      <c r="I207" s="47"/>
      <c r="J207" s="46"/>
      <c r="K207" s="47"/>
      <c r="L207" s="46"/>
      <c r="M207" s="48"/>
      <c r="N207" s="46"/>
    </row>
    <row r="208" spans="1:14" x14ac:dyDescent="0.25">
      <c r="A208" s="46"/>
      <c r="B208" s="46"/>
      <c r="C208" s="47"/>
      <c r="D208" s="46"/>
      <c r="E208" s="47"/>
      <c r="F208" s="46"/>
      <c r="G208" s="47"/>
      <c r="H208" s="46"/>
      <c r="I208" s="47"/>
      <c r="J208" s="46"/>
      <c r="K208" s="47"/>
      <c r="L208" s="46"/>
      <c r="M208" s="48"/>
      <c r="N208" s="46"/>
    </row>
    <row r="209" spans="1:14" x14ac:dyDescent="0.25">
      <c r="A209" s="46"/>
      <c r="B209" s="46"/>
      <c r="C209" s="47"/>
      <c r="D209" s="46"/>
      <c r="E209" s="47"/>
      <c r="F209" s="46"/>
      <c r="G209" s="47"/>
      <c r="H209" s="46"/>
      <c r="I209" s="47"/>
      <c r="J209" s="46"/>
      <c r="K209" s="47"/>
      <c r="L209" s="46"/>
      <c r="M209" s="48"/>
      <c r="N209" s="46"/>
    </row>
    <row r="210" spans="1:14" x14ac:dyDescent="0.25">
      <c r="A210" s="46"/>
      <c r="B210" s="46"/>
      <c r="C210" s="47"/>
      <c r="D210" s="46"/>
      <c r="E210" s="47"/>
      <c r="F210" s="46"/>
      <c r="G210" s="47"/>
      <c r="H210" s="46"/>
      <c r="I210" s="47"/>
      <c r="J210" s="46"/>
      <c r="K210" s="47"/>
      <c r="L210" s="46"/>
      <c r="M210" s="48"/>
      <c r="N210" s="46"/>
    </row>
    <row r="211" spans="1:14" x14ac:dyDescent="0.25">
      <c r="A211" s="46"/>
      <c r="B211" s="46"/>
      <c r="C211" s="47"/>
      <c r="D211" s="46"/>
      <c r="E211" s="47"/>
      <c r="F211" s="46"/>
      <c r="G211" s="47"/>
      <c r="H211" s="46"/>
      <c r="I211" s="47"/>
      <c r="J211" s="46"/>
      <c r="K211" s="47"/>
      <c r="L211" s="46"/>
      <c r="M211" s="48"/>
      <c r="N211" s="46"/>
    </row>
    <row r="212" spans="1:14" x14ac:dyDescent="0.25">
      <c r="A212" s="46"/>
      <c r="B212" s="46"/>
      <c r="C212" s="47"/>
      <c r="D212" s="46"/>
      <c r="E212" s="47"/>
      <c r="F212" s="46"/>
      <c r="G212" s="47"/>
      <c r="H212" s="46"/>
      <c r="I212" s="47"/>
      <c r="J212" s="46"/>
      <c r="K212" s="47"/>
      <c r="L212" s="46"/>
      <c r="M212" s="48"/>
      <c r="N212" s="46"/>
    </row>
    <row r="213" spans="1:14" x14ac:dyDescent="0.25">
      <c r="A213" s="46"/>
      <c r="B213" s="46"/>
      <c r="C213" s="47"/>
      <c r="D213" s="46"/>
      <c r="E213" s="47"/>
      <c r="F213" s="46"/>
      <c r="G213" s="47"/>
      <c r="H213" s="46"/>
      <c r="I213" s="47"/>
      <c r="J213" s="46"/>
      <c r="K213" s="47"/>
      <c r="L213" s="46"/>
      <c r="M213" s="48"/>
      <c r="N213" s="46"/>
    </row>
    <row r="214" spans="1:14" x14ac:dyDescent="0.25">
      <c r="A214" s="46"/>
      <c r="B214" s="46"/>
      <c r="C214" s="47"/>
      <c r="D214" s="46"/>
      <c r="E214" s="47"/>
      <c r="F214" s="46"/>
      <c r="G214" s="47"/>
      <c r="H214" s="46"/>
      <c r="I214" s="47"/>
      <c r="J214" s="46"/>
      <c r="K214" s="47"/>
      <c r="L214" s="46"/>
      <c r="M214" s="48"/>
      <c r="N214" s="46"/>
    </row>
    <row r="215" spans="1:14" x14ac:dyDescent="0.25">
      <c r="A215" s="46"/>
      <c r="B215" s="46"/>
      <c r="C215" s="47"/>
      <c r="D215" s="46"/>
      <c r="E215" s="47"/>
      <c r="F215" s="46"/>
      <c r="G215" s="47"/>
      <c r="H215" s="46"/>
      <c r="I215" s="47"/>
      <c r="J215" s="46"/>
      <c r="K215" s="47"/>
      <c r="L215" s="46"/>
      <c r="M215" s="48"/>
      <c r="N215" s="46"/>
    </row>
    <row r="216" spans="1:14" x14ac:dyDescent="0.25">
      <c r="A216" s="46"/>
      <c r="B216" s="46"/>
      <c r="C216" s="47"/>
      <c r="D216" s="46"/>
      <c r="E216" s="47"/>
      <c r="F216" s="46"/>
      <c r="G216" s="47"/>
      <c r="H216" s="46"/>
      <c r="I216" s="47"/>
      <c r="J216" s="46"/>
      <c r="K216" s="47"/>
      <c r="L216" s="46"/>
      <c r="M216" s="48"/>
      <c r="N216" s="46"/>
    </row>
    <row r="217" spans="1:14" x14ac:dyDescent="0.25">
      <c r="A217" s="46"/>
      <c r="B217" s="46"/>
      <c r="C217" s="47"/>
      <c r="D217" s="46"/>
      <c r="E217" s="47"/>
      <c r="F217" s="46"/>
      <c r="G217" s="47"/>
      <c r="H217" s="46"/>
      <c r="I217" s="47"/>
      <c r="J217" s="46"/>
      <c r="K217" s="47"/>
      <c r="L217" s="46"/>
      <c r="M217" s="48"/>
      <c r="N217" s="46"/>
    </row>
    <row r="218" spans="1:14" x14ac:dyDescent="0.25">
      <c r="A218" s="46"/>
      <c r="B218" s="46"/>
      <c r="C218" s="47"/>
      <c r="D218" s="46"/>
      <c r="E218" s="47"/>
      <c r="F218" s="46"/>
      <c r="G218" s="47"/>
      <c r="H218" s="46"/>
      <c r="I218" s="47"/>
      <c r="J218" s="46"/>
      <c r="K218" s="47"/>
      <c r="L218" s="46"/>
      <c r="M218" s="48"/>
      <c r="N218" s="46"/>
    </row>
    <row r="219" spans="1:14" x14ac:dyDescent="0.25">
      <c r="A219" s="46"/>
      <c r="B219" s="46"/>
      <c r="C219" s="47"/>
      <c r="D219" s="46"/>
      <c r="E219" s="47"/>
      <c r="F219" s="46"/>
      <c r="G219" s="47"/>
      <c r="H219" s="46"/>
      <c r="I219" s="47"/>
      <c r="J219" s="46"/>
      <c r="K219" s="47"/>
      <c r="L219" s="46"/>
      <c r="M219" s="48"/>
      <c r="N219" s="46"/>
    </row>
    <row r="220" spans="1:14" x14ac:dyDescent="0.25">
      <c r="A220" s="46"/>
      <c r="B220" s="46"/>
      <c r="C220" s="47"/>
      <c r="D220" s="46"/>
      <c r="E220" s="47"/>
      <c r="F220" s="46"/>
      <c r="G220" s="47"/>
      <c r="H220" s="46"/>
      <c r="I220" s="47"/>
      <c r="J220" s="46"/>
      <c r="K220" s="47"/>
      <c r="L220" s="46"/>
      <c r="M220" s="48"/>
      <c r="N220" s="46"/>
    </row>
    <row r="221" spans="1:14" x14ac:dyDescent="0.25">
      <c r="A221" s="46"/>
      <c r="B221" s="46"/>
      <c r="C221" s="47"/>
      <c r="D221" s="46"/>
      <c r="E221" s="47"/>
      <c r="F221" s="46"/>
      <c r="G221" s="47"/>
      <c r="H221" s="46"/>
      <c r="I221" s="47"/>
      <c r="J221" s="46"/>
      <c r="K221" s="47"/>
      <c r="L221" s="46"/>
      <c r="M221" s="48"/>
      <c r="N221" s="46"/>
    </row>
    <row r="222" spans="1:14" x14ac:dyDescent="0.25">
      <c r="A222" s="46"/>
      <c r="B222" s="46"/>
      <c r="C222" s="47"/>
      <c r="D222" s="46"/>
      <c r="E222" s="47"/>
      <c r="F222" s="46"/>
      <c r="G222" s="47"/>
      <c r="H222" s="46"/>
      <c r="I222" s="47"/>
      <c r="J222" s="46"/>
      <c r="K222" s="47"/>
      <c r="L222" s="46"/>
      <c r="M222" s="48"/>
      <c r="N222" s="46"/>
    </row>
    <row r="223" spans="1:14" x14ac:dyDescent="0.25">
      <c r="A223" s="46"/>
      <c r="B223" s="46"/>
      <c r="C223" s="47"/>
      <c r="D223" s="46"/>
      <c r="E223" s="47"/>
      <c r="F223" s="46"/>
      <c r="G223" s="47"/>
      <c r="H223" s="46"/>
      <c r="I223" s="47"/>
      <c r="J223" s="46"/>
      <c r="K223" s="47"/>
      <c r="L223" s="46"/>
      <c r="M223" s="48"/>
      <c r="N223" s="46"/>
    </row>
    <row r="224" spans="1:14" x14ac:dyDescent="0.25">
      <c r="A224" s="46"/>
      <c r="B224" s="46"/>
      <c r="C224" s="47"/>
      <c r="D224" s="46"/>
      <c r="E224" s="47"/>
      <c r="F224" s="46"/>
      <c r="G224" s="47"/>
      <c r="H224" s="46"/>
      <c r="I224" s="47"/>
      <c r="J224" s="46"/>
      <c r="K224" s="47"/>
      <c r="L224" s="46"/>
      <c r="M224" s="48"/>
      <c r="N224" s="46"/>
    </row>
    <row r="225" spans="1:14" x14ac:dyDescent="0.25">
      <c r="A225" s="46"/>
      <c r="B225" s="46"/>
      <c r="C225" s="47"/>
      <c r="D225" s="46"/>
      <c r="E225" s="47"/>
      <c r="F225" s="46"/>
      <c r="G225" s="47"/>
      <c r="H225" s="46"/>
      <c r="I225" s="47"/>
      <c r="J225" s="46"/>
      <c r="K225" s="47"/>
      <c r="L225" s="46"/>
      <c r="M225" s="48"/>
      <c r="N225" s="46"/>
    </row>
    <row r="226" spans="1:14" x14ac:dyDescent="0.25">
      <c r="A226" s="46"/>
      <c r="B226" s="46"/>
      <c r="C226" s="47"/>
      <c r="D226" s="46"/>
      <c r="E226" s="47"/>
      <c r="F226" s="46"/>
      <c r="G226" s="47"/>
      <c r="H226" s="46"/>
      <c r="I226" s="47"/>
      <c r="J226" s="46"/>
      <c r="K226" s="47"/>
      <c r="L226" s="46"/>
      <c r="M226" s="48"/>
      <c r="N226" s="46"/>
    </row>
    <row r="227" spans="1:14" x14ac:dyDescent="0.25">
      <c r="A227" s="46"/>
      <c r="B227" s="46"/>
      <c r="C227" s="47"/>
      <c r="D227" s="46"/>
      <c r="E227" s="47"/>
      <c r="F227" s="46"/>
      <c r="G227" s="47"/>
      <c r="H227" s="46"/>
      <c r="I227" s="47"/>
      <c r="J227" s="46"/>
      <c r="K227" s="47"/>
      <c r="L227" s="46"/>
      <c r="M227" s="48"/>
      <c r="N227" s="46"/>
    </row>
    <row r="228" spans="1:14" x14ac:dyDescent="0.25">
      <c r="A228" s="46"/>
      <c r="B228" s="46"/>
      <c r="C228" s="47"/>
      <c r="D228" s="46"/>
      <c r="E228" s="47"/>
      <c r="F228" s="46"/>
      <c r="G228" s="47"/>
      <c r="H228" s="46"/>
      <c r="I228" s="47"/>
      <c r="J228" s="46"/>
      <c r="K228" s="47"/>
      <c r="L228" s="46"/>
      <c r="M228" s="48"/>
      <c r="N228" s="46"/>
    </row>
    <row r="229" spans="1:14" x14ac:dyDescent="0.25">
      <c r="A229" s="46"/>
      <c r="B229" s="46"/>
      <c r="C229" s="47"/>
      <c r="D229" s="46"/>
      <c r="E229" s="47"/>
      <c r="F229" s="46"/>
      <c r="G229" s="47"/>
      <c r="H229" s="46"/>
      <c r="I229" s="47"/>
      <c r="J229" s="46"/>
      <c r="K229" s="47"/>
      <c r="L229" s="46"/>
      <c r="M229" s="48"/>
      <c r="N229" s="46"/>
    </row>
    <row r="230" spans="1:14" x14ac:dyDescent="0.25">
      <c r="A230" s="46"/>
      <c r="B230" s="46"/>
      <c r="C230" s="47"/>
      <c r="D230" s="46"/>
      <c r="E230" s="47"/>
      <c r="F230" s="46"/>
      <c r="G230" s="47"/>
      <c r="H230" s="46"/>
      <c r="I230" s="47"/>
      <c r="J230" s="46"/>
      <c r="K230" s="47"/>
      <c r="L230" s="46"/>
      <c r="M230" s="48"/>
      <c r="N230" s="46"/>
    </row>
    <row r="231" spans="1:14" x14ac:dyDescent="0.25">
      <c r="A231" s="46"/>
      <c r="B231" s="46"/>
      <c r="C231" s="47"/>
      <c r="D231" s="46"/>
      <c r="E231" s="47"/>
      <c r="F231" s="46"/>
      <c r="G231" s="47"/>
      <c r="H231" s="46"/>
      <c r="I231" s="47"/>
      <c r="J231" s="46"/>
      <c r="K231" s="47"/>
      <c r="L231" s="46"/>
      <c r="M231" s="48"/>
      <c r="N231" s="46"/>
    </row>
    <row r="232" spans="1:14" x14ac:dyDescent="0.25">
      <c r="A232" s="46"/>
      <c r="B232" s="46"/>
      <c r="C232" s="47"/>
      <c r="D232" s="46"/>
      <c r="E232" s="47"/>
      <c r="F232" s="46"/>
      <c r="G232" s="47"/>
      <c r="H232" s="46"/>
      <c r="I232" s="47"/>
      <c r="J232" s="46"/>
      <c r="K232" s="47"/>
      <c r="L232" s="46"/>
      <c r="M232" s="48"/>
      <c r="N232" s="46"/>
    </row>
    <row r="233" spans="1:14" x14ac:dyDescent="0.25">
      <c r="A233" s="46"/>
      <c r="B233" s="46"/>
      <c r="C233" s="47"/>
      <c r="D233" s="46"/>
      <c r="E233" s="47"/>
      <c r="F233" s="46"/>
      <c r="G233" s="47"/>
      <c r="H233" s="46"/>
      <c r="I233" s="47"/>
      <c r="J233" s="46"/>
      <c r="K233" s="47"/>
      <c r="L233" s="46"/>
      <c r="M233" s="48"/>
      <c r="N233" s="46"/>
    </row>
    <row r="234" spans="1:14" x14ac:dyDescent="0.25">
      <c r="A234" s="46"/>
      <c r="B234" s="46"/>
      <c r="C234" s="47"/>
      <c r="D234" s="46"/>
      <c r="E234" s="47"/>
      <c r="F234" s="46"/>
      <c r="G234" s="47"/>
      <c r="H234" s="46"/>
      <c r="I234" s="47"/>
      <c r="J234" s="46"/>
      <c r="K234" s="47"/>
      <c r="L234" s="46"/>
      <c r="M234" s="48"/>
      <c r="N234" s="46"/>
    </row>
    <row r="235" spans="1:14" x14ac:dyDescent="0.25">
      <c r="A235" s="46"/>
      <c r="B235" s="46"/>
      <c r="C235" s="47"/>
      <c r="D235" s="46"/>
      <c r="E235" s="47"/>
      <c r="F235" s="46"/>
      <c r="G235" s="47"/>
      <c r="H235" s="46"/>
      <c r="I235" s="47"/>
      <c r="J235" s="46"/>
      <c r="K235" s="47"/>
      <c r="L235" s="46"/>
      <c r="M235" s="48"/>
      <c r="N235" s="46"/>
    </row>
    <row r="236" spans="1:14" x14ac:dyDescent="0.25">
      <c r="A236" s="46"/>
      <c r="B236" s="46"/>
      <c r="C236" s="47"/>
      <c r="D236" s="46"/>
      <c r="E236" s="47"/>
      <c r="F236" s="46"/>
      <c r="G236" s="47"/>
      <c r="H236" s="46"/>
      <c r="I236" s="47"/>
      <c r="J236" s="46"/>
      <c r="K236" s="47"/>
      <c r="L236" s="46"/>
      <c r="M236" s="48"/>
      <c r="N236" s="46"/>
    </row>
    <row r="237" spans="1:14" x14ac:dyDescent="0.25">
      <c r="A237" s="46"/>
      <c r="B237" s="46"/>
      <c r="C237" s="47"/>
      <c r="D237" s="46"/>
      <c r="E237" s="47"/>
      <c r="F237" s="46"/>
      <c r="G237" s="47"/>
      <c r="H237" s="46"/>
      <c r="I237" s="47"/>
      <c r="J237" s="46"/>
      <c r="K237" s="47"/>
      <c r="L237" s="46"/>
      <c r="M237" s="48"/>
      <c r="N237" s="46"/>
    </row>
    <row r="238" spans="1:14" x14ac:dyDescent="0.25">
      <c r="A238" s="46"/>
      <c r="B238" s="46"/>
      <c r="C238" s="47"/>
      <c r="D238" s="46"/>
      <c r="E238" s="47"/>
      <c r="F238" s="46"/>
      <c r="G238" s="47"/>
      <c r="H238" s="46"/>
      <c r="I238" s="47"/>
      <c r="J238" s="46"/>
      <c r="K238" s="47"/>
      <c r="L238" s="46"/>
      <c r="M238" s="48"/>
      <c r="N238" s="46"/>
    </row>
    <row r="239" spans="1:14" x14ac:dyDescent="0.25">
      <c r="A239" s="46"/>
      <c r="B239" s="46"/>
      <c r="C239" s="47"/>
      <c r="D239" s="46"/>
      <c r="E239" s="47"/>
      <c r="F239" s="46"/>
      <c r="G239" s="47"/>
      <c r="H239" s="46"/>
      <c r="I239" s="47"/>
      <c r="J239" s="46"/>
      <c r="K239" s="47"/>
      <c r="L239" s="46"/>
      <c r="M239" s="48"/>
      <c r="N239" s="46"/>
    </row>
    <row r="240" spans="1:14" x14ac:dyDescent="0.25">
      <c r="A240" s="46"/>
      <c r="B240" s="46"/>
      <c r="C240" s="47"/>
      <c r="D240" s="46"/>
      <c r="E240" s="47"/>
      <c r="F240" s="46"/>
      <c r="G240" s="47"/>
      <c r="H240" s="46"/>
      <c r="I240" s="47"/>
      <c r="J240" s="46"/>
      <c r="K240" s="47"/>
      <c r="L240" s="46"/>
      <c r="M240" s="48"/>
      <c r="N240" s="46"/>
    </row>
    <row r="241" spans="1:14" x14ac:dyDescent="0.25">
      <c r="A241" s="46"/>
      <c r="B241" s="46"/>
      <c r="C241" s="47"/>
      <c r="D241" s="46"/>
      <c r="E241" s="47"/>
      <c r="F241" s="46"/>
      <c r="G241" s="47"/>
      <c r="H241" s="46"/>
      <c r="I241" s="47"/>
      <c r="J241" s="46"/>
      <c r="K241" s="47"/>
      <c r="L241" s="46"/>
      <c r="M241" s="48"/>
      <c r="N241" s="46"/>
    </row>
    <row r="242" spans="1:14" x14ac:dyDescent="0.25">
      <c r="A242" s="46"/>
      <c r="B242" s="46"/>
      <c r="C242" s="47"/>
      <c r="D242" s="46"/>
      <c r="E242" s="47"/>
      <c r="F242" s="46"/>
      <c r="G242" s="47"/>
      <c r="H242" s="46"/>
      <c r="I242" s="47"/>
      <c r="J242" s="46"/>
      <c r="K242" s="47"/>
      <c r="L242" s="46"/>
      <c r="M242" s="48"/>
      <c r="N242" s="46"/>
    </row>
    <row r="243" spans="1:14" x14ac:dyDescent="0.25">
      <c r="A243" s="46"/>
      <c r="B243" s="46"/>
      <c r="C243" s="47"/>
      <c r="D243" s="46"/>
      <c r="E243" s="47"/>
      <c r="F243" s="46"/>
      <c r="G243" s="47"/>
      <c r="H243" s="46"/>
      <c r="I243" s="47"/>
      <c r="J243" s="46"/>
      <c r="K243" s="47"/>
      <c r="L243" s="46"/>
      <c r="M243" s="48"/>
      <c r="N243" s="46"/>
    </row>
    <row r="244" spans="1:14" x14ac:dyDescent="0.25">
      <c r="A244" s="46"/>
      <c r="B244" s="46"/>
      <c r="C244" s="47"/>
      <c r="D244" s="46"/>
      <c r="E244" s="47"/>
      <c r="F244" s="46"/>
      <c r="G244" s="47"/>
      <c r="H244" s="46"/>
      <c r="I244" s="47"/>
      <c r="J244" s="46"/>
      <c r="K244" s="47"/>
      <c r="L244" s="46"/>
      <c r="M244" s="48"/>
      <c r="N244" s="46"/>
    </row>
    <row r="245" spans="1:14" x14ac:dyDescent="0.25">
      <c r="A245" s="46"/>
      <c r="B245" s="46"/>
      <c r="C245" s="47"/>
      <c r="D245" s="46"/>
      <c r="E245" s="47"/>
      <c r="F245" s="46"/>
      <c r="G245" s="47"/>
      <c r="H245" s="46"/>
      <c r="I245" s="47"/>
      <c r="J245" s="46"/>
      <c r="K245" s="47"/>
      <c r="L245" s="46"/>
      <c r="M245" s="48"/>
      <c r="N245" s="46"/>
    </row>
    <row r="246" spans="1:14" x14ac:dyDescent="0.25">
      <c r="A246" s="46"/>
      <c r="B246" s="46"/>
      <c r="C246" s="47"/>
      <c r="D246" s="46"/>
      <c r="E246" s="47"/>
      <c r="F246" s="46"/>
      <c r="G246" s="47"/>
      <c r="H246" s="46"/>
      <c r="I246" s="47"/>
      <c r="J246" s="46"/>
      <c r="K246" s="47"/>
      <c r="L246" s="46"/>
      <c r="M246" s="48"/>
      <c r="N246" s="46"/>
    </row>
    <row r="247" spans="1:14" x14ac:dyDescent="0.25">
      <c r="A247" s="46"/>
      <c r="B247" s="46"/>
      <c r="C247" s="47"/>
      <c r="D247" s="46"/>
      <c r="E247" s="47"/>
      <c r="F247" s="46"/>
      <c r="G247" s="47"/>
      <c r="H247" s="46"/>
      <c r="I247" s="47"/>
      <c r="J247" s="46"/>
      <c r="K247" s="47"/>
      <c r="L247" s="46"/>
      <c r="M247" s="48"/>
      <c r="N247" s="46"/>
    </row>
    <row r="248" spans="1:14" x14ac:dyDescent="0.25">
      <c r="A248" s="46"/>
      <c r="B248" s="46"/>
      <c r="C248" s="47"/>
      <c r="D248" s="46"/>
      <c r="E248" s="47"/>
      <c r="F248" s="46"/>
      <c r="G248" s="47"/>
      <c r="H248" s="46"/>
      <c r="I248" s="47"/>
      <c r="J248" s="46"/>
      <c r="K248" s="47"/>
      <c r="L248" s="46"/>
      <c r="M248" s="48"/>
      <c r="N248" s="46"/>
    </row>
    <row r="249" spans="1:14" x14ac:dyDescent="0.25">
      <c r="A249" s="46"/>
      <c r="B249" s="46"/>
      <c r="C249" s="47"/>
      <c r="D249" s="46"/>
      <c r="E249" s="47"/>
      <c r="F249" s="46"/>
      <c r="G249" s="47"/>
      <c r="H249" s="46"/>
      <c r="I249" s="47"/>
      <c r="J249" s="46"/>
      <c r="K249" s="47"/>
      <c r="L249" s="46"/>
      <c r="M249" s="48"/>
      <c r="N249" s="46"/>
    </row>
    <row r="250" spans="1:14" x14ac:dyDescent="0.25">
      <c r="A250" s="46"/>
      <c r="B250" s="46"/>
      <c r="C250" s="47"/>
      <c r="D250" s="46"/>
      <c r="E250" s="47"/>
      <c r="F250" s="46"/>
      <c r="G250" s="47"/>
      <c r="H250" s="46"/>
      <c r="I250" s="47"/>
      <c r="J250" s="46"/>
      <c r="K250" s="47"/>
      <c r="L250" s="46"/>
      <c r="M250" s="48"/>
      <c r="N250" s="46"/>
    </row>
    <row r="251" spans="1:14" x14ac:dyDescent="0.25">
      <c r="A251" s="46"/>
      <c r="B251" s="46"/>
      <c r="C251" s="47"/>
      <c r="D251" s="46"/>
      <c r="E251" s="47"/>
      <c r="F251" s="46"/>
      <c r="G251" s="47"/>
      <c r="H251" s="46"/>
      <c r="I251" s="47"/>
      <c r="J251" s="46"/>
      <c r="K251" s="47"/>
      <c r="L251" s="46"/>
      <c r="M251" s="48"/>
      <c r="N251" s="46"/>
    </row>
    <row r="252" spans="1:14" x14ac:dyDescent="0.25">
      <c r="A252" s="46"/>
      <c r="B252" s="46"/>
      <c r="C252" s="47"/>
      <c r="D252" s="46"/>
      <c r="E252" s="47"/>
      <c r="F252" s="46"/>
      <c r="G252" s="47"/>
      <c r="H252" s="46"/>
      <c r="I252" s="47"/>
      <c r="J252" s="46"/>
      <c r="K252" s="47"/>
      <c r="L252" s="46"/>
      <c r="M252" s="48"/>
      <c r="N252" s="46"/>
    </row>
    <row r="253" spans="1:14" x14ac:dyDescent="0.25">
      <c r="A253" s="46"/>
      <c r="B253" s="46"/>
      <c r="C253" s="47"/>
      <c r="D253" s="46"/>
      <c r="E253" s="47"/>
      <c r="F253" s="46"/>
      <c r="G253" s="47"/>
      <c r="H253" s="46"/>
      <c r="I253" s="47"/>
      <c r="J253" s="46"/>
      <c r="K253" s="47"/>
      <c r="L253" s="46"/>
      <c r="M253" s="48"/>
      <c r="N253" s="46"/>
    </row>
    <row r="254" spans="1:14" x14ac:dyDescent="0.25">
      <c r="A254" s="46"/>
      <c r="B254" s="46"/>
      <c r="C254" s="47"/>
      <c r="D254" s="46"/>
      <c r="E254" s="47"/>
      <c r="F254" s="46"/>
      <c r="G254" s="47"/>
      <c r="H254" s="46"/>
      <c r="I254" s="47"/>
      <c r="J254" s="46"/>
      <c r="K254" s="47"/>
      <c r="L254" s="46"/>
      <c r="M254" s="48"/>
      <c r="N254" s="46"/>
    </row>
    <row r="255" spans="1:14" x14ac:dyDescent="0.25">
      <c r="A255" s="46"/>
      <c r="B255" s="46"/>
      <c r="C255" s="47"/>
      <c r="D255" s="46"/>
      <c r="E255" s="47"/>
      <c r="F255" s="46"/>
      <c r="G255" s="47"/>
      <c r="H255" s="46"/>
      <c r="I255" s="47"/>
      <c r="J255" s="46"/>
      <c r="K255" s="47"/>
      <c r="L255" s="46"/>
      <c r="M255" s="48"/>
      <c r="N255" s="46"/>
    </row>
    <row r="256" spans="1:14" x14ac:dyDescent="0.25">
      <c r="A256" s="46"/>
      <c r="B256" s="46"/>
      <c r="C256" s="47"/>
      <c r="D256" s="46"/>
      <c r="E256" s="47"/>
      <c r="F256" s="46"/>
      <c r="G256" s="47"/>
      <c r="H256" s="46"/>
      <c r="I256" s="47"/>
      <c r="J256" s="46"/>
      <c r="K256" s="47"/>
      <c r="L256" s="46"/>
      <c r="M256" s="48"/>
      <c r="N256" s="46"/>
    </row>
    <row r="257" spans="1:14" x14ac:dyDescent="0.25">
      <c r="A257" s="46"/>
      <c r="B257" s="46"/>
      <c r="C257" s="47"/>
      <c r="D257" s="46"/>
      <c r="E257" s="47"/>
      <c r="F257" s="46"/>
      <c r="G257" s="47"/>
      <c r="H257" s="46"/>
      <c r="I257" s="47"/>
      <c r="J257" s="46"/>
      <c r="K257" s="47"/>
      <c r="L257" s="46"/>
      <c r="M257" s="48"/>
      <c r="N257" s="46"/>
    </row>
    <row r="258" spans="1:14" x14ac:dyDescent="0.25">
      <c r="A258" s="46"/>
      <c r="B258" s="46"/>
      <c r="C258" s="47"/>
      <c r="D258" s="46"/>
      <c r="E258" s="47"/>
      <c r="F258" s="46"/>
      <c r="G258" s="47"/>
      <c r="H258" s="46"/>
      <c r="I258" s="47"/>
      <c r="J258" s="46"/>
      <c r="K258" s="47"/>
      <c r="L258" s="46"/>
      <c r="M258" s="48"/>
      <c r="N258" s="46"/>
    </row>
    <row r="259" spans="1:14" x14ac:dyDescent="0.25">
      <c r="A259" s="46"/>
      <c r="B259" s="46"/>
      <c r="C259" s="47"/>
      <c r="D259" s="46"/>
      <c r="E259" s="47"/>
      <c r="F259" s="46"/>
      <c r="G259" s="47"/>
      <c r="H259" s="46"/>
      <c r="I259" s="47"/>
      <c r="J259" s="46"/>
      <c r="K259" s="47"/>
      <c r="L259" s="46"/>
      <c r="M259" s="48"/>
      <c r="N259" s="46"/>
    </row>
    <row r="260" spans="1:14" x14ac:dyDescent="0.25">
      <c r="A260" s="46"/>
      <c r="B260" s="46"/>
      <c r="C260" s="47"/>
      <c r="D260" s="46"/>
      <c r="E260" s="47"/>
      <c r="F260" s="46"/>
      <c r="G260" s="47"/>
      <c r="H260" s="46"/>
      <c r="I260" s="47"/>
      <c r="J260" s="46"/>
      <c r="K260" s="47"/>
      <c r="L260" s="46"/>
      <c r="M260" s="48"/>
      <c r="N260" s="46"/>
    </row>
    <row r="261" spans="1:14" x14ac:dyDescent="0.25">
      <c r="A261" s="46"/>
      <c r="B261" s="46"/>
      <c r="C261" s="47"/>
      <c r="D261" s="46"/>
      <c r="E261" s="47"/>
      <c r="F261" s="46"/>
      <c r="G261" s="47"/>
      <c r="H261" s="46"/>
      <c r="I261" s="47"/>
      <c r="J261" s="46"/>
      <c r="K261" s="47"/>
      <c r="L261" s="46"/>
      <c r="M261" s="48"/>
      <c r="N261" s="46"/>
    </row>
    <row r="262" spans="1:14" x14ac:dyDescent="0.25">
      <c r="A262" s="46"/>
      <c r="B262" s="46"/>
      <c r="C262" s="47"/>
      <c r="D262" s="46"/>
      <c r="E262" s="47"/>
      <c r="F262" s="46"/>
      <c r="G262" s="47"/>
      <c r="H262" s="46"/>
      <c r="I262" s="47"/>
      <c r="J262" s="46"/>
      <c r="K262" s="47"/>
      <c r="L262" s="46"/>
      <c r="M262" s="48"/>
      <c r="N262" s="46"/>
    </row>
    <row r="263" spans="1:14" x14ac:dyDescent="0.25">
      <c r="A263" s="46"/>
      <c r="B263" s="46"/>
      <c r="C263" s="47"/>
      <c r="D263" s="46"/>
      <c r="E263" s="47"/>
      <c r="F263" s="46"/>
      <c r="G263" s="47"/>
      <c r="H263" s="46"/>
      <c r="I263" s="47"/>
      <c r="J263" s="46"/>
      <c r="K263" s="47"/>
      <c r="L263" s="46"/>
      <c r="M263" s="48"/>
      <c r="N263" s="46"/>
    </row>
    <row r="264" spans="1:14" x14ac:dyDescent="0.25">
      <c r="A264" s="46"/>
      <c r="B264" s="46"/>
      <c r="C264" s="47"/>
      <c r="D264" s="46"/>
      <c r="E264" s="47"/>
      <c r="F264" s="46"/>
      <c r="G264" s="47"/>
      <c r="H264" s="46"/>
      <c r="I264" s="47"/>
      <c r="J264" s="46"/>
      <c r="K264" s="47"/>
      <c r="L264" s="46"/>
      <c r="M264" s="48"/>
      <c r="N264" s="46"/>
    </row>
    <row r="265" spans="1:14" x14ac:dyDescent="0.25">
      <c r="A265" s="46"/>
      <c r="B265" s="46"/>
      <c r="C265" s="47"/>
      <c r="D265" s="46"/>
      <c r="E265" s="47"/>
      <c r="F265" s="46"/>
      <c r="G265" s="47"/>
      <c r="H265" s="46"/>
      <c r="I265" s="47"/>
      <c r="J265" s="46"/>
      <c r="K265" s="47"/>
      <c r="L265" s="46"/>
      <c r="M265" s="48"/>
      <c r="N265" s="46"/>
    </row>
    <row r="266" spans="1:14" x14ac:dyDescent="0.25">
      <c r="A266" s="46"/>
      <c r="B266" s="46"/>
      <c r="C266" s="47"/>
      <c r="D266" s="46"/>
      <c r="E266" s="47"/>
      <c r="F266" s="46"/>
      <c r="G266" s="47"/>
      <c r="H266" s="46"/>
      <c r="I266" s="47"/>
      <c r="J266" s="46"/>
      <c r="K266" s="47"/>
      <c r="L266" s="46"/>
      <c r="M266" s="48"/>
      <c r="N266" s="46"/>
    </row>
    <row r="267" spans="1:14" x14ac:dyDescent="0.25">
      <c r="A267" s="46"/>
      <c r="B267" s="46"/>
      <c r="C267" s="47"/>
      <c r="D267" s="46"/>
      <c r="E267" s="47"/>
      <c r="F267" s="46"/>
      <c r="G267" s="47"/>
      <c r="H267" s="46"/>
      <c r="I267" s="47"/>
      <c r="J267" s="46"/>
      <c r="K267" s="47"/>
      <c r="L267" s="46"/>
      <c r="M267" s="48"/>
      <c r="N267" s="46"/>
    </row>
    <row r="268" spans="1:14" x14ac:dyDescent="0.25">
      <c r="A268" s="46"/>
      <c r="B268" s="46"/>
      <c r="C268" s="47"/>
      <c r="D268" s="46"/>
      <c r="E268" s="47"/>
      <c r="F268" s="46"/>
      <c r="G268" s="47"/>
      <c r="H268" s="46"/>
      <c r="I268" s="47"/>
      <c r="J268" s="46"/>
      <c r="K268" s="47"/>
      <c r="L268" s="46"/>
      <c r="M268" s="48"/>
      <c r="N268" s="46"/>
    </row>
    <row r="269" spans="1:14" x14ac:dyDescent="0.25">
      <c r="A269" s="46"/>
      <c r="B269" s="46"/>
      <c r="C269" s="47"/>
      <c r="D269" s="46"/>
      <c r="E269" s="47"/>
      <c r="F269" s="46"/>
      <c r="G269" s="47"/>
      <c r="H269" s="46"/>
      <c r="I269" s="47"/>
      <c r="J269" s="46"/>
      <c r="K269" s="47"/>
      <c r="L269" s="46"/>
      <c r="M269" s="48"/>
      <c r="N269" s="46"/>
    </row>
    <row r="270" spans="1:14" x14ac:dyDescent="0.25">
      <c r="A270" s="46"/>
      <c r="B270" s="46"/>
      <c r="C270" s="47"/>
      <c r="D270" s="46"/>
      <c r="E270" s="47"/>
      <c r="F270" s="46"/>
      <c r="G270" s="47"/>
      <c r="H270" s="46"/>
      <c r="I270" s="47"/>
      <c r="J270" s="46"/>
      <c r="K270" s="47"/>
      <c r="L270" s="46"/>
      <c r="M270" s="48"/>
      <c r="N270" s="46"/>
    </row>
    <row r="271" spans="1:14" x14ac:dyDescent="0.25">
      <c r="A271" s="46"/>
      <c r="B271" s="46"/>
      <c r="C271" s="47"/>
      <c r="D271" s="46"/>
      <c r="E271" s="47"/>
      <c r="F271" s="46"/>
      <c r="G271" s="47"/>
      <c r="H271" s="46"/>
      <c r="I271" s="47"/>
      <c r="J271" s="46"/>
      <c r="K271" s="47"/>
      <c r="L271" s="46"/>
      <c r="M271" s="48"/>
      <c r="N271" s="46"/>
    </row>
    <row r="272" spans="1:14" x14ac:dyDescent="0.25">
      <c r="A272" s="46"/>
      <c r="B272" s="46"/>
      <c r="C272" s="47"/>
      <c r="D272" s="46"/>
      <c r="E272" s="47"/>
      <c r="F272" s="46"/>
      <c r="G272" s="47"/>
      <c r="H272" s="46"/>
      <c r="I272" s="47"/>
      <c r="J272" s="46"/>
      <c r="K272" s="47"/>
      <c r="L272" s="46"/>
      <c r="M272" s="48"/>
      <c r="N272" s="46"/>
    </row>
    <row r="273" spans="1:14" x14ac:dyDescent="0.25">
      <c r="A273" s="46"/>
      <c r="B273" s="46"/>
      <c r="C273" s="47"/>
      <c r="D273" s="46"/>
      <c r="E273" s="47"/>
      <c r="F273" s="46"/>
      <c r="G273" s="47"/>
      <c r="H273" s="46"/>
      <c r="I273" s="47"/>
      <c r="J273" s="46"/>
      <c r="K273" s="47"/>
      <c r="L273" s="46"/>
      <c r="M273" s="48"/>
      <c r="N273" s="46"/>
    </row>
    <row r="274" spans="1:14" x14ac:dyDescent="0.25">
      <c r="A274" s="46"/>
      <c r="B274" s="46"/>
      <c r="C274" s="47"/>
      <c r="D274" s="46"/>
      <c r="E274" s="47"/>
      <c r="F274" s="46"/>
      <c r="G274" s="47"/>
      <c r="H274" s="46"/>
      <c r="I274" s="47"/>
      <c r="J274" s="46"/>
      <c r="K274" s="47"/>
      <c r="L274" s="46"/>
      <c r="M274" s="48"/>
      <c r="N274" s="46"/>
    </row>
    <row r="275" spans="1:14" x14ac:dyDescent="0.25">
      <c r="A275" s="46"/>
      <c r="B275" s="46"/>
      <c r="C275" s="47"/>
      <c r="D275" s="46"/>
      <c r="E275" s="47"/>
      <c r="F275" s="46"/>
      <c r="G275" s="47"/>
      <c r="H275" s="46"/>
      <c r="I275" s="47"/>
      <c r="J275" s="46"/>
      <c r="K275" s="47"/>
      <c r="L275" s="46"/>
      <c r="M275" s="48"/>
      <c r="N275" s="46"/>
    </row>
    <row r="276" spans="1:14" x14ac:dyDescent="0.25">
      <c r="A276" s="46"/>
      <c r="B276" s="46"/>
      <c r="C276" s="47"/>
      <c r="D276" s="46"/>
      <c r="E276" s="47"/>
      <c r="F276" s="46"/>
      <c r="G276" s="47"/>
      <c r="H276" s="46"/>
      <c r="I276" s="47"/>
      <c r="J276" s="46"/>
      <c r="K276" s="47"/>
      <c r="L276" s="46"/>
      <c r="M276" s="48"/>
      <c r="N276" s="46"/>
    </row>
    <row r="277" spans="1:14" x14ac:dyDescent="0.25">
      <c r="A277" s="46"/>
      <c r="B277" s="46"/>
      <c r="C277" s="47"/>
      <c r="D277" s="46"/>
      <c r="E277" s="47"/>
      <c r="F277" s="46"/>
      <c r="G277" s="47"/>
      <c r="H277" s="46"/>
      <c r="I277" s="47"/>
      <c r="J277" s="46"/>
      <c r="K277" s="47"/>
      <c r="L277" s="46"/>
      <c r="M277" s="48"/>
      <c r="N277" s="46"/>
    </row>
    <row r="278" spans="1:14" x14ac:dyDescent="0.25">
      <c r="A278" s="46"/>
      <c r="B278" s="46"/>
      <c r="C278" s="47"/>
      <c r="D278" s="46"/>
      <c r="E278" s="47"/>
      <c r="F278" s="46"/>
      <c r="G278" s="47"/>
      <c r="H278" s="46"/>
      <c r="I278" s="47"/>
      <c r="J278" s="46"/>
      <c r="K278" s="47"/>
      <c r="L278" s="46"/>
      <c r="M278" s="48"/>
      <c r="N278" s="46"/>
    </row>
    <row r="279" spans="1:14" x14ac:dyDescent="0.25">
      <c r="A279" s="46"/>
      <c r="B279" s="46"/>
      <c r="C279" s="47"/>
      <c r="D279" s="46"/>
      <c r="E279" s="47"/>
      <c r="F279" s="46"/>
      <c r="G279" s="47"/>
      <c r="H279" s="46"/>
      <c r="I279" s="47"/>
      <c r="J279" s="46"/>
      <c r="K279" s="47"/>
      <c r="L279" s="46"/>
      <c r="M279" s="48"/>
      <c r="N279" s="46"/>
    </row>
    <row r="280" spans="1:14" x14ac:dyDescent="0.25">
      <c r="A280" s="46"/>
      <c r="B280" s="46"/>
      <c r="C280" s="47"/>
      <c r="D280" s="46"/>
      <c r="E280" s="47"/>
      <c r="F280" s="46"/>
      <c r="G280" s="47"/>
      <c r="H280" s="46"/>
      <c r="I280" s="47"/>
      <c r="J280" s="46"/>
      <c r="K280" s="47"/>
      <c r="L280" s="46"/>
      <c r="M280" s="48"/>
      <c r="N280" s="46"/>
    </row>
    <row r="281" spans="1:14" x14ac:dyDescent="0.25">
      <c r="A281" s="46"/>
      <c r="B281" s="46"/>
      <c r="C281" s="47"/>
      <c r="D281" s="46"/>
      <c r="E281" s="47"/>
      <c r="F281" s="46"/>
      <c r="G281" s="47"/>
      <c r="H281" s="46"/>
      <c r="I281" s="47"/>
      <c r="J281" s="46"/>
      <c r="K281" s="47"/>
      <c r="L281" s="46"/>
      <c r="M281" s="48"/>
      <c r="N281" s="46"/>
    </row>
    <row r="282" spans="1:14" x14ac:dyDescent="0.25">
      <c r="A282" s="46"/>
      <c r="B282" s="46"/>
      <c r="C282" s="47"/>
      <c r="D282" s="46"/>
      <c r="E282" s="47"/>
      <c r="F282" s="46"/>
      <c r="G282" s="47"/>
      <c r="H282" s="46"/>
      <c r="I282" s="47"/>
      <c r="J282" s="46"/>
      <c r="K282" s="47"/>
      <c r="L282" s="46"/>
      <c r="M282" s="48"/>
      <c r="N282" s="46"/>
    </row>
    <row r="283" spans="1:14" x14ac:dyDescent="0.25">
      <c r="A283" s="46"/>
      <c r="B283" s="46"/>
      <c r="C283" s="47"/>
      <c r="D283" s="46"/>
      <c r="E283" s="47"/>
      <c r="F283" s="46"/>
      <c r="G283" s="47"/>
      <c r="H283" s="46"/>
      <c r="I283" s="47"/>
      <c r="J283" s="46"/>
      <c r="K283" s="47"/>
      <c r="L283" s="46"/>
      <c r="M283" s="48"/>
      <c r="N283" s="46"/>
    </row>
    <row r="284" spans="1:14" x14ac:dyDescent="0.25">
      <c r="A284" s="46"/>
      <c r="B284" s="46"/>
      <c r="C284" s="47"/>
      <c r="D284" s="46"/>
      <c r="E284" s="47"/>
      <c r="F284" s="46"/>
      <c r="G284" s="47"/>
      <c r="H284" s="46"/>
      <c r="I284" s="47"/>
      <c r="J284" s="46"/>
      <c r="K284" s="47"/>
      <c r="L284" s="46"/>
      <c r="M284" s="48"/>
      <c r="N284" s="46"/>
    </row>
    <row r="285" spans="1:14" x14ac:dyDescent="0.25">
      <c r="A285" s="46"/>
      <c r="B285" s="46"/>
      <c r="C285" s="47"/>
      <c r="D285" s="46"/>
      <c r="E285" s="47"/>
      <c r="F285" s="46"/>
      <c r="G285" s="47"/>
      <c r="H285" s="46"/>
      <c r="I285" s="47"/>
      <c r="J285" s="46"/>
      <c r="K285" s="47"/>
      <c r="L285" s="46"/>
      <c r="M285" s="48"/>
      <c r="N285" s="46"/>
    </row>
    <row r="286" spans="1:14" x14ac:dyDescent="0.25">
      <c r="A286" s="46"/>
      <c r="B286" s="46"/>
      <c r="C286" s="47"/>
      <c r="D286" s="46"/>
      <c r="E286" s="47"/>
      <c r="F286" s="46"/>
      <c r="G286" s="47"/>
      <c r="H286" s="46"/>
      <c r="I286" s="47"/>
      <c r="J286" s="46"/>
      <c r="K286" s="47"/>
      <c r="L286" s="46"/>
      <c r="M286" s="48"/>
      <c r="N286" s="46"/>
    </row>
    <row r="287" spans="1:14" x14ac:dyDescent="0.25">
      <c r="A287" s="46"/>
      <c r="B287" s="46"/>
      <c r="C287" s="47"/>
      <c r="D287" s="46"/>
      <c r="E287" s="47"/>
      <c r="F287" s="46"/>
      <c r="G287" s="47"/>
      <c r="H287" s="46"/>
      <c r="I287" s="47"/>
      <c r="J287" s="46"/>
      <c r="K287" s="47"/>
      <c r="L287" s="46"/>
      <c r="M287" s="48"/>
      <c r="N287" s="46"/>
    </row>
    <row r="288" spans="1:14" x14ac:dyDescent="0.25">
      <c r="A288" s="46"/>
      <c r="B288" s="46"/>
      <c r="C288" s="47"/>
      <c r="D288" s="46"/>
      <c r="E288" s="47"/>
      <c r="F288" s="46"/>
      <c r="G288" s="47"/>
      <c r="H288" s="46"/>
      <c r="I288" s="47"/>
      <c r="J288" s="46"/>
      <c r="K288" s="47"/>
      <c r="L288" s="46"/>
      <c r="M288" s="48"/>
      <c r="N288" s="46"/>
    </row>
    <row r="289" spans="1:14" x14ac:dyDescent="0.25">
      <c r="A289" s="46"/>
      <c r="B289" s="46"/>
      <c r="C289" s="47"/>
      <c r="D289" s="46"/>
      <c r="E289" s="47"/>
      <c r="F289" s="46"/>
      <c r="G289" s="47"/>
      <c r="H289" s="46"/>
      <c r="I289" s="47"/>
      <c r="J289" s="46"/>
      <c r="K289" s="47"/>
      <c r="L289" s="46"/>
      <c r="M289" s="48"/>
      <c r="N289" s="46"/>
    </row>
    <row r="290" spans="1:14" x14ac:dyDescent="0.25">
      <c r="A290" s="46"/>
      <c r="B290" s="46"/>
      <c r="C290" s="47"/>
      <c r="D290" s="46"/>
      <c r="E290" s="47"/>
      <c r="F290" s="46"/>
      <c r="G290" s="47"/>
      <c r="H290" s="46"/>
      <c r="I290" s="47"/>
      <c r="J290" s="46"/>
      <c r="K290" s="47"/>
      <c r="L290" s="46"/>
      <c r="M290" s="48"/>
      <c r="N290" s="46"/>
    </row>
    <row r="291" spans="1:14" x14ac:dyDescent="0.25">
      <c r="A291" s="46"/>
      <c r="B291" s="46"/>
      <c r="C291" s="47"/>
      <c r="D291" s="46"/>
      <c r="E291" s="47"/>
      <c r="F291" s="46"/>
      <c r="G291" s="47"/>
      <c r="H291" s="46"/>
      <c r="I291" s="47"/>
      <c r="J291" s="46"/>
      <c r="K291" s="47"/>
      <c r="L291" s="46"/>
      <c r="M291" s="48"/>
      <c r="N291" s="46"/>
    </row>
    <row r="292" spans="1:14" x14ac:dyDescent="0.25">
      <c r="A292" s="46"/>
      <c r="B292" s="46"/>
      <c r="C292" s="47"/>
      <c r="D292" s="46"/>
      <c r="E292" s="47"/>
      <c r="F292" s="46"/>
      <c r="G292" s="47"/>
      <c r="H292" s="46"/>
      <c r="I292" s="47"/>
      <c r="J292" s="46"/>
      <c r="K292" s="47"/>
      <c r="L292" s="46"/>
      <c r="M292" s="48"/>
      <c r="N292" s="46"/>
    </row>
    <row r="293" spans="1:14" x14ac:dyDescent="0.25">
      <c r="A293" s="46"/>
      <c r="B293" s="46"/>
      <c r="C293" s="47"/>
      <c r="D293" s="46"/>
      <c r="E293" s="47"/>
      <c r="F293" s="46"/>
      <c r="G293" s="47"/>
      <c r="H293" s="46"/>
      <c r="I293" s="47"/>
      <c r="J293" s="46"/>
      <c r="K293" s="47"/>
      <c r="L293" s="46"/>
      <c r="M293" s="48"/>
      <c r="N293" s="46"/>
    </row>
    <row r="294" spans="1:14" x14ac:dyDescent="0.25">
      <c r="A294" s="46"/>
      <c r="B294" s="46"/>
      <c r="C294" s="47"/>
      <c r="D294" s="46"/>
      <c r="E294" s="47"/>
      <c r="F294" s="46"/>
      <c r="G294" s="47"/>
      <c r="H294" s="46"/>
      <c r="I294" s="47"/>
      <c r="J294" s="46"/>
      <c r="K294" s="47"/>
      <c r="L294" s="46"/>
      <c r="M294" s="48"/>
      <c r="N294" s="46"/>
    </row>
    <row r="295" spans="1:14" x14ac:dyDescent="0.25">
      <c r="A295" s="46"/>
      <c r="B295" s="46"/>
      <c r="C295" s="47"/>
      <c r="D295" s="46"/>
      <c r="E295" s="47"/>
      <c r="F295" s="46"/>
      <c r="G295" s="47"/>
      <c r="H295" s="46"/>
      <c r="I295" s="47"/>
      <c r="J295" s="46"/>
      <c r="K295" s="47"/>
      <c r="L295" s="46"/>
      <c r="M295" s="48"/>
      <c r="N295" s="46"/>
    </row>
    <row r="296" spans="1:14" x14ac:dyDescent="0.25">
      <c r="A296" s="46"/>
      <c r="B296" s="46"/>
      <c r="C296" s="47"/>
      <c r="D296" s="46"/>
      <c r="E296" s="47"/>
      <c r="F296" s="46"/>
      <c r="G296" s="47"/>
      <c r="H296" s="46"/>
      <c r="I296" s="47"/>
      <c r="J296" s="46"/>
      <c r="K296" s="47"/>
      <c r="L296" s="46"/>
      <c r="M296" s="48"/>
      <c r="N296" s="46"/>
    </row>
    <row r="297" spans="1:14" x14ac:dyDescent="0.25">
      <c r="A297" s="46"/>
      <c r="B297" s="46"/>
      <c r="C297" s="47"/>
      <c r="D297" s="46"/>
      <c r="E297" s="47"/>
      <c r="F297" s="46"/>
      <c r="G297" s="47"/>
      <c r="H297" s="46"/>
      <c r="I297" s="47"/>
      <c r="J297" s="46"/>
      <c r="K297" s="47"/>
      <c r="L297" s="46"/>
      <c r="M297" s="48"/>
      <c r="N297" s="46"/>
    </row>
    <row r="298" spans="1:14" x14ac:dyDescent="0.25">
      <c r="A298" s="46"/>
      <c r="B298" s="46"/>
      <c r="C298" s="47"/>
      <c r="D298" s="46"/>
      <c r="E298" s="47"/>
      <c r="F298" s="46"/>
      <c r="G298" s="47"/>
      <c r="H298" s="46"/>
      <c r="I298" s="47"/>
      <c r="J298" s="46"/>
      <c r="K298" s="47"/>
      <c r="L298" s="46"/>
      <c r="M298" s="48"/>
      <c r="N298" s="46"/>
    </row>
    <row r="299" spans="1:14" x14ac:dyDescent="0.25">
      <c r="A299" s="46"/>
      <c r="B299" s="46"/>
      <c r="C299" s="47"/>
      <c r="D299" s="46"/>
      <c r="E299" s="47"/>
      <c r="F299" s="46"/>
      <c r="G299" s="47"/>
      <c r="H299" s="46"/>
      <c r="I299" s="47"/>
      <c r="J299" s="46"/>
      <c r="K299" s="47"/>
      <c r="L299" s="46"/>
      <c r="M299" s="48"/>
      <c r="N299" s="46"/>
    </row>
    <row r="300" spans="1:14" x14ac:dyDescent="0.25">
      <c r="A300" s="46"/>
      <c r="B300" s="46"/>
      <c r="C300" s="47"/>
      <c r="D300" s="46"/>
      <c r="E300" s="47"/>
      <c r="F300" s="46"/>
      <c r="G300" s="47"/>
      <c r="H300" s="46"/>
      <c r="I300" s="47"/>
      <c r="J300" s="46"/>
      <c r="K300" s="47"/>
      <c r="L300" s="46"/>
      <c r="M300" s="48"/>
      <c r="N300" s="46"/>
    </row>
    <row r="301" spans="1:14" x14ac:dyDescent="0.25">
      <c r="A301" s="46"/>
      <c r="B301" s="46"/>
      <c r="C301" s="47"/>
      <c r="D301" s="46"/>
      <c r="E301" s="47"/>
      <c r="F301" s="46"/>
      <c r="G301" s="47"/>
      <c r="H301" s="46"/>
      <c r="I301" s="47"/>
      <c r="J301" s="46"/>
      <c r="K301" s="47"/>
      <c r="L301" s="46"/>
      <c r="M301" s="48"/>
      <c r="N301" s="46"/>
    </row>
    <row r="302" spans="1:14" x14ac:dyDescent="0.25">
      <c r="A302" s="46"/>
      <c r="B302" s="46"/>
      <c r="C302" s="47"/>
      <c r="D302" s="46"/>
      <c r="E302" s="47"/>
      <c r="F302" s="46"/>
      <c r="G302" s="47"/>
      <c r="H302" s="46"/>
      <c r="I302" s="47"/>
      <c r="J302" s="46"/>
      <c r="K302" s="47"/>
      <c r="L302" s="46"/>
      <c r="M302" s="48"/>
      <c r="N302" s="46"/>
    </row>
    <row r="303" spans="1:14" x14ac:dyDescent="0.25">
      <c r="A303" s="46"/>
      <c r="B303" s="46"/>
      <c r="C303" s="47"/>
      <c r="D303" s="46"/>
      <c r="E303" s="47"/>
      <c r="F303" s="46"/>
      <c r="G303" s="47"/>
      <c r="H303" s="46"/>
      <c r="I303" s="47"/>
      <c r="J303" s="46"/>
      <c r="K303" s="47"/>
      <c r="L303" s="46"/>
      <c r="M303" s="48"/>
      <c r="N303" s="46"/>
    </row>
    <row r="304" spans="1:14" x14ac:dyDescent="0.25">
      <c r="A304" s="46"/>
      <c r="B304" s="46"/>
      <c r="C304" s="47"/>
      <c r="D304" s="46"/>
      <c r="E304" s="47"/>
      <c r="F304" s="46"/>
      <c r="G304" s="47"/>
      <c r="H304" s="46"/>
      <c r="I304" s="47"/>
      <c r="J304" s="46"/>
      <c r="K304" s="47"/>
      <c r="L304" s="46"/>
      <c r="M304" s="48"/>
      <c r="N304" s="46"/>
    </row>
    <row r="305" spans="1:14" x14ac:dyDescent="0.25">
      <c r="A305" s="46"/>
      <c r="B305" s="46"/>
      <c r="C305" s="47"/>
      <c r="D305" s="46"/>
      <c r="E305" s="47"/>
      <c r="F305" s="46"/>
      <c r="G305" s="47"/>
      <c r="H305" s="46"/>
      <c r="I305" s="47"/>
      <c r="J305" s="46"/>
      <c r="K305" s="47"/>
      <c r="L305" s="46"/>
      <c r="M305" s="48"/>
      <c r="N305" s="46"/>
    </row>
    <row r="306" spans="1:14" x14ac:dyDescent="0.25">
      <c r="A306" s="46"/>
      <c r="B306" s="46"/>
      <c r="C306" s="47"/>
      <c r="D306" s="46"/>
      <c r="E306" s="47"/>
      <c r="F306" s="46"/>
      <c r="G306" s="47"/>
      <c r="H306" s="46"/>
      <c r="I306" s="47"/>
      <c r="J306" s="46"/>
      <c r="K306" s="47"/>
      <c r="L306" s="46"/>
      <c r="M306" s="48"/>
      <c r="N306" s="46"/>
    </row>
    <row r="307" spans="1:14" x14ac:dyDescent="0.25">
      <c r="A307" s="46"/>
      <c r="B307" s="46"/>
      <c r="C307" s="47"/>
      <c r="D307" s="46"/>
      <c r="E307" s="47"/>
      <c r="F307" s="46"/>
      <c r="G307" s="47"/>
      <c r="H307" s="46"/>
      <c r="I307" s="47"/>
      <c r="J307" s="46"/>
      <c r="K307" s="47"/>
      <c r="L307" s="46"/>
      <c r="M307" s="48"/>
      <c r="N307" s="46"/>
    </row>
    <row r="308" spans="1:14" x14ac:dyDescent="0.25">
      <c r="A308" s="46"/>
      <c r="B308" s="46"/>
      <c r="C308" s="47"/>
      <c r="D308" s="46"/>
      <c r="E308" s="47"/>
      <c r="F308" s="46"/>
      <c r="G308" s="47"/>
      <c r="H308" s="46"/>
      <c r="I308" s="47"/>
      <c r="J308" s="46"/>
      <c r="K308" s="47"/>
      <c r="L308" s="46"/>
      <c r="M308" s="48"/>
      <c r="N308" s="46"/>
    </row>
    <row r="309" spans="1:14" x14ac:dyDescent="0.25">
      <c r="A309" s="46"/>
      <c r="B309" s="46"/>
      <c r="C309" s="47"/>
      <c r="D309" s="46"/>
      <c r="E309" s="47"/>
      <c r="F309" s="46"/>
      <c r="G309" s="47"/>
      <c r="H309" s="46"/>
      <c r="I309" s="47"/>
      <c r="J309" s="46"/>
      <c r="K309" s="47"/>
      <c r="L309" s="46"/>
      <c r="M309" s="48"/>
      <c r="N309" s="46"/>
    </row>
    <row r="310" spans="1:14" x14ac:dyDescent="0.25">
      <c r="A310" s="46"/>
      <c r="B310" s="46"/>
      <c r="C310" s="47"/>
      <c r="D310" s="46"/>
      <c r="E310" s="47"/>
      <c r="F310" s="46"/>
      <c r="G310" s="47"/>
      <c r="H310" s="46"/>
      <c r="I310" s="47"/>
      <c r="J310" s="46"/>
      <c r="K310" s="47"/>
      <c r="L310" s="46"/>
      <c r="M310" s="48"/>
      <c r="N310" s="46"/>
    </row>
    <row r="311" spans="1:14" x14ac:dyDescent="0.25">
      <c r="A311" s="46"/>
      <c r="B311" s="46"/>
      <c r="C311" s="47"/>
      <c r="D311" s="46"/>
      <c r="E311" s="47"/>
      <c r="F311" s="46"/>
      <c r="G311" s="47"/>
      <c r="H311" s="46"/>
      <c r="I311" s="47"/>
      <c r="J311" s="46"/>
      <c r="K311" s="47"/>
      <c r="L311" s="46"/>
      <c r="M311" s="48"/>
      <c r="N311" s="46"/>
    </row>
    <row r="312" spans="1:14" x14ac:dyDescent="0.25">
      <c r="A312" s="46"/>
      <c r="B312" s="46"/>
      <c r="C312" s="47"/>
      <c r="D312" s="46"/>
      <c r="E312" s="47"/>
      <c r="F312" s="46"/>
      <c r="G312" s="47"/>
      <c r="H312" s="46"/>
      <c r="I312" s="47"/>
      <c r="J312" s="46"/>
      <c r="K312" s="47"/>
      <c r="L312" s="46"/>
      <c r="M312" s="48"/>
      <c r="N312" s="46"/>
    </row>
    <row r="313" spans="1:14" x14ac:dyDescent="0.25">
      <c r="A313" s="46"/>
      <c r="B313" s="46"/>
      <c r="C313" s="47"/>
      <c r="D313" s="46"/>
      <c r="E313" s="47"/>
      <c r="F313" s="46"/>
      <c r="G313" s="47"/>
      <c r="H313" s="46"/>
      <c r="I313" s="47"/>
      <c r="J313" s="46"/>
      <c r="K313" s="47"/>
      <c r="L313" s="46"/>
      <c r="M313" s="48"/>
      <c r="N313" s="46"/>
    </row>
    <row r="314" spans="1:14" x14ac:dyDescent="0.25">
      <c r="A314" s="46"/>
      <c r="B314" s="46"/>
      <c r="C314" s="47"/>
      <c r="D314" s="46"/>
      <c r="E314" s="47"/>
      <c r="F314" s="46"/>
      <c r="G314" s="47"/>
      <c r="H314" s="46"/>
      <c r="I314" s="47"/>
      <c r="J314" s="46"/>
      <c r="K314" s="47"/>
      <c r="L314" s="46"/>
      <c r="M314" s="48"/>
      <c r="N314" s="46"/>
    </row>
    <row r="315" spans="1:14" x14ac:dyDescent="0.25">
      <c r="A315" s="46"/>
      <c r="B315" s="46"/>
      <c r="C315" s="47"/>
      <c r="D315" s="46"/>
      <c r="E315" s="47"/>
      <c r="F315" s="46"/>
      <c r="G315" s="47"/>
      <c r="H315" s="46"/>
      <c r="I315" s="47"/>
      <c r="J315" s="46"/>
      <c r="K315" s="47"/>
      <c r="L315" s="46"/>
      <c r="M315" s="48"/>
      <c r="N315" s="46"/>
    </row>
    <row r="316" spans="1:14" x14ac:dyDescent="0.25">
      <c r="A316" s="46"/>
      <c r="B316" s="46"/>
      <c r="C316" s="47"/>
      <c r="D316" s="46"/>
      <c r="E316" s="47"/>
      <c r="F316" s="46"/>
      <c r="G316" s="47"/>
      <c r="H316" s="46"/>
      <c r="I316" s="47"/>
      <c r="J316" s="46"/>
      <c r="K316" s="47"/>
      <c r="L316" s="46"/>
      <c r="M316" s="48"/>
      <c r="N316" s="46"/>
    </row>
    <row r="317" spans="1:14" x14ac:dyDescent="0.25">
      <c r="A317" s="46"/>
      <c r="B317" s="46"/>
      <c r="C317" s="47"/>
      <c r="D317" s="46"/>
      <c r="E317" s="47"/>
      <c r="F317" s="46"/>
      <c r="G317" s="47"/>
      <c r="H317" s="46"/>
      <c r="I317" s="47"/>
      <c r="J317" s="46"/>
      <c r="K317" s="47"/>
      <c r="L317" s="46"/>
      <c r="M317" s="48"/>
      <c r="N317" s="46"/>
    </row>
    <row r="318" spans="1:14" x14ac:dyDescent="0.25">
      <c r="A318" s="46"/>
      <c r="B318" s="46"/>
      <c r="C318" s="47"/>
      <c r="D318" s="46"/>
      <c r="E318" s="47"/>
      <c r="F318" s="46"/>
      <c r="G318" s="47"/>
      <c r="H318" s="46"/>
      <c r="I318" s="47"/>
      <c r="J318" s="46"/>
      <c r="K318" s="47"/>
      <c r="L318" s="46"/>
      <c r="M318" s="48"/>
      <c r="N318" s="46"/>
    </row>
    <row r="319" spans="1:14" x14ac:dyDescent="0.25">
      <c r="A319" s="46"/>
      <c r="B319" s="46"/>
      <c r="C319" s="47"/>
      <c r="D319" s="46"/>
      <c r="E319" s="47"/>
      <c r="F319" s="46"/>
      <c r="G319" s="47"/>
      <c r="H319" s="46"/>
      <c r="I319" s="47"/>
      <c r="J319" s="46"/>
      <c r="K319" s="47"/>
      <c r="L319" s="46"/>
      <c r="M319" s="48"/>
      <c r="N319" s="46"/>
    </row>
    <row r="320" spans="1:14" x14ac:dyDescent="0.25">
      <c r="A320" s="46"/>
      <c r="B320" s="46"/>
      <c r="C320" s="47"/>
      <c r="D320" s="46"/>
      <c r="E320" s="47"/>
      <c r="F320" s="46"/>
      <c r="G320" s="47"/>
      <c r="H320" s="46"/>
      <c r="I320" s="47"/>
      <c r="J320" s="46"/>
      <c r="K320" s="47"/>
      <c r="L320" s="46"/>
      <c r="M320" s="48"/>
      <c r="N320" s="46"/>
    </row>
    <row r="321" spans="1:14" x14ac:dyDescent="0.25">
      <c r="A321" s="46"/>
      <c r="B321" s="46"/>
      <c r="C321" s="47"/>
      <c r="D321" s="46"/>
      <c r="E321" s="47"/>
      <c r="F321" s="46"/>
      <c r="G321" s="47"/>
      <c r="H321" s="46"/>
      <c r="I321" s="47"/>
      <c r="J321" s="46"/>
      <c r="K321" s="47"/>
      <c r="L321" s="46"/>
      <c r="M321" s="48"/>
      <c r="N321" s="46"/>
    </row>
    <row r="322" spans="1:14" x14ac:dyDescent="0.25">
      <c r="A322" s="46"/>
      <c r="B322" s="46"/>
      <c r="C322" s="47"/>
      <c r="D322" s="46"/>
      <c r="E322" s="47"/>
      <c r="F322" s="46"/>
      <c r="G322" s="47"/>
      <c r="H322" s="46"/>
      <c r="I322" s="47"/>
      <c r="J322" s="46"/>
      <c r="K322" s="47"/>
      <c r="L322" s="46"/>
      <c r="M322" s="48"/>
      <c r="N322" s="46"/>
    </row>
    <row r="323" spans="1:14" x14ac:dyDescent="0.25">
      <c r="A323" s="46"/>
      <c r="B323" s="46"/>
      <c r="C323" s="47"/>
      <c r="D323" s="46"/>
      <c r="E323" s="47"/>
      <c r="F323" s="46"/>
      <c r="G323" s="47"/>
      <c r="H323" s="46"/>
      <c r="I323" s="47"/>
      <c r="J323" s="46"/>
      <c r="K323" s="47"/>
      <c r="L323" s="46"/>
      <c r="M323" s="48"/>
      <c r="N323" s="46"/>
    </row>
    <row r="324" spans="1:14" x14ac:dyDescent="0.25">
      <c r="A324" s="46"/>
      <c r="B324" s="46"/>
      <c r="C324" s="47"/>
      <c r="D324" s="46"/>
      <c r="E324" s="47"/>
      <c r="F324" s="46"/>
      <c r="G324" s="47"/>
      <c r="H324" s="46"/>
      <c r="I324" s="47"/>
      <c r="J324" s="46"/>
      <c r="K324" s="47"/>
      <c r="L324" s="46"/>
      <c r="M324" s="48"/>
      <c r="N324" s="46"/>
    </row>
    <row r="325" spans="1:14" x14ac:dyDescent="0.25">
      <c r="A325" s="46"/>
      <c r="B325" s="46"/>
      <c r="C325" s="47"/>
      <c r="D325" s="46"/>
      <c r="E325" s="47"/>
      <c r="F325" s="46"/>
      <c r="G325" s="47"/>
      <c r="H325" s="46"/>
      <c r="I325" s="47"/>
      <c r="J325" s="46"/>
      <c r="K325" s="47"/>
      <c r="L325" s="46"/>
      <c r="M325" s="48"/>
      <c r="N325" s="46"/>
    </row>
    <row r="326" spans="1:14" x14ac:dyDescent="0.25">
      <c r="A326" s="46"/>
      <c r="B326" s="46"/>
      <c r="C326" s="47"/>
      <c r="D326" s="46"/>
      <c r="E326" s="47"/>
      <c r="F326" s="46"/>
      <c r="G326" s="47"/>
      <c r="H326" s="46"/>
      <c r="I326" s="47"/>
      <c r="J326" s="46"/>
      <c r="K326" s="47"/>
      <c r="L326" s="46"/>
      <c r="M326" s="48"/>
      <c r="N326" s="46"/>
    </row>
    <row r="327" spans="1:14" x14ac:dyDescent="0.25">
      <c r="A327" s="46"/>
      <c r="B327" s="46"/>
      <c r="C327" s="47"/>
      <c r="D327" s="46"/>
      <c r="E327" s="47"/>
      <c r="F327" s="46"/>
      <c r="G327" s="47"/>
      <c r="H327" s="46"/>
      <c r="I327" s="47"/>
      <c r="J327" s="46"/>
      <c r="K327" s="47"/>
      <c r="L327" s="46"/>
      <c r="M327" s="48"/>
      <c r="N327" s="46"/>
    </row>
    <row r="328" spans="1:14" x14ac:dyDescent="0.25">
      <c r="A328" s="46"/>
      <c r="B328" s="46"/>
      <c r="C328" s="47"/>
      <c r="D328" s="46"/>
      <c r="E328" s="47"/>
      <c r="F328" s="46"/>
      <c r="G328" s="47"/>
      <c r="H328" s="46"/>
      <c r="I328" s="47"/>
      <c r="J328" s="46"/>
      <c r="K328" s="47"/>
      <c r="L328" s="46"/>
      <c r="M328" s="48"/>
      <c r="N328" s="46"/>
    </row>
    <row r="329" spans="1:14" x14ac:dyDescent="0.25">
      <c r="A329" s="46"/>
      <c r="B329" s="46"/>
      <c r="C329" s="47"/>
      <c r="D329" s="46"/>
      <c r="E329" s="47"/>
      <c r="F329" s="46"/>
      <c r="G329" s="47"/>
      <c r="H329" s="46"/>
      <c r="I329" s="47"/>
      <c r="J329" s="46"/>
      <c r="K329" s="47"/>
      <c r="L329" s="46"/>
      <c r="M329" s="48"/>
      <c r="N329" s="46"/>
    </row>
    <row r="330" spans="1:14" x14ac:dyDescent="0.25">
      <c r="A330" s="46"/>
      <c r="B330" s="46"/>
      <c r="C330" s="47"/>
      <c r="D330" s="46"/>
      <c r="E330" s="47"/>
      <c r="F330" s="46"/>
      <c r="G330" s="47"/>
      <c r="H330" s="46"/>
      <c r="I330" s="47"/>
      <c r="J330" s="46"/>
      <c r="K330" s="47"/>
      <c r="L330" s="46"/>
      <c r="M330" s="48"/>
      <c r="N330" s="46"/>
    </row>
    <row r="331" spans="1:14" x14ac:dyDescent="0.25">
      <c r="A331" s="46"/>
      <c r="B331" s="46"/>
      <c r="C331" s="47"/>
      <c r="D331" s="46"/>
      <c r="E331" s="47"/>
      <c r="F331" s="46"/>
      <c r="G331" s="47"/>
      <c r="H331" s="46"/>
      <c r="I331" s="47"/>
      <c r="J331" s="46"/>
      <c r="K331" s="47"/>
      <c r="L331" s="46"/>
      <c r="M331" s="48"/>
      <c r="N331" s="46"/>
    </row>
    <row r="332" spans="1:14" x14ac:dyDescent="0.25">
      <c r="A332" s="46"/>
      <c r="B332" s="46"/>
      <c r="C332" s="47"/>
      <c r="D332" s="46"/>
      <c r="E332" s="47"/>
      <c r="F332" s="46"/>
      <c r="G332" s="47"/>
      <c r="H332" s="46"/>
      <c r="I332" s="47"/>
      <c r="J332" s="46"/>
      <c r="K332" s="47"/>
      <c r="L332" s="46"/>
      <c r="M332" s="48"/>
      <c r="N332" s="46"/>
    </row>
    <row r="333" spans="1:14" x14ac:dyDescent="0.25">
      <c r="A333" s="46"/>
      <c r="B333" s="46"/>
      <c r="C333" s="47"/>
      <c r="D333" s="46"/>
      <c r="E333" s="47"/>
      <c r="F333" s="46"/>
      <c r="G333" s="47"/>
      <c r="H333" s="46"/>
      <c r="I333" s="47"/>
      <c r="J333" s="46"/>
      <c r="K333" s="47"/>
      <c r="L333" s="46"/>
      <c r="M333" s="48"/>
      <c r="N333" s="46"/>
    </row>
    <row r="334" spans="1:14" x14ac:dyDescent="0.25">
      <c r="A334" s="46"/>
      <c r="B334" s="46"/>
      <c r="C334" s="47"/>
      <c r="D334" s="46"/>
      <c r="E334" s="47"/>
      <c r="F334" s="46"/>
      <c r="G334" s="47"/>
      <c r="H334" s="46"/>
      <c r="I334" s="47"/>
      <c r="J334" s="46"/>
      <c r="K334" s="47"/>
      <c r="L334" s="46"/>
      <c r="M334" s="48"/>
      <c r="N334" s="46"/>
    </row>
    <row r="335" spans="1:14" x14ac:dyDescent="0.25">
      <c r="A335" s="46"/>
      <c r="B335" s="46"/>
      <c r="C335" s="47"/>
      <c r="D335" s="46"/>
      <c r="E335" s="47"/>
      <c r="F335" s="46"/>
      <c r="G335" s="47"/>
      <c r="H335" s="46"/>
      <c r="I335" s="47"/>
      <c r="J335" s="46"/>
      <c r="K335" s="47"/>
      <c r="L335" s="46"/>
      <c r="M335" s="48"/>
      <c r="N335" s="46"/>
    </row>
    <row r="336" spans="1:14" x14ac:dyDescent="0.25">
      <c r="A336" s="46"/>
      <c r="B336" s="46"/>
      <c r="C336" s="47"/>
      <c r="D336" s="46"/>
      <c r="E336" s="47"/>
      <c r="F336" s="46"/>
      <c r="G336" s="47"/>
      <c r="H336" s="46"/>
      <c r="I336" s="47"/>
      <c r="J336" s="46"/>
      <c r="K336" s="47"/>
      <c r="L336" s="46"/>
      <c r="M336" s="48"/>
      <c r="N336" s="46"/>
    </row>
    <row r="337" spans="1:14" x14ac:dyDescent="0.25">
      <c r="A337" s="46"/>
      <c r="B337" s="46"/>
      <c r="C337" s="47"/>
      <c r="D337" s="46"/>
      <c r="E337" s="47"/>
      <c r="F337" s="46"/>
      <c r="G337" s="47"/>
      <c r="H337" s="46"/>
      <c r="I337" s="47"/>
      <c r="J337" s="46"/>
      <c r="K337" s="47"/>
      <c r="L337" s="46"/>
      <c r="M337" s="48"/>
      <c r="N337" s="46"/>
    </row>
    <row r="338" spans="1:14" x14ac:dyDescent="0.25">
      <c r="A338" s="46"/>
      <c r="B338" s="46"/>
      <c r="C338" s="47"/>
      <c r="D338" s="46"/>
      <c r="E338" s="47"/>
      <c r="F338" s="46"/>
      <c r="G338" s="47"/>
      <c r="H338" s="46"/>
      <c r="I338" s="47"/>
      <c r="J338" s="46"/>
      <c r="K338" s="47"/>
      <c r="L338" s="46"/>
      <c r="M338" s="48"/>
      <c r="N338" s="46"/>
    </row>
    <row r="339" spans="1:14" x14ac:dyDescent="0.25">
      <c r="A339" s="46"/>
      <c r="B339" s="46"/>
      <c r="C339" s="47"/>
      <c r="D339" s="46"/>
      <c r="E339" s="47"/>
      <c r="F339" s="46"/>
      <c r="G339" s="47"/>
      <c r="H339" s="46"/>
      <c r="I339" s="47"/>
      <c r="J339" s="46"/>
      <c r="K339" s="47"/>
      <c r="L339" s="46"/>
      <c r="M339" s="48"/>
      <c r="N339" s="46"/>
    </row>
    <row r="340" spans="1:14" x14ac:dyDescent="0.25">
      <c r="A340" s="46"/>
      <c r="B340" s="46"/>
      <c r="C340" s="47"/>
      <c r="D340" s="46"/>
      <c r="E340" s="47"/>
      <c r="F340" s="46"/>
      <c r="G340" s="47"/>
      <c r="H340" s="46"/>
      <c r="I340" s="47"/>
      <c r="J340" s="46"/>
      <c r="K340" s="47"/>
      <c r="L340" s="46"/>
      <c r="M340" s="48"/>
      <c r="N340" s="46"/>
    </row>
    <row r="341" spans="1:14" x14ac:dyDescent="0.25">
      <c r="A341" s="46"/>
      <c r="B341" s="46"/>
      <c r="C341" s="47"/>
      <c r="D341" s="46"/>
      <c r="E341" s="47"/>
      <c r="F341" s="46"/>
      <c r="G341" s="47"/>
      <c r="H341" s="46"/>
      <c r="I341" s="47"/>
      <c r="J341" s="46"/>
      <c r="K341" s="47"/>
      <c r="L341" s="46"/>
      <c r="M341" s="48"/>
      <c r="N341" s="46"/>
    </row>
    <row r="342" spans="1:14" x14ac:dyDescent="0.25">
      <c r="A342" s="46"/>
      <c r="B342" s="46"/>
      <c r="C342" s="47"/>
      <c r="D342" s="46"/>
      <c r="E342" s="47"/>
      <c r="F342" s="46"/>
      <c r="G342" s="47"/>
      <c r="H342" s="46"/>
      <c r="I342" s="47"/>
      <c r="J342" s="46"/>
      <c r="K342" s="47"/>
      <c r="L342" s="46"/>
      <c r="M342" s="48"/>
      <c r="N342" s="46"/>
    </row>
    <row r="343" spans="1:14" x14ac:dyDescent="0.25">
      <c r="A343" s="46"/>
      <c r="B343" s="46"/>
      <c r="C343" s="47"/>
      <c r="D343" s="46"/>
      <c r="E343" s="47"/>
      <c r="F343" s="46"/>
      <c r="G343" s="47"/>
      <c r="H343" s="46"/>
      <c r="I343" s="47"/>
      <c r="J343" s="46"/>
      <c r="K343" s="47"/>
      <c r="L343" s="46"/>
      <c r="M343" s="48"/>
      <c r="N343" s="46"/>
    </row>
    <row r="344" spans="1:14" x14ac:dyDescent="0.25">
      <c r="A344" s="46"/>
      <c r="B344" s="46"/>
      <c r="C344" s="47"/>
      <c r="D344" s="46"/>
      <c r="E344" s="47"/>
      <c r="F344" s="46"/>
      <c r="G344" s="47"/>
      <c r="H344" s="46"/>
      <c r="I344" s="47"/>
      <c r="J344" s="46"/>
      <c r="K344" s="47"/>
      <c r="L344" s="46"/>
      <c r="M344" s="48"/>
      <c r="N344" s="46"/>
    </row>
    <row r="345" spans="1:14" x14ac:dyDescent="0.25">
      <c r="A345" s="46"/>
      <c r="B345" s="46"/>
      <c r="C345" s="47"/>
      <c r="D345" s="46"/>
      <c r="E345" s="47"/>
      <c r="F345" s="46"/>
      <c r="G345" s="47"/>
      <c r="H345" s="46"/>
      <c r="I345" s="47"/>
      <c r="J345" s="46"/>
      <c r="K345" s="47"/>
      <c r="L345" s="46"/>
      <c r="M345" s="48"/>
      <c r="N345" s="46"/>
    </row>
    <row r="346" spans="1:14" x14ac:dyDescent="0.25">
      <c r="A346" s="46"/>
      <c r="B346" s="46"/>
      <c r="C346" s="47"/>
      <c r="D346" s="46"/>
      <c r="E346" s="47"/>
      <c r="F346" s="46"/>
      <c r="G346" s="47"/>
      <c r="H346" s="46"/>
      <c r="I346" s="47"/>
      <c r="J346" s="46"/>
      <c r="K346" s="47"/>
      <c r="L346" s="46"/>
      <c r="M346" s="48"/>
      <c r="N346" s="46"/>
    </row>
    <row r="347" spans="1:14" x14ac:dyDescent="0.25">
      <c r="A347" s="46"/>
      <c r="B347" s="46"/>
      <c r="C347" s="47"/>
      <c r="D347" s="46"/>
      <c r="E347" s="47"/>
      <c r="F347" s="46"/>
      <c r="G347" s="47"/>
      <c r="H347" s="46"/>
      <c r="I347" s="47"/>
      <c r="J347" s="46"/>
      <c r="K347" s="47"/>
      <c r="L347" s="46"/>
      <c r="M347" s="48"/>
      <c r="N347" s="46"/>
    </row>
    <row r="348" spans="1:14" x14ac:dyDescent="0.25">
      <c r="A348" s="46"/>
      <c r="B348" s="46"/>
      <c r="C348" s="47"/>
      <c r="D348" s="46"/>
      <c r="E348" s="47"/>
      <c r="F348" s="46"/>
      <c r="G348" s="47"/>
      <c r="H348" s="46"/>
      <c r="I348" s="47"/>
      <c r="J348" s="46"/>
      <c r="K348" s="47"/>
      <c r="L348" s="46"/>
      <c r="M348" s="48"/>
      <c r="N348" s="46"/>
    </row>
    <row r="349" spans="1:14" x14ac:dyDescent="0.25">
      <c r="A349" s="46"/>
      <c r="B349" s="46"/>
      <c r="C349" s="47"/>
      <c r="D349" s="46"/>
      <c r="E349" s="47"/>
      <c r="F349" s="46"/>
      <c r="G349" s="47"/>
      <c r="H349" s="46"/>
      <c r="I349" s="47"/>
      <c r="J349" s="46"/>
      <c r="K349" s="47"/>
      <c r="L349" s="46"/>
      <c r="M349" s="48"/>
      <c r="N349" s="46"/>
    </row>
    <row r="350" spans="1:14" x14ac:dyDescent="0.25">
      <c r="A350" s="46"/>
      <c r="B350" s="46"/>
      <c r="C350" s="47"/>
      <c r="D350" s="46"/>
      <c r="E350" s="47"/>
      <c r="F350" s="46"/>
      <c r="G350" s="47"/>
      <c r="H350" s="46"/>
      <c r="I350" s="47"/>
      <c r="J350" s="46"/>
      <c r="K350" s="47"/>
      <c r="L350" s="46"/>
      <c r="M350" s="48"/>
      <c r="N350" s="46"/>
    </row>
    <row r="351" spans="1:14" x14ac:dyDescent="0.25">
      <c r="A351" s="46"/>
      <c r="B351" s="46"/>
      <c r="C351" s="47"/>
      <c r="D351" s="46"/>
      <c r="E351" s="47"/>
      <c r="F351" s="46"/>
      <c r="G351" s="47"/>
      <c r="H351" s="46"/>
      <c r="I351" s="47"/>
      <c r="J351" s="46"/>
      <c r="K351" s="47"/>
      <c r="L351" s="46"/>
      <c r="M351" s="48"/>
      <c r="N351" s="46"/>
    </row>
    <row r="352" spans="1:14" x14ac:dyDescent="0.25">
      <c r="A352" s="46"/>
      <c r="B352" s="46"/>
      <c r="C352" s="47"/>
      <c r="D352" s="46"/>
      <c r="E352" s="47"/>
      <c r="F352" s="46"/>
      <c r="G352" s="47"/>
      <c r="H352" s="46"/>
      <c r="I352" s="47"/>
      <c r="J352" s="46"/>
      <c r="K352" s="47"/>
      <c r="L352" s="46"/>
      <c r="M352" s="48"/>
      <c r="N352" s="46"/>
    </row>
    <row r="353" spans="1:14" x14ac:dyDescent="0.25">
      <c r="A353" s="46"/>
      <c r="B353" s="46"/>
      <c r="C353" s="47"/>
      <c r="D353" s="46"/>
      <c r="E353" s="47"/>
      <c r="F353" s="46"/>
      <c r="G353" s="47"/>
      <c r="H353" s="46"/>
      <c r="I353" s="47"/>
      <c r="J353" s="46"/>
      <c r="K353" s="47"/>
      <c r="L353" s="46"/>
      <c r="M353" s="48"/>
      <c r="N353" s="46"/>
    </row>
    <row r="354" spans="1:14" x14ac:dyDescent="0.25">
      <c r="A354" s="46"/>
      <c r="B354" s="46"/>
      <c r="C354" s="47"/>
      <c r="D354" s="46"/>
      <c r="E354" s="47"/>
      <c r="F354" s="46"/>
      <c r="G354" s="47"/>
      <c r="H354" s="46"/>
      <c r="I354" s="47"/>
      <c r="J354" s="46"/>
      <c r="K354" s="47"/>
      <c r="L354" s="46"/>
      <c r="M354" s="48"/>
      <c r="N354" s="46"/>
    </row>
    <row r="355" spans="1:14" x14ac:dyDescent="0.25">
      <c r="A355" s="46"/>
      <c r="B355" s="46"/>
      <c r="C355" s="47"/>
      <c r="D355" s="46"/>
      <c r="E355" s="47"/>
      <c r="F355" s="46"/>
      <c r="G355" s="47"/>
      <c r="H355" s="46"/>
      <c r="I355" s="47"/>
      <c r="J355" s="46"/>
      <c r="K355" s="47"/>
      <c r="L355" s="46"/>
      <c r="M355" s="48"/>
      <c r="N355" s="46"/>
    </row>
    <row r="356" spans="1:14" x14ac:dyDescent="0.25">
      <c r="A356" s="46"/>
      <c r="B356" s="46"/>
      <c r="C356" s="47"/>
      <c r="D356" s="46"/>
      <c r="E356" s="47"/>
      <c r="F356" s="46"/>
      <c r="G356" s="47"/>
      <c r="H356" s="46"/>
      <c r="I356" s="47"/>
      <c r="J356" s="46"/>
      <c r="K356" s="47"/>
      <c r="L356" s="46"/>
      <c r="M356" s="48"/>
      <c r="N356" s="46"/>
    </row>
    <row r="357" spans="1:14" x14ac:dyDescent="0.25">
      <c r="A357" s="46"/>
      <c r="B357" s="46"/>
      <c r="C357" s="47"/>
      <c r="D357" s="46"/>
      <c r="E357" s="47"/>
      <c r="F357" s="46"/>
      <c r="G357" s="47"/>
      <c r="H357" s="46"/>
      <c r="I357" s="47"/>
      <c r="J357" s="46"/>
      <c r="K357" s="47"/>
      <c r="L357" s="46"/>
      <c r="M357" s="48"/>
      <c r="N357" s="46"/>
    </row>
    <row r="358" spans="1:14" x14ac:dyDescent="0.25">
      <c r="A358" s="46"/>
      <c r="B358" s="46"/>
      <c r="C358" s="47"/>
      <c r="D358" s="46"/>
      <c r="E358" s="47"/>
      <c r="F358" s="46"/>
      <c r="G358" s="47"/>
      <c r="H358" s="46"/>
      <c r="I358" s="47"/>
      <c r="J358" s="46"/>
      <c r="K358" s="47"/>
      <c r="L358" s="46"/>
      <c r="M358" s="48"/>
      <c r="N358" s="46"/>
    </row>
    <row r="359" spans="1:14" x14ac:dyDescent="0.25">
      <c r="A359" s="46"/>
      <c r="B359" s="46"/>
      <c r="C359" s="47"/>
      <c r="D359" s="46"/>
      <c r="E359" s="47"/>
      <c r="F359" s="46"/>
      <c r="G359" s="47"/>
      <c r="H359" s="46"/>
      <c r="I359" s="47"/>
      <c r="J359" s="46"/>
      <c r="K359" s="47"/>
      <c r="L359" s="46"/>
      <c r="M359" s="48"/>
      <c r="N359" s="46"/>
    </row>
    <row r="360" spans="1:14" x14ac:dyDescent="0.25">
      <c r="A360" s="46"/>
      <c r="B360" s="46"/>
      <c r="C360" s="47"/>
      <c r="D360" s="46"/>
      <c r="E360" s="47"/>
      <c r="F360" s="46"/>
      <c r="G360" s="47"/>
      <c r="H360" s="46"/>
      <c r="I360" s="47"/>
      <c r="J360" s="46"/>
      <c r="K360" s="47"/>
      <c r="L360" s="46"/>
      <c r="M360" s="48"/>
      <c r="N360" s="46"/>
    </row>
    <row r="361" spans="1:14" x14ac:dyDescent="0.25">
      <c r="A361" s="46"/>
      <c r="B361" s="46"/>
      <c r="C361" s="47"/>
      <c r="D361" s="46"/>
      <c r="E361" s="47"/>
      <c r="F361" s="46"/>
      <c r="G361" s="47"/>
      <c r="H361" s="46"/>
      <c r="I361" s="47"/>
      <c r="J361" s="46"/>
      <c r="K361" s="47"/>
      <c r="L361" s="46"/>
      <c r="M361" s="48"/>
      <c r="N361" s="46"/>
    </row>
    <row r="362" spans="1:14" x14ac:dyDescent="0.25">
      <c r="A362" s="46"/>
      <c r="B362" s="46"/>
      <c r="C362" s="47"/>
      <c r="D362" s="46"/>
      <c r="E362" s="47"/>
      <c r="F362" s="46"/>
      <c r="G362" s="47"/>
      <c r="H362" s="46"/>
      <c r="I362" s="47"/>
      <c r="J362" s="46"/>
      <c r="K362" s="47"/>
      <c r="L362" s="46"/>
      <c r="M362" s="48"/>
      <c r="N362" s="46"/>
    </row>
    <row r="363" spans="1:14" x14ac:dyDescent="0.25">
      <c r="A363" s="46"/>
      <c r="B363" s="46"/>
      <c r="C363" s="47"/>
      <c r="D363" s="46"/>
      <c r="E363" s="47"/>
      <c r="F363" s="46"/>
      <c r="G363" s="47"/>
      <c r="H363" s="46"/>
      <c r="I363" s="47"/>
      <c r="J363" s="46"/>
      <c r="K363" s="47"/>
      <c r="L363" s="46"/>
      <c r="M363" s="48"/>
      <c r="N363" s="46"/>
    </row>
    <row r="364" spans="1:14" x14ac:dyDescent="0.25">
      <c r="A364" s="46"/>
      <c r="B364" s="46"/>
      <c r="C364" s="47"/>
      <c r="D364" s="46"/>
      <c r="E364" s="47"/>
      <c r="F364" s="46"/>
      <c r="G364" s="47"/>
      <c r="H364" s="46"/>
      <c r="I364" s="47"/>
      <c r="J364" s="46"/>
      <c r="K364" s="47"/>
      <c r="L364" s="46"/>
      <c r="M364" s="48"/>
      <c r="N364" s="46"/>
    </row>
    <row r="365" spans="1:14" x14ac:dyDescent="0.25">
      <c r="A365" s="46"/>
      <c r="B365" s="46"/>
      <c r="C365" s="47"/>
      <c r="D365" s="46"/>
      <c r="E365" s="47"/>
      <c r="F365" s="46"/>
      <c r="G365" s="47"/>
      <c r="H365" s="46"/>
      <c r="I365" s="47"/>
      <c r="J365" s="46"/>
      <c r="K365" s="47"/>
      <c r="L365" s="46"/>
      <c r="M365" s="48"/>
      <c r="N365" s="46"/>
    </row>
    <row r="366" spans="1:14" x14ac:dyDescent="0.25">
      <c r="A366" s="46"/>
      <c r="B366" s="46"/>
      <c r="C366" s="47"/>
      <c r="D366" s="46"/>
      <c r="E366" s="47"/>
      <c r="F366" s="46"/>
      <c r="G366" s="47"/>
      <c r="H366" s="46"/>
      <c r="I366" s="47"/>
      <c r="J366" s="46"/>
      <c r="K366" s="47"/>
      <c r="L366" s="46"/>
      <c r="M366" s="48"/>
      <c r="N366" s="46"/>
    </row>
    <row r="367" spans="1:14" x14ac:dyDescent="0.25">
      <c r="A367" s="46"/>
      <c r="B367" s="46"/>
      <c r="C367" s="47"/>
      <c r="D367" s="46"/>
      <c r="E367" s="47"/>
      <c r="F367" s="46"/>
      <c r="G367" s="47"/>
      <c r="H367" s="46"/>
      <c r="I367" s="47"/>
      <c r="J367" s="46"/>
      <c r="K367" s="47"/>
      <c r="L367" s="46"/>
      <c r="M367" s="48"/>
      <c r="N367" s="46"/>
    </row>
    <row r="368" spans="1:14" x14ac:dyDescent="0.25">
      <c r="A368" s="46"/>
      <c r="B368" s="46"/>
      <c r="C368" s="47"/>
      <c r="D368" s="46"/>
      <c r="E368" s="47"/>
      <c r="F368" s="46"/>
      <c r="G368" s="47"/>
      <c r="H368" s="46"/>
      <c r="I368" s="47"/>
      <c r="J368" s="46"/>
      <c r="K368" s="47"/>
      <c r="L368" s="46"/>
      <c r="M368" s="48"/>
      <c r="N368" s="46"/>
    </row>
    <row r="369" spans="1:14" x14ac:dyDescent="0.25">
      <c r="A369" s="46"/>
      <c r="B369" s="46"/>
      <c r="C369" s="47"/>
      <c r="D369" s="46"/>
      <c r="E369" s="47"/>
      <c r="F369" s="46"/>
      <c r="G369" s="47"/>
      <c r="H369" s="46"/>
      <c r="I369" s="47"/>
      <c r="J369" s="46"/>
      <c r="K369" s="47"/>
      <c r="L369" s="46"/>
      <c r="M369" s="48"/>
      <c r="N369" s="46"/>
    </row>
    <row r="370" spans="1:14" x14ac:dyDescent="0.25">
      <c r="A370" s="46"/>
      <c r="B370" s="46"/>
      <c r="C370" s="47"/>
      <c r="D370" s="46"/>
      <c r="E370" s="47"/>
      <c r="F370" s="46"/>
      <c r="G370" s="47"/>
      <c r="H370" s="46"/>
      <c r="I370" s="47"/>
      <c r="J370" s="46"/>
      <c r="K370" s="47"/>
      <c r="L370" s="46"/>
      <c r="M370" s="48"/>
      <c r="N370" s="46"/>
    </row>
    <row r="371" spans="1:14" x14ac:dyDescent="0.25">
      <c r="A371" s="46"/>
      <c r="B371" s="46"/>
      <c r="C371" s="47"/>
      <c r="D371" s="46"/>
      <c r="E371" s="47"/>
      <c r="F371" s="46"/>
      <c r="G371" s="47"/>
      <c r="H371" s="46"/>
      <c r="I371" s="47"/>
      <c r="J371" s="46"/>
      <c r="K371" s="47"/>
      <c r="L371" s="46"/>
      <c r="M371" s="48"/>
      <c r="N371" s="46"/>
    </row>
    <row r="372" spans="1:14" x14ac:dyDescent="0.25">
      <c r="A372" s="46"/>
      <c r="B372" s="46"/>
      <c r="C372" s="47"/>
      <c r="D372" s="46"/>
      <c r="E372" s="47"/>
      <c r="F372" s="46"/>
      <c r="G372" s="47"/>
      <c r="H372" s="46"/>
      <c r="I372" s="47"/>
      <c r="J372" s="46"/>
      <c r="K372" s="47"/>
      <c r="L372" s="46"/>
      <c r="M372" s="48"/>
      <c r="N372" s="46"/>
    </row>
    <row r="373" spans="1:14" x14ac:dyDescent="0.25">
      <c r="A373" s="46"/>
      <c r="B373" s="46"/>
      <c r="C373" s="47"/>
      <c r="D373" s="46"/>
      <c r="E373" s="47"/>
      <c r="F373" s="46"/>
      <c r="G373" s="47"/>
      <c r="H373" s="46"/>
      <c r="I373" s="47"/>
      <c r="J373" s="46"/>
      <c r="K373" s="47"/>
      <c r="L373" s="46"/>
      <c r="M373" s="48"/>
      <c r="N373" s="46"/>
    </row>
    <row r="374" spans="1:14" x14ac:dyDescent="0.25">
      <c r="A374" s="46"/>
      <c r="B374" s="46"/>
      <c r="C374" s="47"/>
      <c r="D374" s="46"/>
      <c r="E374" s="47"/>
      <c r="F374" s="46"/>
      <c r="G374" s="47"/>
      <c r="H374" s="46"/>
      <c r="I374" s="47"/>
      <c r="J374" s="46"/>
      <c r="K374" s="47"/>
      <c r="L374" s="46"/>
      <c r="M374" s="48"/>
      <c r="N374" s="46"/>
    </row>
    <row r="375" spans="1:14" x14ac:dyDescent="0.25">
      <c r="A375" s="46"/>
      <c r="B375" s="46"/>
      <c r="C375" s="47"/>
      <c r="D375" s="46"/>
      <c r="E375" s="47"/>
      <c r="F375" s="46"/>
      <c r="G375" s="47"/>
      <c r="H375" s="46"/>
      <c r="I375" s="47"/>
      <c r="J375" s="46"/>
      <c r="K375" s="47"/>
      <c r="L375" s="46"/>
      <c r="M375" s="48"/>
      <c r="N375" s="46"/>
    </row>
    <row r="376" spans="1:14" x14ac:dyDescent="0.25">
      <c r="A376" s="46"/>
      <c r="B376" s="46"/>
      <c r="C376" s="47"/>
      <c r="D376" s="46"/>
      <c r="E376" s="47"/>
      <c r="F376" s="46"/>
      <c r="G376" s="47"/>
      <c r="H376" s="46"/>
      <c r="I376" s="47"/>
      <c r="J376" s="46"/>
      <c r="K376" s="47"/>
      <c r="L376" s="46"/>
      <c r="M376" s="48"/>
      <c r="N376" s="46"/>
    </row>
    <row r="377" spans="1:14" x14ac:dyDescent="0.25">
      <c r="A377" s="46"/>
      <c r="B377" s="46"/>
      <c r="C377" s="47"/>
      <c r="D377" s="46"/>
      <c r="E377" s="47"/>
      <c r="F377" s="46"/>
      <c r="G377" s="47"/>
      <c r="H377" s="46"/>
      <c r="I377" s="47"/>
      <c r="J377" s="46"/>
      <c r="K377" s="47"/>
      <c r="L377" s="46"/>
      <c r="M377" s="48"/>
      <c r="N377" s="46"/>
    </row>
    <row r="378" spans="1:14" x14ac:dyDescent="0.25">
      <c r="A378" s="46"/>
      <c r="B378" s="46"/>
      <c r="C378" s="47"/>
      <c r="D378" s="46"/>
      <c r="E378" s="47"/>
      <c r="F378" s="46"/>
      <c r="G378" s="47"/>
      <c r="H378" s="46"/>
      <c r="I378" s="47"/>
      <c r="J378" s="46"/>
      <c r="K378" s="47"/>
      <c r="L378" s="46"/>
      <c r="M378" s="48"/>
      <c r="N378" s="46"/>
    </row>
    <row r="379" spans="1:14" x14ac:dyDescent="0.25">
      <c r="A379" s="46"/>
      <c r="B379" s="46"/>
      <c r="C379" s="47"/>
      <c r="D379" s="46"/>
      <c r="E379" s="47"/>
      <c r="F379" s="46"/>
      <c r="G379" s="47"/>
      <c r="H379" s="46"/>
      <c r="I379" s="47"/>
      <c r="J379" s="46"/>
      <c r="K379" s="47"/>
      <c r="L379" s="46"/>
      <c r="M379" s="48"/>
      <c r="N379" s="46"/>
    </row>
    <row r="380" spans="1:14" x14ac:dyDescent="0.25">
      <c r="A380" s="46"/>
      <c r="B380" s="46"/>
      <c r="C380" s="47"/>
      <c r="D380" s="46"/>
      <c r="E380" s="47"/>
      <c r="F380" s="46"/>
      <c r="G380" s="47"/>
      <c r="H380" s="46"/>
      <c r="I380" s="47"/>
      <c r="J380" s="46"/>
      <c r="K380" s="47"/>
      <c r="L380" s="46"/>
      <c r="M380" s="48"/>
      <c r="N380" s="46"/>
    </row>
    <row r="381" spans="1:14" x14ac:dyDescent="0.25">
      <c r="A381" s="46"/>
      <c r="B381" s="46"/>
      <c r="C381" s="47"/>
      <c r="D381" s="46"/>
      <c r="E381" s="47"/>
      <c r="F381" s="46"/>
      <c r="G381" s="47"/>
      <c r="H381" s="46"/>
      <c r="I381" s="47"/>
      <c r="J381" s="46"/>
      <c r="K381" s="47"/>
      <c r="L381" s="46"/>
      <c r="M381" s="48"/>
      <c r="N381" s="46"/>
    </row>
    <row r="382" spans="1:14" x14ac:dyDescent="0.25">
      <c r="A382" s="46"/>
      <c r="B382" s="46"/>
      <c r="C382" s="47"/>
      <c r="D382" s="46"/>
      <c r="E382" s="47"/>
      <c r="F382" s="46"/>
      <c r="G382" s="47"/>
      <c r="H382" s="46"/>
      <c r="I382" s="47"/>
      <c r="J382" s="46"/>
      <c r="K382" s="47"/>
      <c r="L382" s="46"/>
      <c r="M382" s="48"/>
      <c r="N382" s="46"/>
    </row>
    <row r="383" spans="1:14" x14ac:dyDescent="0.25">
      <c r="A383" s="46"/>
      <c r="B383" s="46"/>
      <c r="C383" s="47"/>
      <c r="D383" s="46"/>
      <c r="E383" s="47"/>
      <c r="F383" s="46"/>
      <c r="G383" s="47"/>
      <c r="H383" s="46"/>
      <c r="I383" s="47"/>
      <c r="J383" s="46"/>
      <c r="K383" s="47"/>
      <c r="L383" s="46"/>
      <c r="M383" s="48"/>
      <c r="N383" s="46"/>
    </row>
    <row r="384" spans="1:14" x14ac:dyDescent="0.25">
      <c r="A384" s="46"/>
      <c r="B384" s="46"/>
      <c r="C384" s="47"/>
      <c r="D384" s="46"/>
      <c r="E384" s="47"/>
      <c r="F384" s="46"/>
      <c r="G384" s="47"/>
      <c r="H384" s="46"/>
      <c r="I384" s="47"/>
      <c r="J384" s="46"/>
      <c r="K384" s="47"/>
      <c r="L384" s="46"/>
      <c r="M384" s="48"/>
      <c r="N384" s="46"/>
    </row>
    <row r="385" spans="1:14" x14ac:dyDescent="0.25">
      <c r="A385" s="46"/>
      <c r="B385" s="46"/>
      <c r="C385" s="47"/>
      <c r="D385" s="46"/>
      <c r="E385" s="47"/>
      <c r="F385" s="46"/>
      <c r="G385" s="47"/>
      <c r="H385" s="46"/>
      <c r="I385" s="47"/>
      <c r="J385" s="46"/>
      <c r="K385" s="47"/>
      <c r="L385" s="46"/>
      <c r="M385" s="48"/>
      <c r="N385" s="46"/>
    </row>
    <row r="386" spans="1:14" x14ac:dyDescent="0.25">
      <c r="A386" s="46"/>
      <c r="B386" s="46"/>
      <c r="C386" s="47"/>
      <c r="D386" s="46"/>
      <c r="E386" s="47"/>
      <c r="F386" s="46"/>
      <c r="G386" s="47"/>
      <c r="H386" s="46"/>
      <c r="I386" s="47"/>
      <c r="J386" s="46"/>
      <c r="K386" s="47"/>
      <c r="L386" s="46"/>
      <c r="M386" s="48"/>
      <c r="N386" s="46"/>
    </row>
    <row r="387" spans="1:14" x14ac:dyDescent="0.25">
      <c r="A387" s="46"/>
      <c r="B387" s="46"/>
      <c r="C387" s="47"/>
      <c r="D387" s="46"/>
      <c r="E387" s="47"/>
      <c r="F387" s="46"/>
      <c r="G387" s="47"/>
      <c r="H387" s="46"/>
      <c r="I387" s="47"/>
      <c r="J387" s="46"/>
      <c r="K387" s="47"/>
      <c r="L387" s="46"/>
      <c r="M387" s="48"/>
      <c r="N387" s="46"/>
    </row>
    <row r="388" spans="1:14" x14ac:dyDescent="0.25">
      <c r="A388" s="46"/>
      <c r="B388" s="46"/>
      <c r="C388" s="47"/>
      <c r="D388" s="46"/>
      <c r="E388" s="47"/>
      <c r="F388" s="46"/>
      <c r="G388" s="47"/>
      <c r="H388" s="46"/>
      <c r="I388" s="47"/>
      <c r="J388" s="46"/>
      <c r="K388" s="47"/>
      <c r="L388" s="46"/>
      <c r="M388" s="48"/>
      <c r="N388" s="46"/>
    </row>
    <row r="389" spans="1:14" x14ac:dyDescent="0.25">
      <c r="A389" s="46"/>
      <c r="B389" s="46"/>
      <c r="C389" s="47"/>
      <c r="D389" s="46"/>
      <c r="E389" s="47"/>
      <c r="F389" s="46"/>
      <c r="G389" s="47"/>
      <c r="H389" s="46"/>
      <c r="I389" s="47"/>
      <c r="J389" s="46"/>
      <c r="K389" s="47"/>
      <c r="L389" s="46"/>
      <c r="M389" s="48"/>
      <c r="N389" s="46"/>
    </row>
    <row r="390" spans="1:14" x14ac:dyDescent="0.25">
      <c r="A390" s="46"/>
      <c r="B390" s="46"/>
      <c r="C390" s="47"/>
      <c r="D390" s="46"/>
      <c r="E390" s="47"/>
      <c r="F390" s="46"/>
      <c r="G390" s="47"/>
      <c r="H390" s="46"/>
      <c r="I390" s="47"/>
      <c r="J390" s="46"/>
      <c r="K390" s="47"/>
      <c r="L390" s="46"/>
      <c r="M390" s="48"/>
      <c r="N390" s="46"/>
    </row>
    <row r="391" spans="1:14" x14ac:dyDescent="0.25">
      <c r="A391" s="46"/>
      <c r="B391" s="46"/>
      <c r="C391" s="47"/>
      <c r="D391" s="46"/>
      <c r="E391" s="47"/>
      <c r="F391" s="46"/>
      <c r="G391" s="47"/>
      <c r="H391" s="46"/>
      <c r="I391" s="47"/>
      <c r="J391" s="46"/>
      <c r="K391" s="47"/>
      <c r="L391" s="46"/>
      <c r="M391" s="48"/>
      <c r="N391" s="46"/>
    </row>
    <row r="392" spans="1:14" x14ac:dyDescent="0.25">
      <c r="A392" s="46"/>
      <c r="B392" s="46"/>
      <c r="C392" s="47"/>
      <c r="D392" s="46"/>
      <c r="E392" s="47"/>
      <c r="F392" s="46"/>
      <c r="G392" s="47"/>
      <c r="H392" s="46"/>
      <c r="I392" s="47"/>
      <c r="J392" s="46"/>
      <c r="K392" s="47"/>
      <c r="L392" s="46"/>
      <c r="M392" s="48"/>
      <c r="N392" s="46"/>
    </row>
    <row r="393" spans="1:14" x14ac:dyDescent="0.25">
      <c r="A393" s="46"/>
      <c r="B393" s="46"/>
      <c r="C393" s="47"/>
      <c r="D393" s="46"/>
      <c r="E393" s="47"/>
      <c r="F393" s="46"/>
      <c r="G393" s="47"/>
      <c r="H393" s="46"/>
      <c r="I393" s="47"/>
      <c r="J393" s="46"/>
      <c r="K393" s="47"/>
      <c r="L393" s="46"/>
      <c r="M393" s="48"/>
      <c r="N393" s="46"/>
    </row>
    <row r="394" spans="1:14" x14ac:dyDescent="0.25">
      <c r="A394" s="46"/>
      <c r="B394" s="46"/>
      <c r="C394" s="47"/>
      <c r="D394" s="46"/>
      <c r="E394" s="47"/>
      <c r="F394" s="46"/>
      <c r="G394" s="47"/>
      <c r="H394" s="46"/>
      <c r="I394" s="47"/>
      <c r="J394" s="46"/>
      <c r="K394" s="47"/>
      <c r="L394" s="46"/>
      <c r="M394" s="48"/>
      <c r="N394" s="46"/>
    </row>
    <row r="395" spans="1:14" x14ac:dyDescent="0.25">
      <c r="A395" s="46"/>
      <c r="B395" s="46"/>
      <c r="C395" s="47"/>
      <c r="D395" s="46"/>
      <c r="E395" s="47"/>
      <c r="F395" s="46"/>
      <c r="G395" s="47"/>
      <c r="H395" s="46"/>
      <c r="I395" s="47"/>
      <c r="J395" s="46"/>
      <c r="K395" s="47"/>
      <c r="L395" s="46"/>
      <c r="M395" s="48"/>
      <c r="N395" s="46"/>
    </row>
    <row r="396" spans="1:14" x14ac:dyDescent="0.25">
      <c r="A396" s="46"/>
      <c r="B396" s="46"/>
      <c r="C396" s="47"/>
      <c r="D396" s="46"/>
      <c r="E396" s="47"/>
      <c r="F396" s="46"/>
      <c r="G396" s="47"/>
      <c r="H396" s="46"/>
      <c r="I396" s="47"/>
      <c r="J396" s="46"/>
      <c r="K396" s="47"/>
      <c r="L396" s="46"/>
      <c r="M396" s="48"/>
      <c r="N396" s="46"/>
    </row>
    <row r="397" spans="1:14" x14ac:dyDescent="0.25">
      <c r="A397" s="46"/>
      <c r="B397" s="46"/>
      <c r="C397" s="47"/>
      <c r="D397" s="46"/>
      <c r="E397" s="47"/>
      <c r="F397" s="46"/>
      <c r="G397" s="47"/>
      <c r="H397" s="46"/>
      <c r="I397" s="47"/>
      <c r="J397" s="46"/>
      <c r="K397" s="47"/>
      <c r="L397" s="46"/>
      <c r="M397" s="48"/>
      <c r="N397" s="46"/>
    </row>
    <row r="398" spans="1:14" x14ac:dyDescent="0.25">
      <c r="A398" s="46"/>
      <c r="B398" s="46"/>
      <c r="C398" s="47"/>
      <c r="D398" s="46"/>
      <c r="E398" s="47"/>
      <c r="F398" s="46"/>
      <c r="G398" s="47"/>
      <c r="H398" s="46"/>
      <c r="I398" s="47"/>
      <c r="J398" s="46"/>
      <c r="K398" s="47"/>
      <c r="L398" s="46"/>
      <c r="M398" s="48"/>
      <c r="N398" s="46"/>
    </row>
    <row r="399" spans="1:14" x14ac:dyDescent="0.25">
      <c r="A399" s="46"/>
      <c r="B399" s="46"/>
      <c r="C399" s="47"/>
      <c r="D399" s="46"/>
      <c r="E399" s="47"/>
      <c r="F399" s="46"/>
      <c r="G399" s="47"/>
      <c r="H399" s="46"/>
      <c r="I399" s="47"/>
      <c r="J399" s="46"/>
      <c r="K399" s="47"/>
      <c r="L399" s="46"/>
      <c r="M399" s="48"/>
      <c r="N399" s="46"/>
    </row>
    <row r="400" spans="1:14" x14ac:dyDescent="0.25">
      <c r="A400" s="46"/>
      <c r="B400" s="46"/>
      <c r="C400" s="47"/>
      <c r="D400" s="46"/>
      <c r="E400" s="47"/>
      <c r="F400" s="46"/>
      <c r="G400" s="47"/>
      <c r="H400" s="46"/>
      <c r="I400" s="47"/>
      <c r="J400" s="46"/>
      <c r="K400" s="47"/>
      <c r="L400" s="46"/>
      <c r="M400" s="48"/>
      <c r="N400" s="46"/>
    </row>
    <row r="401" spans="1:14" x14ac:dyDescent="0.25">
      <c r="A401" s="46"/>
      <c r="B401" s="46"/>
      <c r="C401" s="47"/>
      <c r="D401" s="46"/>
      <c r="E401" s="47"/>
      <c r="F401" s="46"/>
      <c r="G401" s="47"/>
      <c r="H401" s="46"/>
      <c r="I401" s="47"/>
      <c r="J401" s="46"/>
      <c r="K401" s="47"/>
      <c r="L401" s="46"/>
      <c r="M401" s="48"/>
      <c r="N401" s="46"/>
    </row>
    <row r="402" spans="1:14" x14ac:dyDescent="0.25">
      <c r="A402" s="46"/>
      <c r="B402" s="46"/>
      <c r="C402" s="47"/>
      <c r="D402" s="46"/>
      <c r="E402" s="47"/>
      <c r="F402" s="46"/>
      <c r="G402" s="47"/>
      <c r="H402" s="46"/>
      <c r="I402" s="47"/>
      <c r="J402" s="46"/>
      <c r="K402" s="47"/>
      <c r="L402" s="46"/>
      <c r="M402" s="48"/>
      <c r="N402" s="46"/>
    </row>
    <row r="403" spans="1:14" x14ac:dyDescent="0.25">
      <c r="A403" s="46"/>
      <c r="B403" s="46"/>
      <c r="C403" s="47"/>
      <c r="D403" s="46"/>
      <c r="E403" s="47"/>
      <c r="F403" s="46"/>
      <c r="G403" s="47"/>
      <c r="H403" s="46"/>
      <c r="I403" s="47"/>
      <c r="J403" s="46"/>
      <c r="K403" s="47"/>
      <c r="L403" s="46"/>
      <c r="M403" s="48"/>
      <c r="N403" s="46"/>
    </row>
    <row r="404" spans="1:14" x14ac:dyDescent="0.25">
      <c r="A404" s="46"/>
      <c r="B404" s="46"/>
      <c r="C404" s="47"/>
      <c r="D404" s="46"/>
      <c r="E404" s="47"/>
      <c r="F404" s="46"/>
      <c r="G404" s="47"/>
      <c r="H404" s="46"/>
      <c r="I404" s="47"/>
      <c r="J404" s="46"/>
      <c r="K404" s="47"/>
      <c r="L404" s="46"/>
      <c r="M404" s="48"/>
      <c r="N404" s="46"/>
    </row>
    <row r="405" spans="1:14" x14ac:dyDescent="0.25">
      <c r="A405" s="46"/>
      <c r="B405" s="46"/>
      <c r="C405" s="47"/>
      <c r="D405" s="46"/>
      <c r="E405" s="47"/>
      <c r="F405" s="46"/>
      <c r="G405" s="47"/>
      <c r="H405" s="46"/>
      <c r="I405" s="47"/>
      <c r="J405" s="46"/>
      <c r="K405" s="47"/>
      <c r="L405" s="46"/>
      <c r="M405" s="48"/>
      <c r="N405" s="46"/>
    </row>
    <row r="406" spans="1:14" x14ac:dyDescent="0.25">
      <c r="A406" s="46"/>
      <c r="B406" s="46"/>
      <c r="C406" s="47"/>
      <c r="D406" s="46"/>
      <c r="E406" s="47"/>
      <c r="F406" s="46"/>
      <c r="G406" s="47"/>
      <c r="H406" s="46"/>
      <c r="I406" s="47"/>
      <c r="J406" s="46"/>
      <c r="K406" s="47"/>
      <c r="L406" s="46"/>
      <c r="M406" s="48"/>
      <c r="N406" s="46"/>
    </row>
    <row r="407" spans="1:14" x14ac:dyDescent="0.25">
      <c r="A407" s="46"/>
      <c r="B407" s="46"/>
      <c r="C407" s="47"/>
      <c r="D407" s="46"/>
      <c r="E407" s="47"/>
      <c r="F407" s="46"/>
      <c r="G407" s="47"/>
      <c r="H407" s="46"/>
      <c r="I407" s="47"/>
      <c r="J407" s="46"/>
      <c r="K407" s="47"/>
      <c r="L407" s="46"/>
      <c r="M407" s="48"/>
      <c r="N407" s="46"/>
    </row>
    <row r="408" spans="1:14" x14ac:dyDescent="0.25">
      <c r="A408" s="46"/>
      <c r="B408" s="46"/>
      <c r="C408" s="47"/>
      <c r="D408" s="46"/>
      <c r="E408" s="47"/>
      <c r="F408" s="46"/>
      <c r="G408" s="47"/>
      <c r="H408" s="46"/>
      <c r="I408" s="47"/>
      <c r="J408" s="46"/>
      <c r="K408" s="47"/>
      <c r="L408" s="46"/>
      <c r="M408" s="48"/>
      <c r="N408" s="46"/>
    </row>
    <row r="409" spans="1:14" x14ac:dyDescent="0.25">
      <c r="A409" s="46"/>
      <c r="B409" s="46"/>
      <c r="C409" s="47"/>
      <c r="D409" s="46"/>
      <c r="E409" s="47"/>
      <c r="F409" s="46"/>
      <c r="G409" s="47"/>
      <c r="H409" s="46"/>
      <c r="I409" s="47"/>
      <c r="J409" s="46"/>
      <c r="K409" s="47"/>
      <c r="L409" s="46"/>
      <c r="M409" s="48"/>
      <c r="N409" s="46"/>
    </row>
    <row r="410" spans="1:14" x14ac:dyDescent="0.25">
      <c r="A410" s="46"/>
      <c r="B410" s="46"/>
      <c r="C410" s="47"/>
      <c r="D410" s="46"/>
      <c r="E410" s="47"/>
      <c r="F410" s="46"/>
      <c r="G410" s="47"/>
      <c r="H410" s="46"/>
      <c r="I410" s="47"/>
      <c r="J410" s="46"/>
      <c r="K410" s="47"/>
      <c r="L410" s="46"/>
      <c r="M410" s="48"/>
      <c r="N410" s="4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Cover</vt:lpstr>
      <vt:lpstr>County</vt:lpstr>
      <vt:lpstr>Town</vt:lpstr>
      <vt:lpstr>Town Data</vt:lpstr>
      <vt:lpstr>County Data</vt:lpstr>
      <vt:lpstr>Processing</vt:lpstr>
      <vt:lpstr>ReportType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RSameroff</dc:creator>
  <cp:lastModifiedBy>RSameroff</cp:lastModifiedBy>
  <dcterms:created xsi:type="dcterms:W3CDTF">2015-10-21T13:45:14Z</dcterms:created>
  <dcterms:modified xsi:type="dcterms:W3CDTF">2016-01-06T02:30:24Z</dcterms:modified>
</cp:coreProperties>
</file>