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1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<sst xmlns="http://schemas.openxmlformats.org/spreadsheetml/2006/main" count="200" uniqueCount="163">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</sst>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/>
      <bottom/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64" fontId="0" fillId="0" borderId="19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0" xfId="0" applyNumberFormat="1" applyFont="1" applyFill="1" applyBorder="1" applyAlignment="1">
      <alignment horizontal="right"/>
    </xf>
    <xf numFmtId="164" fontId="42" fillId="0" borderId="0" xfId="0" applyNumberFormat="1" applyFont="1" applyBorder="1" applyAlignment="1">
      <alignment horizontal="center" vertical="center"/>
    </xf>
    <xf numFmtId="44" fontId="42" fillId="0" borderId="21" xfId="0" applyNumberFormat="1" applyFont="1" applyBorder="1" applyAlignment="1">
      <alignment horizontal="center" vertical="center"/>
    </xf>
    <xf numFmtId="42" fontId="0" fillId="0" borderId="22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1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21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164" fontId="42" fillId="0" borderId="29" xfId="0" applyNumberFormat="1" applyFont="1" applyBorder="1" applyAlignment="1">
      <alignment horizontal="center" vertical="center"/>
    </xf>
    <xf numFmtId="164" fontId="42" fillId="0" borderId="28" xfId="0" applyNumberFormat="1" applyFont="1" applyBorder="1" applyAlignment="1">
      <alignment horizontal="center" vertical="center"/>
    </xf>
    <xf numFmtId="44" fontId="42" fillId="0" borderId="29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4" fontId="42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42278</v>
      </c>
      <c r="F7" s="3" t="s">
        <v>3</v>
      </c>
      <c r="G7" s="5">
        <v>42308</v>
      </c>
      <c r="O7" s="1" t="s">
        <v>24</v>
      </c>
    </row>
    <row r="8" ht="15">
      <c r="O8" s="1" t="s">
        <v>25</v>
      </c>
    </row>
    <row r="12" spans="3:8" s="30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28" customFormat="1" ht="16.5" customHeight="1">
      <c r="B17" s="29" t="s">
        <v>7</v>
      </c>
      <c r="C17" s="28" t="s">
        <v>47</v>
      </c>
    </row>
    <row r="18" spans="2:3" s="28" customFormat="1" ht="16.5" customHeight="1">
      <c r="B18" s="29" t="s">
        <v>8</v>
      </c>
      <c r="C18" s="28" t="s">
        <v>48</v>
      </c>
    </row>
    <row r="19" spans="2:3" s="28" customFormat="1" ht="16.5" customHeight="1">
      <c r="B19" s="29" t="s">
        <v>9</v>
      </c>
      <c r="C19" s="28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7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tabSelected="1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10/01/2015 - 10/31/2015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10/01/2014 - 10/31/2014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7" t="s">
        <v>20</v>
      </c>
      <c r="C6" s="45">
        <f>SUM(C7:C51)</f>
        <v>1940695972.9600003</v>
      </c>
      <c r="D6" s="46">
        <f>SUM(D7:D51)</f>
        <v>446318914.52</v>
      </c>
      <c r="E6" s="47">
        <f>SUM(E7:E51)</f>
        <v>23182516.159999996</v>
      </c>
      <c r="F6" s="45">
        <f>SUM(F7:F51)</f>
        <v>2086918979.69</v>
      </c>
      <c r="G6" s="46">
        <f>SUM(G7:G51)</f>
        <v>453620700.49999994</v>
      </c>
      <c r="H6" s="47">
        <f>SUM(H7:H51)</f>
        <v>29904589</v>
      </c>
      <c r="I6" s="18">
        <f>_xlfn.IFERROR((C6-F6)/F6,"")</f>
        <v>-0.07006645114307235</v>
      </c>
      <c r="J6" s="18">
        <f>_xlfn.IFERROR((D6-G6)/G6,"")</f>
        <v>-0.01609667718415765</v>
      </c>
      <c r="K6" s="18">
        <f>_xlfn.IFERROR((E6-H6)/H6,"")</f>
        <v>-0.22478399017622358</v>
      </c>
    </row>
    <row r="7" spans="1:12" ht="15">
      <c r="A7" s="15"/>
      <c r="B7" s="19" t="str">
        <f>'County Data'!A2</f>
        <v>Addison</v>
      </c>
      <c r="C7" s="53">
        <f>IF('County Data'!C2&gt;9,'County Data'!B2,"*")</f>
        <v>63555025.14</v>
      </c>
      <c r="D7" s="53">
        <f>IF('County Data'!E2&gt;9,'County Data'!D2,"*")</f>
        <v>14185694.14</v>
      </c>
      <c r="E7" s="54">
        <f>IF('County Data'!G2&gt;9,'County Data'!F2,"*")</f>
        <v>653466.67</v>
      </c>
      <c r="F7" s="53">
        <f>IF('County Data'!I2&gt;9,'County Data'!H2,"*")</f>
        <v>72999465.91</v>
      </c>
      <c r="G7" s="53">
        <f>IF('County Data'!K2&gt;9,'County Data'!J2,"*")</f>
        <v>13258376.17</v>
      </c>
      <c r="H7" s="54">
        <f>IF('County Data'!M2&gt;9,'County Data'!L2,"*")</f>
        <v>1322640.33</v>
      </c>
      <c r="I7" s="20">
        <f aca="true" t="shared" si="0" ref="I7:I50">_xlfn.IFERROR((C7-F7)/F7,"")</f>
        <v>-0.1293768475189108</v>
      </c>
      <c r="J7" s="20">
        <f aca="true" t="shared" si="1" ref="J7:J50">_xlfn.IFERROR((D7-G7)/G7,"")</f>
        <v>0.06994204705839181</v>
      </c>
      <c r="K7" s="20">
        <f aca="true" t="shared" si="2" ref="K7:K50">_xlfn.IFERROR((E7-H7)/H7,"")</f>
        <v>-0.5059377404588895</v>
      </c>
      <c r="L7" s="15"/>
    </row>
    <row r="8" spans="1:12" ht="15">
      <c r="A8" s="15"/>
      <c r="B8" s="19" t="str">
        <f>'County Data'!A3</f>
        <v>Bennington</v>
      </c>
      <c r="C8" s="53">
        <f>IF('County Data'!C3&gt;9,'County Data'!B3,"*")</f>
        <v>83170069.02</v>
      </c>
      <c r="D8" s="53">
        <f>IF('County Data'!E3&gt;9,'County Data'!D3,"*")</f>
        <v>20783991.8</v>
      </c>
      <c r="E8" s="54">
        <f>IF('County Data'!G3&gt;9,'County Data'!F3,"*")</f>
        <v>824687.17</v>
      </c>
      <c r="F8" s="53">
        <f>IF('County Data'!I3&gt;9,'County Data'!H3,"*")</f>
        <v>140845364.78</v>
      </c>
      <c r="G8" s="53">
        <f>IF('County Data'!K3&gt;9,'County Data'!J3,"*")</f>
        <v>22624801.5</v>
      </c>
      <c r="H8" s="54">
        <f>IF('County Data'!M3&gt;9,'County Data'!L3,"*")</f>
        <v>917814.33</v>
      </c>
      <c r="I8" s="20">
        <f t="shared" si="0"/>
        <v>-0.40949374407946354</v>
      </c>
      <c r="J8" s="20">
        <f t="shared" si="1"/>
        <v>-0.08136246852817688</v>
      </c>
      <c r="K8" s="20">
        <f t="shared" si="2"/>
        <v>-0.101466230103424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41327306.76</v>
      </c>
      <c r="D9" s="49">
        <f>IF('County Data'!E4&gt;9,'County Data'!D4,"*")</f>
        <v>12459918.25</v>
      </c>
      <c r="E9" s="50">
        <f>IF('County Data'!G4&gt;9,'County Data'!F4,"*")</f>
        <v>230154.83</v>
      </c>
      <c r="F9" s="51">
        <f>IF('County Data'!I4&gt;9,'County Data'!H4,"*")</f>
        <v>41006249.15</v>
      </c>
      <c r="G9" s="49">
        <f>IF('County Data'!K4&gt;9,'County Data'!J4,"*")</f>
        <v>12483055.49</v>
      </c>
      <c r="H9" s="50">
        <f>IF('County Data'!M4&gt;9,'County Data'!L4,"*")</f>
        <v>232345.17</v>
      </c>
      <c r="I9" s="9">
        <f t="shared" si="0"/>
        <v>0.007829480058650997</v>
      </c>
      <c r="J9" s="9">
        <f t="shared" si="1"/>
        <v>-0.00185349172071975</v>
      </c>
      <c r="K9" s="9">
        <f t="shared" si="2"/>
        <v>-0.009427095041399077</v>
      </c>
      <c r="L9" s="15"/>
    </row>
    <row r="10" spans="1:12" ht="15">
      <c r="A10" s="15"/>
      <c r="B10" s="19" t="str">
        <f>'County Data'!A5</f>
        <v>Chittenden</v>
      </c>
      <c r="C10" s="53">
        <f>IF('County Data'!C5&gt;9,'County Data'!B5,"*")</f>
        <v>496869264.38</v>
      </c>
      <c r="D10" s="53">
        <f>IF('County Data'!E5&gt;9,'County Data'!D5,"*")</f>
        <v>126135622.76</v>
      </c>
      <c r="E10" s="54">
        <f>IF('County Data'!G5&gt;9,'County Data'!F5,"*")</f>
        <v>6236435.83</v>
      </c>
      <c r="F10" s="53">
        <f>IF('County Data'!I5&gt;9,'County Data'!H5,"*")</f>
        <v>536893386.73</v>
      </c>
      <c r="G10" s="53">
        <f>IF('County Data'!K5&gt;9,'County Data'!J5,"*")</f>
        <v>132404546.66</v>
      </c>
      <c r="H10" s="54">
        <f>IF('County Data'!M5&gt;9,'County Data'!L5,"*")</f>
        <v>8311712.67</v>
      </c>
      <c r="I10" s="20">
        <f t="shared" si="0"/>
        <v>-0.07454761660181872</v>
      </c>
      <c r="J10" s="20">
        <f t="shared" si="1"/>
        <v>-0.04734674192192118</v>
      </c>
      <c r="K10" s="20">
        <f t="shared" si="2"/>
        <v>-0.24968101309498225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1143148.11</v>
      </c>
      <c r="D11" s="49">
        <f>IF('County Data'!E6&gt;9,'County Data'!D6,"*")</f>
        <v>496361.85</v>
      </c>
      <c r="E11" s="50" t="str">
        <f>IF('County Data'!G6&gt;9,'County Data'!F6,"*")</f>
        <v>*</v>
      </c>
      <c r="F11" s="51">
        <f>IF('County Data'!I6&gt;9,'County Data'!H6,"*")</f>
        <v>1275942.27</v>
      </c>
      <c r="G11" s="49">
        <f>IF('County Data'!K6&gt;9,'County Data'!J6,"*")</f>
        <v>514124.85</v>
      </c>
      <c r="H11" s="50" t="str">
        <f>IF('County Data'!M6&gt;9,'County Data'!L6,"*")</f>
        <v>*</v>
      </c>
      <c r="I11" s="9">
        <f t="shared" si="0"/>
        <v>-0.10407536698349207</v>
      </c>
      <c r="J11" s="9">
        <f t="shared" si="1"/>
        <v>-0.03454997361049558</v>
      </c>
      <c r="K11" s="9">
        <f t="shared" si="2"/>
      </c>
      <c r="L11" s="15"/>
    </row>
    <row r="12" spans="1:12" ht="15">
      <c r="A12" s="15"/>
      <c r="B12" s="19" t="str">
        <f>'County Data'!A7</f>
        <v>Franklin</v>
      </c>
      <c r="C12" s="53">
        <f>IF('County Data'!C7&gt;9,'County Data'!B7,"*")</f>
        <v>128479232.66</v>
      </c>
      <c r="D12" s="53">
        <f>IF('County Data'!E7&gt;9,'County Data'!D7,"*")</f>
        <v>16016350.4</v>
      </c>
      <c r="E12" s="54">
        <f>IF('County Data'!G7&gt;9,'County Data'!F7,"*")</f>
        <v>586712.5</v>
      </c>
      <c r="F12" s="53">
        <f>IF('County Data'!I7&gt;9,'County Data'!H7,"*")</f>
        <v>124857236.98</v>
      </c>
      <c r="G12" s="53">
        <f>IF('County Data'!K7&gt;9,'County Data'!J7,"*")</f>
        <v>15374669.54</v>
      </c>
      <c r="H12" s="54">
        <f>IF('County Data'!M7&gt;9,'County Data'!L7,"*")</f>
        <v>933514.33</v>
      </c>
      <c r="I12" s="20">
        <f t="shared" si="0"/>
        <v>0.02900909685019038</v>
      </c>
      <c r="J12" s="20">
        <f t="shared" si="1"/>
        <v>0.04173623753867046</v>
      </c>
      <c r="K12" s="20">
        <f t="shared" si="2"/>
        <v>-0.37150134588721306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3073068.47</v>
      </c>
      <c r="D13" s="49">
        <f>IF('County Data'!E8&gt;9,'County Data'!D8,"*")</f>
        <v>948704.29</v>
      </c>
      <c r="E13" s="50" t="str">
        <f>IF('County Data'!G8&gt;9,'County Data'!F8,"*")</f>
        <v>*</v>
      </c>
      <c r="F13" s="51">
        <f>IF('County Data'!I8&gt;9,'County Data'!H8,"*")</f>
        <v>3282832.63</v>
      </c>
      <c r="G13" s="49">
        <f>IF('County Data'!K8&gt;9,'County Data'!J8,"*")</f>
        <v>895279.22</v>
      </c>
      <c r="H13" s="50" t="str">
        <f>IF('County Data'!M8&gt;9,'County Data'!L8,"*")</f>
        <v>*</v>
      </c>
      <c r="I13" s="9">
        <f t="shared" si="0"/>
        <v>-0.06389730566312779</v>
      </c>
      <c r="J13" s="9">
        <f t="shared" si="1"/>
        <v>0.05967419862598851</v>
      </c>
      <c r="K13" s="9">
        <f t="shared" si="2"/>
      </c>
      <c r="L13" s="15"/>
    </row>
    <row r="14" spans="1:12" ht="15">
      <c r="A14" s="15"/>
      <c r="B14" s="19" t="str">
        <f>'County Data'!A9</f>
        <v>Lamoille</v>
      </c>
      <c r="C14" s="53">
        <f>IF('County Data'!C9&gt;9,'County Data'!B9,"*")</f>
        <v>49878704.64</v>
      </c>
      <c r="D14" s="53">
        <f>IF('County Data'!E9&gt;9,'County Data'!D9,"*")</f>
        <v>15466449.28</v>
      </c>
      <c r="E14" s="54">
        <f>IF('County Data'!G9&gt;9,'County Data'!F9,"*")</f>
        <v>1492827</v>
      </c>
      <c r="F14" s="53">
        <f>IF('County Data'!I9&gt;9,'County Data'!H9,"*")</f>
        <v>51061161</v>
      </c>
      <c r="G14" s="53">
        <f>IF('County Data'!K9&gt;9,'County Data'!J9,"*")</f>
        <v>16402453.33</v>
      </c>
      <c r="H14" s="54">
        <f>IF('County Data'!M9&gt;9,'County Data'!L9,"*")</f>
        <v>1117782.17</v>
      </c>
      <c r="I14" s="20">
        <f t="shared" si="0"/>
        <v>-0.023157647355491962</v>
      </c>
      <c r="J14" s="20">
        <f t="shared" si="1"/>
        <v>-0.057064881159457674</v>
      </c>
      <c r="K14" s="20">
        <f t="shared" si="2"/>
        <v>0.3355258654734134</v>
      </c>
      <c r="L14" s="15"/>
    </row>
    <row r="15" spans="1:12" ht="15">
      <c r="A15" s="15"/>
      <c r="B15" s="22" t="str">
        <f>'County Data'!A10</f>
        <v>Orange</v>
      </c>
      <c r="C15" s="59">
        <f>IF('County Data'!C10&gt;9,'County Data'!B10,"*")</f>
        <v>25202676.64</v>
      </c>
      <c r="D15" s="59">
        <f>IF('County Data'!E10&gt;9,'County Data'!D10,"*")</f>
        <v>5185030.31</v>
      </c>
      <c r="E15" s="58">
        <f>IF('County Data'!G10&gt;9,'County Data'!F10,"*")</f>
        <v>250654.83</v>
      </c>
      <c r="F15" s="59">
        <f>IF('County Data'!I10&gt;9,'County Data'!H10,"*")</f>
        <v>35139169.98</v>
      </c>
      <c r="G15" s="59">
        <f>IF('County Data'!K10&gt;9,'County Data'!J10,"*")</f>
        <v>5321632.86</v>
      </c>
      <c r="H15" s="58">
        <f>IF('County Data'!M10&gt;9,'County Data'!L10,"*")</f>
        <v>243508.33</v>
      </c>
      <c r="I15" s="21">
        <f t="shared" si="0"/>
        <v>-0.28277541403668627</v>
      </c>
      <c r="J15" s="21">
        <f t="shared" si="1"/>
        <v>-0.025669292413381697</v>
      </c>
      <c r="K15" s="21">
        <f t="shared" si="2"/>
        <v>0.02934807199408743</v>
      </c>
      <c r="L15" s="15"/>
    </row>
    <row r="16" spans="1:12" ht="15">
      <c r="A16" s="15"/>
      <c r="B16" s="19" t="str">
        <f>'County Data'!A11</f>
        <v>Orleans</v>
      </c>
      <c r="C16" s="53">
        <f>IF('County Data'!C11&gt;9,'County Data'!B11,"*")</f>
        <v>54393700.15</v>
      </c>
      <c r="D16" s="53">
        <f>IF('County Data'!E11&gt;9,'County Data'!D11,"*")</f>
        <v>11883501.01</v>
      </c>
      <c r="E16" s="54">
        <f>IF('County Data'!G11&gt;9,'County Data'!F11,"*")</f>
        <v>433934.17</v>
      </c>
      <c r="F16" s="53">
        <f>IF('County Data'!I11&gt;9,'County Data'!H11,"*")</f>
        <v>60344771.91</v>
      </c>
      <c r="G16" s="53">
        <f>IF('County Data'!K11&gt;9,'County Data'!J11,"*")</f>
        <v>10742897.89</v>
      </c>
      <c r="H16" s="54">
        <f>IF('County Data'!M11&gt;9,'County Data'!L11,"*")</f>
        <v>529324.67</v>
      </c>
      <c r="I16" s="20">
        <f t="shared" si="0"/>
        <v>-0.09861785158249674</v>
      </c>
      <c r="J16" s="20">
        <f t="shared" si="1"/>
        <v>0.1061727600577612</v>
      </c>
      <c r="K16" s="20">
        <f t="shared" si="2"/>
        <v>-0.18021170258321806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535728596.85</v>
      </c>
      <c r="D17" s="49">
        <f>IF('County Data'!E12&gt;9,'County Data'!D12,"*")</f>
        <v>111921802.89</v>
      </c>
      <c r="E17" s="50">
        <f>IF('County Data'!G12&gt;9,'County Data'!F12,"*")</f>
        <v>5859112.83</v>
      </c>
      <c r="F17" s="51">
        <f>IF('County Data'!I12&gt;9,'County Data'!H12,"*")</f>
        <v>501975695.8</v>
      </c>
      <c r="G17" s="49">
        <f>IF('County Data'!K12&gt;9,'County Data'!J12,"*")</f>
        <v>113299723.88</v>
      </c>
      <c r="H17" s="50">
        <f>IF('County Data'!M12&gt;9,'County Data'!L12,"*")</f>
        <v>7394962</v>
      </c>
      <c r="I17" s="9">
        <f t="shared" si="0"/>
        <v>0.06724011009379234</v>
      </c>
      <c r="J17" s="9">
        <f t="shared" si="1"/>
        <v>-0.012161732992918877</v>
      </c>
      <c r="K17" s="9">
        <f t="shared" si="2"/>
        <v>-0.20768858176688398</v>
      </c>
      <c r="L17" s="15"/>
    </row>
    <row r="18" spans="1:12" ht="15">
      <c r="A18" s="15"/>
      <c r="B18" s="19" t="str">
        <f>'County Data'!A13</f>
        <v>Rutland</v>
      </c>
      <c r="C18" s="53">
        <f>IF('County Data'!C13&gt;9,'County Data'!B13,"*")</f>
        <v>108166803.66</v>
      </c>
      <c r="D18" s="53">
        <f>IF('County Data'!E13&gt;9,'County Data'!D13,"*")</f>
        <v>34447557.57</v>
      </c>
      <c r="E18" s="54">
        <f>IF('County Data'!G13&gt;9,'County Data'!F13,"*")</f>
        <v>2846432</v>
      </c>
      <c r="F18" s="53">
        <f>IF('County Data'!I13&gt;9,'County Data'!H13,"*")</f>
        <v>112776921.92</v>
      </c>
      <c r="G18" s="53">
        <f>IF('County Data'!K13&gt;9,'County Data'!J13,"*")</f>
        <v>37629297.03</v>
      </c>
      <c r="H18" s="54">
        <f>IF('County Data'!M13&gt;9,'County Data'!L13,"*")</f>
        <v>3441464.83</v>
      </c>
      <c r="I18" s="20">
        <f t="shared" si="0"/>
        <v>-0.040878206121552615</v>
      </c>
      <c r="J18" s="20">
        <f t="shared" si="1"/>
        <v>-0.08455484718365468</v>
      </c>
      <c r="K18" s="20">
        <f t="shared" si="2"/>
        <v>-0.1729010347027141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196336829.86</v>
      </c>
      <c r="D19" s="49">
        <f>IF('County Data'!E14&gt;9,'County Data'!D14,"*")</f>
        <v>34591059.59</v>
      </c>
      <c r="E19" s="50">
        <f>IF('County Data'!G14&gt;9,'County Data'!F14,"*")</f>
        <v>1450891.83</v>
      </c>
      <c r="F19" s="51">
        <f>IF('County Data'!I14&gt;9,'County Data'!H14,"*")</f>
        <v>228457682.05</v>
      </c>
      <c r="G19" s="49">
        <f>IF('County Data'!K14&gt;9,'County Data'!J14,"*")</f>
        <v>34845302.8</v>
      </c>
      <c r="H19" s="50">
        <f>IF('County Data'!M14&gt;9,'County Data'!L14,"*")</f>
        <v>2170934.67</v>
      </c>
      <c r="I19" s="9">
        <f t="shared" si="0"/>
        <v>-0.14059869601132546</v>
      </c>
      <c r="J19" s="9">
        <f t="shared" si="1"/>
        <v>-0.007296340957610891</v>
      </c>
      <c r="K19" s="9">
        <f t="shared" si="2"/>
        <v>-0.3316741171211752</v>
      </c>
      <c r="L19" s="15"/>
    </row>
    <row r="20" spans="1:12" ht="15">
      <c r="A20" s="15"/>
      <c r="B20" s="19" t="str">
        <f>'County Data'!A15</f>
        <v>Windham</v>
      </c>
      <c r="C20" s="53">
        <f>IF('County Data'!C15&gt;9,'County Data'!B15,"*")</f>
        <v>76469939.97</v>
      </c>
      <c r="D20" s="53">
        <f>IF('County Data'!E15&gt;9,'County Data'!D15,"*")</f>
        <v>19798176.14</v>
      </c>
      <c r="E20" s="54">
        <f>IF('County Data'!G15&gt;9,'County Data'!F15,"*")</f>
        <v>918263.67</v>
      </c>
      <c r="F20" s="53">
        <f>IF('County Data'!I15&gt;9,'County Data'!H15,"*")</f>
        <v>90292211.8</v>
      </c>
      <c r="G20" s="53">
        <f>IF('County Data'!K15&gt;9,'County Data'!J15,"*")</f>
        <v>17119047.59</v>
      </c>
      <c r="H20" s="54">
        <f>IF('County Data'!M15&gt;9,'County Data'!L15,"*")</f>
        <v>1723063</v>
      </c>
      <c r="I20" s="20">
        <f t="shared" si="0"/>
        <v>-0.15308376607959004</v>
      </c>
      <c r="J20" s="20">
        <f t="shared" si="1"/>
        <v>0.15649985993175225</v>
      </c>
      <c r="K20" s="20">
        <f t="shared" si="2"/>
        <v>-0.4670748138634513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76901606.65</v>
      </c>
      <c r="D21" s="49">
        <f>IF('County Data'!E16&gt;9,'County Data'!D16,"*")</f>
        <v>21998694.24</v>
      </c>
      <c r="E21" s="50">
        <f>IF('County Data'!G16&gt;9,'County Data'!F16,"*")</f>
        <v>1398942.83</v>
      </c>
      <c r="F21" s="51">
        <f>IF('County Data'!I16&gt;9,'County Data'!H16,"*")</f>
        <v>85710886.78</v>
      </c>
      <c r="G21" s="49">
        <f>IF('County Data'!K16&gt;9,'County Data'!J16,"*")</f>
        <v>20705491.69</v>
      </c>
      <c r="H21" s="50">
        <f>IF('County Data'!M16&gt;9,'County Data'!L16,"*")</f>
        <v>1565522.5</v>
      </c>
      <c r="I21" s="9">
        <f t="shared" si="0"/>
        <v>-0.102779010472863</v>
      </c>
      <c r="J21" s="9">
        <f t="shared" si="1"/>
        <v>0.06245698336275524</v>
      </c>
      <c r="K21" s="9">
        <f t="shared" si="2"/>
        <v>-0.10640515866108595</v>
      </c>
      <c r="L21" s="15"/>
    </row>
    <row r="22" spans="1:12" ht="15">
      <c r="A22" s="15"/>
      <c r="B22" s="19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0">
        <f t="shared" si="0"/>
      </c>
      <c r="J22" s="20">
        <f t="shared" si="1"/>
      </c>
      <c r="K22" s="20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19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0">
        <f t="shared" si="0"/>
      </c>
      <c r="J24" s="20">
        <f t="shared" si="1"/>
      </c>
      <c r="K24" s="20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19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0">
        <f t="shared" si="0"/>
      </c>
      <c r="J26" s="20">
        <f t="shared" si="1"/>
      </c>
      <c r="K26" s="20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19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0">
        <f t="shared" si="0"/>
      </c>
      <c r="J28" s="20">
        <f t="shared" si="1"/>
      </c>
      <c r="K28" s="20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19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0">
        <f t="shared" si="0"/>
      </c>
      <c r="J30" s="20">
        <f t="shared" si="1"/>
      </c>
      <c r="K30" s="20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19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0">
        <f t="shared" si="0"/>
      </c>
      <c r="J32" s="20">
        <f t="shared" si="1"/>
      </c>
      <c r="K32" s="20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19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0">
        <f t="shared" si="0"/>
      </c>
      <c r="J34" s="20">
        <f t="shared" si="1"/>
      </c>
      <c r="K34" s="20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19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0">
        <f t="shared" si="0"/>
      </c>
      <c r="J36" s="20">
        <f t="shared" si="1"/>
      </c>
      <c r="K36" s="20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19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0">
        <f t="shared" si="0"/>
      </c>
      <c r="J38" s="20">
        <f t="shared" si="1"/>
      </c>
      <c r="K38" s="20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19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0">
        <f t="shared" si="0"/>
      </c>
      <c r="J40" s="20">
        <f t="shared" si="1"/>
      </c>
      <c r="K40" s="20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19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0">
        <f t="shared" si="0"/>
      </c>
      <c r="J42" s="20">
        <f t="shared" si="1"/>
      </c>
      <c r="K42" s="20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19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0">
        <f t="shared" si="0"/>
      </c>
      <c r="J44" s="20">
        <f t="shared" si="1"/>
      </c>
      <c r="K44" s="20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19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0">
        <f t="shared" si="0"/>
      </c>
      <c r="J46" s="20">
        <f t="shared" si="1"/>
      </c>
      <c r="K46" s="20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19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0">
        <f t="shared" si="0"/>
      </c>
      <c r="J48" s="20">
        <f t="shared" si="1"/>
      </c>
      <c r="K48" s="20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19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0">
        <f t="shared" si="0"/>
      </c>
      <c r="J50" s="20">
        <f t="shared" si="1"/>
      </c>
      <c r="K50" s="20">
        <f t="shared" si="2"/>
      </c>
      <c r="L50" s="15"/>
    </row>
    <row r="51" spans="2:12" ht="15">
      <c r="B51" s="19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0">
        <f aca="true" t="shared" si="3" ref="I51:I114">_xlfn.IFERROR((C51-F51)/F51,"")</f>
      </c>
      <c r="J51" s="20">
        <f aca="true" t="shared" si="4" ref="J51:J114">_xlfn.IFERROR((D51-G51)/G51,"")</f>
      </c>
      <c r="K51" s="20">
        <f aca="true" t="shared" si="5" ref="K51:K114">_xlfn.IFERROR((E51-H51)/H51,"")</f>
      </c>
      <c r="L51" s="15"/>
    </row>
    <row r="52" spans="2:12" ht="15">
      <c r="B52" s="19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0">
        <f t="shared" si="3"/>
      </c>
      <c r="J52" s="20">
        <f t="shared" si="4"/>
      </c>
      <c r="K52" s="20">
        <f t="shared" si="5"/>
      </c>
      <c r="L52" s="15"/>
    </row>
    <row r="53" spans="2:11" ht="15">
      <c r="B53" s="19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0">
        <f t="shared" si="3"/>
      </c>
      <c r="J53" s="20">
        <f t="shared" si="4"/>
      </c>
      <c r="K53" s="20">
        <f t="shared" si="5"/>
      </c>
    </row>
    <row r="54" spans="2:11" ht="15">
      <c r="B54" s="19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0">
        <f t="shared" si="3"/>
      </c>
      <c r="J54" s="20">
        <f t="shared" si="4"/>
      </c>
      <c r="K54" s="20">
        <f t="shared" si="5"/>
      </c>
    </row>
    <row r="55" spans="2:11" ht="15">
      <c r="B55" s="19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0">
        <f t="shared" si="3"/>
      </c>
      <c r="J55" s="20">
        <f t="shared" si="4"/>
      </c>
      <c r="K55" s="20">
        <f t="shared" si="5"/>
      </c>
    </row>
    <row r="56" spans="2:11" ht="15">
      <c r="B56" s="19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0">
        <f t="shared" si="3"/>
      </c>
      <c r="J56" s="20">
        <f t="shared" si="4"/>
      </c>
      <c r="K56" s="20">
        <f t="shared" si="5"/>
      </c>
    </row>
    <row r="57" spans="2:11" ht="15">
      <c r="B57" s="19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0">
        <f t="shared" si="3"/>
      </c>
      <c r="J57" s="20">
        <f t="shared" si="4"/>
      </c>
      <c r="K57" s="20">
        <f t="shared" si="5"/>
      </c>
    </row>
    <row r="58" spans="2:11" ht="15">
      <c r="B58" s="19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0">
        <f t="shared" si="3"/>
      </c>
      <c r="J58" s="20">
        <f t="shared" si="4"/>
      </c>
      <c r="K58" s="20">
        <f t="shared" si="5"/>
      </c>
    </row>
    <row r="59" spans="2:11" ht="15">
      <c r="B59" s="19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0">
        <f t="shared" si="3"/>
      </c>
      <c r="J59" s="20">
        <f t="shared" si="4"/>
      </c>
      <c r="K59" s="20">
        <f t="shared" si="5"/>
      </c>
    </row>
    <row r="60" spans="2:11" ht="15">
      <c r="B60" s="19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0">
        <f t="shared" si="3"/>
      </c>
      <c r="J60" s="20">
        <f t="shared" si="4"/>
      </c>
      <c r="K60" s="20">
        <f t="shared" si="5"/>
      </c>
    </row>
    <row r="61" spans="2:11" ht="15">
      <c r="B61" s="19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0">
        <f t="shared" si="3"/>
      </c>
      <c r="J61" s="20">
        <f t="shared" si="4"/>
      </c>
      <c r="K61" s="20">
        <f t="shared" si="5"/>
      </c>
    </row>
    <row r="62" spans="2:11" ht="15">
      <c r="B62" s="19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0">
        <f t="shared" si="3"/>
      </c>
      <c r="J62" s="20">
        <f t="shared" si="4"/>
      </c>
      <c r="K62" s="20">
        <f t="shared" si="5"/>
      </c>
    </row>
    <row r="63" spans="2:11" ht="15">
      <c r="B63" s="19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0">
        <f t="shared" si="3"/>
      </c>
      <c r="J63" s="20">
        <f t="shared" si="4"/>
      </c>
      <c r="K63" s="20">
        <f t="shared" si="5"/>
      </c>
    </row>
    <row r="64" spans="2:11" ht="15">
      <c r="B64" s="19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0">
        <f t="shared" si="3"/>
      </c>
      <c r="J64" s="20">
        <f t="shared" si="4"/>
      </c>
      <c r="K64" s="20">
        <f t="shared" si="5"/>
      </c>
    </row>
    <row r="65" spans="2:11" ht="15">
      <c r="B65" s="19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0">
        <f t="shared" si="3"/>
      </c>
      <c r="J65" s="20">
        <f t="shared" si="4"/>
      </c>
      <c r="K65" s="20">
        <f t="shared" si="5"/>
      </c>
    </row>
    <row r="66" spans="2:11" ht="15">
      <c r="B66" s="19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0">
        <f t="shared" si="3"/>
      </c>
      <c r="J66" s="20">
        <f t="shared" si="4"/>
      </c>
      <c r="K66" s="20">
        <f t="shared" si="5"/>
      </c>
    </row>
    <row r="67" spans="2:11" ht="15">
      <c r="B67" s="19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0">
        <f t="shared" si="3"/>
      </c>
      <c r="J67" s="20">
        <f t="shared" si="4"/>
      </c>
      <c r="K67" s="20">
        <f t="shared" si="5"/>
      </c>
    </row>
    <row r="68" spans="2:11" ht="15">
      <c r="B68" s="19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0">
        <f t="shared" si="3"/>
      </c>
      <c r="J68" s="20">
        <f t="shared" si="4"/>
      </c>
      <c r="K68" s="20">
        <f t="shared" si="5"/>
      </c>
    </row>
    <row r="69" spans="2:11" ht="15">
      <c r="B69" s="19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0">
        <f t="shared" si="3"/>
      </c>
      <c r="J69" s="20">
        <f t="shared" si="4"/>
      </c>
      <c r="K69" s="20">
        <f t="shared" si="5"/>
      </c>
    </row>
    <row r="70" spans="2:11" ht="15">
      <c r="B70" s="19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0">
        <f t="shared" si="3"/>
      </c>
      <c r="J70" s="20">
        <f t="shared" si="4"/>
      </c>
      <c r="K70" s="20">
        <f t="shared" si="5"/>
      </c>
    </row>
    <row r="71" spans="2:11" ht="15">
      <c r="B71" s="19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0">
        <f t="shared" si="3"/>
      </c>
      <c r="J71" s="20">
        <f t="shared" si="4"/>
      </c>
      <c r="K71" s="20">
        <f t="shared" si="5"/>
      </c>
    </row>
    <row r="72" spans="2:11" ht="15">
      <c r="B72" s="19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0">
        <f t="shared" si="3"/>
      </c>
      <c r="J72" s="20">
        <f t="shared" si="4"/>
      </c>
      <c r="K72" s="20">
        <f t="shared" si="5"/>
      </c>
    </row>
    <row r="73" spans="2:11" ht="15">
      <c r="B73" s="19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0">
        <f t="shared" si="3"/>
      </c>
      <c r="J73" s="20">
        <f t="shared" si="4"/>
      </c>
      <c r="K73" s="20">
        <f t="shared" si="5"/>
      </c>
    </row>
    <row r="74" spans="2:11" ht="15">
      <c r="B74" s="19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0">
        <f t="shared" si="3"/>
      </c>
      <c r="J74" s="20">
        <f t="shared" si="4"/>
      </c>
      <c r="K74" s="20">
        <f t="shared" si="5"/>
      </c>
    </row>
    <row r="75" spans="2:11" ht="15">
      <c r="B75" s="19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0">
        <f t="shared" si="3"/>
      </c>
      <c r="J75" s="20">
        <f t="shared" si="4"/>
      </c>
      <c r="K75" s="20">
        <f t="shared" si="5"/>
      </c>
    </row>
    <row r="76" spans="2:11" ht="15">
      <c r="B76" s="19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0">
        <f t="shared" si="3"/>
      </c>
      <c r="J76" s="20">
        <f t="shared" si="4"/>
      </c>
      <c r="K76" s="20">
        <f t="shared" si="5"/>
      </c>
    </row>
    <row r="77" spans="2:11" ht="15">
      <c r="B77" s="19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0">
        <f t="shared" si="3"/>
      </c>
      <c r="J77" s="20">
        <f t="shared" si="4"/>
      </c>
      <c r="K77" s="20">
        <f t="shared" si="5"/>
      </c>
    </row>
    <row r="78" spans="2:11" ht="15">
      <c r="B78" s="19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0">
        <f t="shared" si="3"/>
      </c>
      <c r="J78" s="20">
        <f t="shared" si="4"/>
      </c>
      <c r="K78" s="20">
        <f t="shared" si="5"/>
      </c>
    </row>
    <row r="79" spans="2:11" ht="15">
      <c r="B79" s="19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0">
        <f t="shared" si="3"/>
      </c>
      <c r="J79" s="20">
        <f t="shared" si="4"/>
      </c>
      <c r="K79" s="20">
        <f t="shared" si="5"/>
      </c>
    </row>
    <row r="80" spans="2:11" ht="15">
      <c r="B80" s="19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0">
        <f t="shared" si="3"/>
      </c>
      <c r="J80" s="20">
        <f t="shared" si="4"/>
      </c>
      <c r="K80" s="20">
        <f t="shared" si="5"/>
      </c>
    </row>
    <row r="81" spans="2:11" ht="15">
      <c r="B81" s="19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0">
        <f t="shared" si="3"/>
      </c>
      <c r="J81" s="20">
        <f t="shared" si="4"/>
      </c>
      <c r="K81" s="20">
        <f t="shared" si="5"/>
      </c>
    </row>
    <row r="82" spans="2:11" ht="15">
      <c r="B82" s="19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0">
        <f t="shared" si="3"/>
      </c>
      <c r="J82" s="20">
        <f t="shared" si="4"/>
      </c>
      <c r="K82" s="20">
        <f t="shared" si="5"/>
      </c>
    </row>
    <row r="83" spans="2:11" ht="15">
      <c r="B83" s="19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0">
        <f t="shared" si="3"/>
      </c>
      <c r="J83" s="20">
        <f t="shared" si="4"/>
      </c>
      <c r="K83" s="20">
        <f t="shared" si="5"/>
      </c>
    </row>
    <row r="84" spans="2:11" ht="15">
      <c r="B84" s="19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0">
        <f t="shared" si="3"/>
      </c>
      <c r="J84" s="20">
        <f t="shared" si="4"/>
      </c>
      <c r="K84" s="20">
        <f t="shared" si="5"/>
      </c>
    </row>
    <row r="85" spans="2:11" ht="15">
      <c r="B85" s="19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0">
        <f t="shared" si="3"/>
      </c>
      <c r="J85" s="20">
        <f t="shared" si="4"/>
      </c>
      <c r="K85" s="20">
        <f t="shared" si="5"/>
      </c>
    </row>
    <row r="86" spans="2:11" ht="15">
      <c r="B86" s="19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0">
        <f t="shared" si="3"/>
      </c>
      <c r="J86" s="20">
        <f t="shared" si="4"/>
      </c>
      <c r="K86" s="20">
        <f t="shared" si="5"/>
      </c>
    </row>
    <row r="87" spans="2:11" ht="15">
      <c r="B87" s="19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0">
        <f t="shared" si="3"/>
      </c>
      <c r="J87" s="20">
        <f t="shared" si="4"/>
      </c>
      <c r="K87" s="20">
        <f t="shared" si="5"/>
      </c>
    </row>
    <row r="88" spans="2:11" ht="15">
      <c r="B88" s="19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0">
        <f t="shared" si="3"/>
      </c>
      <c r="J88" s="20">
        <f t="shared" si="4"/>
      </c>
      <c r="K88" s="20">
        <f t="shared" si="5"/>
      </c>
    </row>
    <row r="89" spans="2:11" ht="15">
      <c r="B89" s="19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0">
        <f t="shared" si="3"/>
      </c>
      <c r="J89" s="20">
        <f t="shared" si="4"/>
      </c>
      <c r="K89" s="20">
        <f t="shared" si="5"/>
      </c>
    </row>
    <row r="90" spans="2:11" ht="15">
      <c r="B90" s="19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0">
        <f t="shared" si="3"/>
      </c>
      <c r="J90" s="20">
        <f t="shared" si="4"/>
      </c>
      <c r="K90" s="20">
        <f t="shared" si="5"/>
      </c>
    </row>
    <row r="91" spans="2:11" ht="15">
      <c r="B91" s="19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0">
        <f t="shared" si="3"/>
      </c>
      <c r="J91" s="20">
        <f t="shared" si="4"/>
      </c>
      <c r="K91" s="20">
        <f t="shared" si="5"/>
      </c>
    </row>
    <row r="92" spans="2:11" ht="15">
      <c r="B92" s="19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0">
        <f t="shared" si="3"/>
      </c>
      <c r="J92" s="20">
        <f t="shared" si="4"/>
      </c>
      <c r="K92" s="20">
        <f t="shared" si="5"/>
      </c>
    </row>
    <row r="93" spans="2:11" ht="15">
      <c r="B93" s="19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0">
        <f t="shared" si="3"/>
      </c>
      <c r="J93" s="20">
        <f t="shared" si="4"/>
      </c>
      <c r="K93" s="20">
        <f t="shared" si="5"/>
      </c>
    </row>
    <row r="94" spans="2:11" ht="15">
      <c r="B94" s="19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0">
        <f t="shared" si="3"/>
      </c>
      <c r="J94" s="20">
        <f t="shared" si="4"/>
      </c>
      <c r="K94" s="20">
        <f t="shared" si="5"/>
      </c>
    </row>
    <row r="95" spans="2:11" ht="15">
      <c r="B95" s="19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0">
        <f t="shared" si="3"/>
      </c>
      <c r="J95" s="20">
        <f t="shared" si="4"/>
      </c>
      <c r="K95" s="20">
        <f t="shared" si="5"/>
      </c>
    </row>
    <row r="96" spans="2:11" ht="15">
      <c r="B96" s="19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0">
        <f t="shared" si="3"/>
      </c>
      <c r="J96" s="20">
        <f t="shared" si="4"/>
      </c>
      <c r="K96" s="20">
        <f t="shared" si="5"/>
      </c>
    </row>
    <row r="97" spans="2:11" ht="15">
      <c r="B97" s="19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0">
        <f t="shared" si="3"/>
      </c>
      <c r="J97" s="20">
        <f t="shared" si="4"/>
      </c>
      <c r="K97" s="20">
        <f t="shared" si="5"/>
      </c>
    </row>
    <row r="98" spans="2:11" ht="15">
      <c r="B98" s="19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0">
        <f t="shared" si="3"/>
      </c>
      <c r="J98" s="20">
        <f t="shared" si="4"/>
      </c>
      <c r="K98" s="20">
        <f t="shared" si="5"/>
      </c>
    </row>
    <row r="99" spans="2:11" ht="15">
      <c r="B99" s="19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0">
        <f t="shared" si="3"/>
      </c>
      <c r="J99" s="20">
        <f t="shared" si="4"/>
      </c>
      <c r="K99" s="20">
        <f t="shared" si="5"/>
      </c>
    </row>
    <row r="100" spans="2:11" ht="15">
      <c r="B100" s="19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0">
        <f t="shared" si="3"/>
      </c>
      <c r="J100" s="20">
        <f t="shared" si="4"/>
      </c>
      <c r="K100" s="20">
        <f t="shared" si="5"/>
      </c>
    </row>
    <row r="101" spans="2:11" ht="15">
      <c r="B101" s="19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0">
        <f t="shared" si="3"/>
      </c>
      <c r="J101" s="20">
        <f t="shared" si="4"/>
      </c>
      <c r="K101" s="20">
        <f t="shared" si="5"/>
      </c>
    </row>
    <row r="102" spans="2:11" ht="15">
      <c r="B102" s="19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0">
        <f t="shared" si="3"/>
      </c>
      <c r="J102" s="20">
        <f t="shared" si="4"/>
      </c>
      <c r="K102" s="20">
        <f t="shared" si="5"/>
      </c>
    </row>
    <row r="103" spans="2:11" ht="15">
      <c r="B103" s="19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0">
        <f t="shared" si="3"/>
      </c>
      <c r="J103" s="20">
        <f t="shared" si="4"/>
      </c>
      <c r="K103" s="20">
        <f t="shared" si="5"/>
      </c>
    </row>
    <row r="104" spans="2:11" ht="15">
      <c r="B104" s="19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0">
        <f t="shared" si="3"/>
      </c>
      <c r="J104" s="20">
        <f t="shared" si="4"/>
      </c>
      <c r="K104" s="20">
        <f t="shared" si="5"/>
      </c>
    </row>
    <row r="105" spans="2:11" ht="15">
      <c r="B105" s="19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0">
        <f t="shared" si="3"/>
      </c>
      <c r="J105" s="20">
        <f t="shared" si="4"/>
      </c>
      <c r="K105" s="20">
        <f t="shared" si="5"/>
      </c>
    </row>
    <row r="106" spans="2:11" ht="15">
      <c r="B106" s="19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0">
        <f t="shared" si="3"/>
      </c>
      <c r="J106" s="20">
        <f t="shared" si="4"/>
      </c>
      <c r="K106" s="20">
        <f t="shared" si="5"/>
      </c>
    </row>
    <row r="107" spans="2:11" ht="15">
      <c r="B107" s="19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0">
        <f t="shared" si="3"/>
      </c>
      <c r="J107" s="20">
        <f t="shared" si="4"/>
      </c>
      <c r="K107" s="20">
        <f t="shared" si="5"/>
      </c>
    </row>
    <row r="108" spans="2:11" ht="15">
      <c r="B108" s="19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0">
        <f t="shared" si="3"/>
      </c>
      <c r="J108" s="20">
        <f t="shared" si="4"/>
      </c>
      <c r="K108" s="20">
        <f t="shared" si="5"/>
      </c>
    </row>
    <row r="109" spans="2:11" ht="15">
      <c r="B109" s="19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0">
        <f t="shared" si="3"/>
      </c>
      <c r="J109" s="20">
        <f t="shared" si="4"/>
      </c>
      <c r="K109" s="20">
        <f t="shared" si="5"/>
      </c>
    </row>
    <row r="110" spans="2:11" ht="15">
      <c r="B110" s="19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0">
        <f t="shared" si="3"/>
      </c>
      <c r="J110" s="20">
        <f t="shared" si="4"/>
      </c>
      <c r="K110" s="20">
        <f t="shared" si="5"/>
      </c>
    </row>
    <row r="111" spans="2:11" ht="15">
      <c r="B111" s="19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0">
        <f t="shared" si="3"/>
      </c>
      <c r="J111" s="20">
        <f t="shared" si="4"/>
      </c>
      <c r="K111" s="20">
        <f t="shared" si="5"/>
      </c>
    </row>
    <row r="112" spans="2:11" ht="15">
      <c r="B112" s="19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0">
        <f t="shared" si="3"/>
      </c>
      <c r="J112" s="20">
        <f t="shared" si="4"/>
      </c>
      <c r="K112" s="20">
        <f t="shared" si="5"/>
      </c>
    </row>
    <row r="113" spans="2:11" ht="15">
      <c r="B113" s="19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0">
        <f t="shared" si="3"/>
      </c>
      <c r="J113" s="20">
        <f t="shared" si="4"/>
      </c>
      <c r="K113" s="20">
        <f t="shared" si="5"/>
      </c>
    </row>
    <row r="114" spans="2:11" ht="15">
      <c r="B114" s="19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0">
        <f t="shared" si="3"/>
      </c>
      <c r="J114" s="20">
        <f t="shared" si="4"/>
      </c>
      <c r="K114" s="20">
        <f t="shared" si="5"/>
      </c>
    </row>
    <row r="115" spans="2:11" ht="15">
      <c r="B115" s="19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0">
        <f aca="true" t="shared" si="6" ref="I115:I178">_xlfn.IFERROR((C115-F115)/F115,"")</f>
      </c>
      <c r="J115" s="20">
        <f aca="true" t="shared" si="7" ref="J115:J178">_xlfn.IFERROR((D115-G115)/G115,"")</f>
      </c>
      <c r="K115" s="20">
        <f aca="true" t="shared" si="8" ref="K115:K178">_xlfn.IFERROR((E115-H115)/H115,"")</f>
      </c>
    </row>
    <row r="116" spans="2:11" ht="15">
      <c r="B116" s="19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0">
        <f t="shared" si="6"/>
      </c>
      <c r="J116" s="20">
        <f t="shared" si="7"/>
      </c>
      <c r="K116" s="20">
        <f t="shared" si="8"/>
      </c>
    </row>
    <row r="117" spans="2:11" ht="15">
      <c r="B117" s="19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0">
        <f t="shared" si="6"/>
      </c>
      <c r="J117" s="20">
        <f t="shared" si="7"/>
      </c>
      <c r="K117" s="20">
        <f t="shared" si="8"/>
      </c>
    </row>
    <row r="118" spans="2:11" ht="15">
      <c r="B118" s="19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0">
        <f t="shared" si="6"/>
      </c>
      <c r="J118" s="20">
        <f t="shared" si="7"/>
      </c>
      <c r="K118" s="20">
        <f t="shared" si="8"/>
      </c>
    </row>
    <row r="119" spans="2:11" ht="15">
      <c r="B119" s="19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0">
        <f t="shared" si="6"/>
      </c>
      <c r="J119" s="20">
        <f t="shared" si="7"/>
      </c>
      <c r="K119" s="20">
        <f t="shared" si="8"/>
      </c>
    </row>
    <row r="120" spans="2:11" ht="15">
      <c r="B120" s="19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0">
        <f t="shared" si="6"/>
      </c>
      <c r="J120" s="20">
        <f t="shared" si="7"/>
      </c>
      <c r="K120" s="20">
        <f t="shared" si="8"/>
      </c>
    </row>
    <row r="121" spans="2:11" ht="15">
      <c r="B121" s="19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0">
        <f t="shared" si="6"/>
      </c>
      <c r="J121" s="20">
        <f t="shared" si="7"/>
      </c>
      <c r="K121" s="20">
        <f t="shared" si="8"/>
      </c>
    </row>
    <row r="122" spans="2:11" ht="15">
      <c r="B122" s="19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0">
        <f t="shared" si="6"/>
      </c>
      <c r="J122" s="20">
        <f t="shared" si="7"/>
      </c>
      <c r="K122" s="20">
        <f t="shared" si="8"/>
      </c>
    </row>
    <row r="123" spans="2:11" ht="15">
      <c r="B123" s="19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0">
        <f t="shared" si="6"/>
      </c>
      <c r="J123" s="20">
        <f t="shared" si="7"/>
      </c>
      <c r="K123" s="20">
        <f t="shared" si="8"/>
      </c>
    </row>
    <row r="124" spans="2:11" ht="15">
      <c r="B124" s="19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0">
        <f t="shared" si="6"/>
      </c>
      <c r="J124" s="20">
        <f t="shared" si="7"/>
      </c>
      <c r="K124" s="20">
        <f t="shared" si="8"/>
      </c>
    </row>
    <row r="125" spans="2:11" ht="15">
      <c r="B125" s="19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0">
        <f t="shared" si="6"/>
      </c>
      <c r="J125" s="20">
        <f t="shared" si="7"/>
      </c>
      <c r="K125" s="20">
        <f t="shared" si="8"/>
      </c>
    </row>
    <row r="126" spans="2:11" ht="15">
      <c r="B126" s="19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0">
        <f t="shared" si="6"/>
      </c>
      <c r="J126" s="20">
        <f t="shared" si="7"/>
      </c>
      <c r="K126" s="20">
        <f t="shared" si="8"/>
      </c>
    </row>
    <row r="127" spans="2:11" ht="15">
      <c r="B127" s="19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0">
        <f t="shared" si="6"/>
      </c>
      <c r="J127" s="20">
        <f t="shared" si="7"/>
      </c>
      <c r="K127" s="20">
        <f t="shared" si="8"/>
      </c>
    </row>
    <row r="128" spans="2:11" ht="15">
      <c r="B128" s="19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0">
        <f t="shared" si="6"/>
      </c>
      <c r="J128" s="20">
        <f t="shared" si="7"/>
      </c>
      <c r="K128" s="20">
        <f t="shared" si="8"/>
      </c>
    </row>
    <row r="129" spans="2:11" ht="15">
      <c r="B129" s="19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0">
        <f t="shared" si="6"/>
      </c>
      <c r="J129" s="20">
        <f t="shared" si="7"/>
      </c>
      <c r="K129" s="20">
        <f t="shared" si="8"/>
      </c>
    </row>
    <row r="130" spans="2:11" ht="15">
      <c r="B130" s="19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0">
        <f t="shared" si="6"/>
      </c>
      <c r="J130" s="20">
        <f t="shared" si="7"/>
      </c>
      <c r="K130" s="20">
        <f t="shared" si="8"/>
      </c>
    </row>
    <row r="131" spans="2:11" ht="15">
      <c r="B131" s="19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0">
        <f t="shared" si="6"/>
      </c>
      <c r="J131" s="20">
        <f t="shared" si="7"/>
      </c>
      <c r="K131" s="20">
        <f t="shared" si="8"/>
      </c>
    </row>
    <row r="132" spans="2:11" ht="15">
      <c r="B132" s="19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0">
        <f t="shared" si="6"/>
      </c>
      <c r="J132" s="20">
        <f t="shared" si="7"/>
      </c>
      <c r="K132" s="20">
        <f t="shared" si="8"/>
      </c>
    </row>
    <row r="133" spans="2:11" ht="15">
      <c r="B133" s="19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0">
        <f t="shared" si="6"/>
      </c>
      <c r="J133" s="20">
        <f t="shared" si="7"/>
      </c>
      <c r="K133" s="20">
        <f t="shared" si="8"/>
      </c>
    </row>
    <row r="134" spans="2:11" ht="15">
      <c r="B134" s="19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0">
        <f t="shared" si="6"/>
      </c>
      <c r="J134" s="20">
        <f t="shared" si="7"/>
      </c>
      <c r="K134" s="20">
        <f t="shared" si="8"/>
      </c>
    </row>
    <row r="135" spans="2:11" ht="15">
      <c r="B135" s="19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0">
        <f t="shared" si="6"/>
      </c>
      <c r="J135" s="20">
        <f t="shared" si="7"/>
      </c>
      <c r="K135" s="20">
        <f t="shared" si="8"/>
      </c>
    </row>
    <row r="136" spans="2:11" ht="15">
      <c r="B136" s="19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0">
        <f t="shared" si="6"/>
      </c>
      <c r="J136" s="20">
        <f t="shared" si="7"/>
      </c>
      <c r="K136" s="20">
        <f t="shared" si="8"/>
      </c>
    </row>
    <row r="137" spans="2:11" ht="15">
      <c r="B137" s="19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0">
        <f t="shared" si="6"/>
      </c>
      <c r="J137" s="20">
        <f t="shared" si="7"/>
      </c>
      <c r="K137" s="20">
        <f t="shared" si="8"/>
      </c>
    </row>
    <row r="138" spans="2:11" ht="15">
      <c r="B138" s="19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0">
        <f t="shared" si="6"/>
      </c>
      <c r="J138" s="20">
        <f t="shared" si="7"/>
      </c>
      <c r="K138" s="20">
        <f t="shared" si="8"/>
      </c>
    </row>
    <row r="139" spans="2:11" ht="15">
      <c r="B139" s="19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0">
        <f t="shared" si="6"/>
      </c>
      <c r="J139" s="20">
        <f t="shared" si="7"/>
      </c>
      <c r="K139" s="20">
        <f t="shared" si="8"/>
      </c>
    </row>
    <row r="140" spans="2:11" ht="15">
      <c r="B140" s="19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0">
        <f t="shared" si="6"/>
      </c>
      <c r="J140" s="20">
        <f t="shared" si="7"/>
      </c>
      <c r="K140" s="20">
        <f t="shared" si="8"/>
      </c>
    </row>
    <row r="141" spans="2:11" ht="15">
      <c r="B141" s="19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0">
        <f t="shared" si="6"/>
      </c>
      <c r="J141" s="20">
        <f t="shared" si="7"/>
      </c>
      <c r="K141" s="20">
        <f t="shared" si="8"/>
      </c>
    </row>
    <row r="142" spans="2:11" ht="15">
      <c r="B142" s="19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0">
        <f t="shared" si="6"/>
      </c>
      <c r="J142" s="20">
        <f t="shared" si="7"/>
      </c>
      <c r="K142" s="20">
        <f t="shared" si="8"/>
      </c>
    </row>
    <row r="143" spans="2:11" ht="15">
      <c r="B143" s="19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0">
        <f t="shared" si="6"/>
      </c>
      <c r="J143" s="20">
        <f t="shared" si="7"/>
      </c>
      <c r="K143" s="20">
        <f t="shared" si="8"/>
      </c>
    </row>
    <row r="144" spans="2:11" ht="15">
      <c r="B144" s="19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0">
        <f t="shared" si="6"/>
      </c>
      <c r="J144" s="20">
        <f t="shared" si="7"/>
      </c>
      <c r="K144" s="20">
        <f t="shared" si="8"/>
      </c>
    </row>
    <row r="145" spans="2:11" ht="15">
      <c r="B145" s="19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0">
        <f t="shared" si="6"/>
      </c>
      <c r="J145" s="20">
        <f t="shared" si="7"/>
      </c>
      <c r="K145" s="20">
        <f t="shared" si="8"/>
      </c>
    </row>
    <row r="146" spans="2:11" ht="15">
      <c r="B146" s="19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0">
        <f t="shared" si="6"/>
      </c>
      <c r="J146" s="20">
        <f t="shared" si="7"/>
      </c>
      <c r="K146" s="20">
        <f t="shared" si="8"/>
      </c>
    </row>
    <row r="147" spans="2:11" ht="15">
      <c r="B147" s="19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0">
        <f t="shared" si="6"/>
      </c>
      <c r="J147" s="20">
        <f t="shared" si="7"/>
      </c>
      <c r="K147" s="20">
        <f t="shared" si="8"/>
      </c>
    </row>
    <row r="148" spans="2:11" ht="15">
      <c r="B148" s="19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0">
        <f t="shared" si="6"/>
      </c>
      <c r="J148" s="20">
        <f t="shared" si="7"/>
      </c>
      <c r="K148" s="20">
        <f t="shared" si="8"/>
      </c>
    </row>
    <row r="149" spans="2:11" ht="15">
      <c r="B149" s="19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0">
        <f t="shared" si="6"/>
      </c>
      <c r="J149" s="20">
        <f t="shared" si="7"/>
      </c>
      <c r="K149" s="20">
        <f t="shared" si="8"/>
      </c>
    </row>
    <row r="150" spans="2:11" ht="15">
      <c r="B150" s="19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0">
        <f t="shared" si="6"/>
      </c>
      <c r="J150" s="20">
        <f t="shared" si="7"/>
      </c>
      <c r="K150" s="20">
        <f t="shared" si="8"/>
      </c>
    </row>
    <row r="151" spans="2:11" ht="15">
      <c r="B151" s="19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0">
        <f t="shared" si="6"/>
      </c>
      <c r="J151" s="20">
        <f t="shared" si="7"/>
      </c>
      <c r="K151" s="20">
        <f t="shared" si="8"/>
      </c>
    </row>
    <row r="152" spans="2:11" ht="15">
      <c r="B152" s="19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0">
        <f t="shared" si="6"/>
      </c>
      <c r="J152" s="20">
        <f t="shared" si="7"/>
      </c>
      <c r="K152" s="20">
        <f t="shared" si="8"/>
      </c>
    </row>
    <row r="153" spans="2:11" ht="15">
      <c r="B153" s="19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0">
        <f t="shared" si="6"/>
      </c>
      <c r="J153" s="20">
        <f t="shared" si="7"/>
      </c>
      <c r="K153" s="20">
        <f t="shared" si="8"/>
      </c>
    </row>
    <row r="154" spans="2:11" ht="15">
      <c r="B154" s="19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0">
        <f t="shared" si="6"/>
      </c>
      <c r="J154" s="20">
        <f t="shared" si="7"/>
      </c>
      <c r="K154" s="20">
        <f t="shared" si="8"/>
      </c>
    </row>
    <row r="155" spans="2:11" ht="15">
      <c r="B155" s="19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0">
        <f t="shared" si="6"/>
      </c>
      <c r="J155" s="20">
        <f t="shared" si="7"/>
      </c>
      <c r="K155" s="20">
        <f t="shared" si="8"/>
      </c>
    </row>
    <row r="156" spans="2:11" ht="15">
      <c r="B156" s="19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0">
        <f t="shared" si="6"/>
      </c>
      <c r="J156" s="20">
        <f t="shared" si="7"/>
      </c>
      <c r="K156" s="20">
        <f t="shared" si="8"/>
      </c>
    </row>
    <row r="157" spans="2:11" ht="15">
      <c r="B157" s="19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0">
        <f t="shared" si="6"/>
      </c>
      <c r="J157" s="20">
        <f t="shared" si="7"/>
      </c>
      <c r="K157" s="20">
        <f t="shared" si="8"/>
      </c>
    </row>
    <row r="158" spans="2:11" ht="15">
      <c r="B158" s="19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0">
        <f t="shared" si="6"/>
      </c>
      <c r="J158" s="20">
        <f t="shared" si="7"/>
      </c>
      <c r="K158" s="20">
        <f t="shared" si="8"/>
      </c>
    </row>
    <row r="159" spans="2:11" ht="15">
      <c r="B159" s="19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0">
        <f t="shared" si="6"/>
      </c>
      <c r="J159" s="20">
        <f t="shared" si="7"/>
      </c>
      <c r="K159" s="20">
        <f t="shared" si="8"/>
      </c>
    </row>
    <row r="160" spans="2:11" ht="15">
      <c r="B160" s="19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0">
        <f t="shared" si="6"/>
      </c>
      <c r="J160" s="20">
        <f t="shared" si="7"/>
      </c>
      <c r="K160" s="20">
        <f t="shared" si="8"/>
      </c>
    </row>
    <row r="161" spans="2:11" ht="15">
      <c r="B161" s="19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0">
        <f t="shared" si="6"/>
      </c>
      <c r="J161" s="20">
        <f t="shared" si="7"/>
      </c>
      <c r="K161" s="20">
        <f t="shared" si="8"/>
      </c>
    </row>
    <row r="162" spans="2:11" ht="15">
      <c r="B162" s="19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0">
        <f t="shared" si="6"/>
      </c>
      <c r="J162" s="20">
        <f t="shared" si="7"/>
      </c>
      <c r="K162" s="20">
        <f t="shared" si="8"/>
      </c>
    </row>
    <row r="163" spans="2:11" ht="15">
      <c r="B163" s="19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0">
        <f t="shared" si="6"/>
      </c>
      <c r="J163" s="20">
        <f t="shared" si="7"/>
      </c>
      <c r="K163" s="20">
        <f t="shared" si="8"/>
      </c>
    </row>
    <row r="164" spans="2:11" ht="15">
      <c r="B164" s="19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0">
        <f t="shared" si="6"/>
      </c>
      <c r="J164" s="20">
        <f t="shared" si="7"/>
      </c>
      <c r="K164" s="20">
        <f t="shared" si="8"/>
      </c>
    </row>
    <row r="165" spans="2:11" ht="15">
      <c r="B165" s="19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0">
        <f t="shared" si="6"/>
      </c>
      <c r="J165" s="20">
        <f t="shared" si="7"/>
      </c>
      <c r="K165" s="20">
        <f t="shared" si="8"/>
      </c>
    </row>
    <row r="166" spans="2:11" ht="15">
      <c r="B166" s="19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0">
        <f t="shared" si="6"/>
      </c>
      <c r="J166" s="20">
        <f t="shared" si="7"/>
      </c>
      <c r="K166" s="20">
        <f t="shared" si="8"/>
      </c>
    </row>
    <row r="167" spans="2:11" ht="15">
      <c r="B167" s="19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0">
        <f t="shared" si="6"/>
      </c>
      <c r="J167" s="20">
        <f t="shared" si="7"/>
      </c>
      <c r="K167" s="20">
        <f t="shared" si="8"/>
      </c>
    </row>
    <row r="168" spans="2:11" ht="15">
      <c r="B168" s="19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0">
        <f t="shared" si="6"/>
      </c>
      <c r="J168" s="20">
        <f t="shared" si="7"/>
      </c>
      <c r="K168" s="20">
        <f t="shared" si="8"/>
      </c>
    </row>
    <row r="169" spans="2:11" ht="15">
      <c r="B169" s="19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0">
        <f t="shared" si="6"/>
      </c>
      <c r="J169" s="20">
        <f t="shared" si="7"/>
      </c>
      <c r="K169" s="20">
        <f t="shared" si="8"/>
      </c>
    </row>
    <row r="170" spans="2:11" ht="15">
      <c r="B170" s="19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0">
        <f t="shared" si="6"/>
      </c>
      <c r="J170" s="20">
        <f t="shared" si="7"/>
      </c>
      <c r="K170" s="20">
        <f t="shared" si="8"/>
      </c>
    </row>
    <row r="171" spans="2:11" ht="15">
      <c r="B171" s="19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0">
        <f t="shared" si="6"/>
      </c>
      <c r="J171" s="20">
        <f t="shared" si="7"/>
      </c>
      <c r="K171" s="20">
        <f t="shared" si="8"/>
      </c>
    </row>
    <row r="172" spans="2:11" ht="15">
      <c r="B172" s="19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0">
        <f t="shared" si="6"/>
      </c>
      <c r="J172" s="20">
        <f t="shared" si="7"/>
      </c>
      <c r="K172" s="20">
        <f t="shared" si="8"/>
      </c>
    </row>
    <row r="173" spans="2:11" ht="15">
      <c r="B173" s="19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0">
        <f t="shared" si="6"/>
      </c>
      <c r="J173" s="20">
        <f t="shared" si="7"/>
      </c>
      <c r="K173" s="20">
        <f t="shared" si="8"/>
      </c>
    </row>
    <row r="174" spans="2:11" ht="15">
      <c r="B174" s="19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0">
        <f t="shared" si="6"/>
      </c>
      <c r="J174" s="20">
        <f t="shared" si="7"/>
      </c>
      <c r="K174" s="20">
        <f t="shared" si="8"/>
      </c>
    </row>
    <row r="175" spans="2:11" ht="15">
      <c r="B175" s="19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0">
        <f t="shared" si="6"/>
      </c>
      <c r="J175" s="20">
        <f t="shared" si="7"/>
      </c>
      <c r="K175" s="20">
        <f t="shared" si="8"/>
      </c>
    </row>
    <row r="176" spans="2:11" ht="15">
      <c r="B176" s="19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0">
        <f t="shared" si="6"/>
      </c>
      <c r="J176" s="20">
        <f t="shared" si="7"/>
      </c>
      <c r="K176" s="20">
        <f t="shared" si="8"/>
      </c>
    </row>
    <row r="177" spans="2:11" ht="15">
      <c r="B177" s="19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0">
        <f t="shared" si="6"/>
      </c>
      <c r="J177" s="20">
        <f t="shared" si="7"/>
      </c>
      <c r="K177" s="20">
        <f t="shared" si="8"/>
      </c>
    </row>
    <row r="178" spans="2:11" ht="15">
      <c r="B178" s="19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0">
        <f t="shared" si="6"/>
      </c>
      <c r="J178" s="20">
        <f t="shared" si="7"/>
      </c>
      <c r="K178" s="20">
        <f t="shared" si="8"/>
      </c>
    </row>
    <row r="179" spans="2:11" ht="15">
      <c r="B179" s="19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0">
        <f aca="true" t="shared" si="9" ref="I179:I234">_xlfn.IFERROR((C179-F179)/F179,"")</f>
      </c>
      <c r="J179" s="20">
        <f aca="true" t="shared" si="10" ref="J179:J234">_xlfn.IFERROR((D179-G179)/G179,"")</f>
      </c>
      <c r="K179" s="20">
        <f aca="true" t="shared" si="11" ref="K179:K234">_xlfn.IFERROR((E179-H179)/H179,"")</f>
      </c>
    </row>
    <row r="180" spans="2:11" ht="15">
      <c r="B180" s="19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0">
        <f t="shared" si="9"/>
      </c>
      <c r="J180" s="20">
        <f t="shared" si="10"/>
      </c>
      <c r="K180" s="20">
        <f t="shared" si="11"/>
      </c>
    </row>
    <row r="181" spans="2:11" ht="15">
      <c r="B181" s="19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0">
        <f t="shared" si="9"/>
      </c>
      <c r="J181" s="20">
        <f t="shared" si="10"/>
      </c>
      <c r="K181" s="20">
        <f t="shared" si="11"/>
      </c>
    </row>
    <row r="182" spans="2:11" ht="15">
      <c r="B182" s="19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0">
        <f t="shared" si="9"/>
      </c>
      <c r="J182" s="20">
        <f t="shared" si="10"/>
      </c>
      <c r="K182" s="20">
        <f t="shared" si="11"/>
      </c>
    </row>
    <row r="183" spans="2:11" ht="15">
      <c r="B183" s="19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0">
        <f t="shared" si="9"/>
      </c>
      <c r="J183" s="20">
        <f t="shared" si="10"/>
      </c>
      <c r="K183" s="20">
        <f t="shared" si="11"/>
      </c>
    </row>
    <row r="184" spans="2:11" ht="15">
      <c r="B184" s="19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0">
        <f t="shared" si="9"/>
      </c>
      <c r="J184" s="20">
        <f t="shared" si="10"/>
      </c>
      <c r="K184" s="20">
        <f t="shared" si="11"/>
      </c>
    </row>
    <row r="185" spans="2:11" ht="15">
      <c r="B185" s="19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0">
        <f t="shared" si="9"/>
      </c>
      <c r="J185" s="20">
        <f t="shared" si="10"/>
      </c>
      <c r="K185" s="20">
        <f t="shared" si="11"/>
      </c>
    </row>
    <row r="186" spans="2:11" ht="15">
      <c r="B186" s="19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0">
        <f t="shared" si="9"/>
      </c>
      <c r="J186" s="20">
        <f t="shared" si="10"/>
      </c>
      <c r="K186" s="20">
        <f t="shared" si="11"/>
      </c>
    </row>
    <row r="187" spans="2:11" ht="15">
      <c r="B187" s="19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0">
        <f t="shared" si="9"/>
      </c>
      <c r="J187" s="20">
        <f t="shared" si="10"/>
      </c>
      <c r="K187" s="20">
        <f t="shared" si="11"/>
      </c>
    </row>
    <row r="188" spans="2:11" ht="15">
      <c r="B188" s="19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0">
        <f t="shared" si="9"/>
      </c>
      <c r="J188" s="20">
        <f t="shared" si="10"/>
      </c>
      <c r="K188" s="20">
        <f t="shared" si="11"/>
      </c>
    </row>
    <row r="189" spans="2:11" ht="15">
      <c r="B189" s="19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0">
        <f t="shared" si="9"/>
      </c>
      <c r="J189" s="20">
        <f t="shared" si="10"/>
      </c>
      <c r="K189" s="20">
        <f t="shared" si="11"/>
      </c>
    </row>
    <row r="190" spans="2:11" ht="15">
      <c r="B190" s="19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0">
        <f t="shared" si="9"/>
      </c>
      <c r="J190" s="20">
        <f t="shared" si="10"/>
      </c>
      <c r="K190" s="20">
        <f t="shared" si="11"/>
      </c>
    </row>
    <row r="191" spans="2:11" ht="15">
      <c r="B191" s="19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0">
        <f t="shared" si="9"/>
      </c>
      <c r="J191" s="20">
        <f t="shared" si="10"/>
      </c>
      <c r="K191" s="20">
        <f t="shared" si="11"/>
      </c>
    </row>
    <row r="192" spans="2:11" ht="15">
      <c r="B192" s="19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0">
        <f t="shared" si="9"/>
      </c>
      <c r="J192" s="20">
        <f t="shared" si="10"/>
      </c>
      <c r="K192" s="20">
        <f t="shared" si="11"/>
      </c>
    </row>
    <row r="193" spans="2:11" ht="15">
      <c r="B193" s="19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0">
        <f t="shared" si="9"/>
      </c>
      <c r="J193" s="20">
        <f t="shared" si="10"/>
      </c>
      <c r="K193" s="20">
        <f t="shared" si="11"/>
      </c>
    </row>
    <row r="194" spans="2:11" ht="15">
      <c r="B194" s="19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0">
        <f t="shared" si="9"/>
      </c>
      <c r="J194" s="20">
        <f t="shared" si="10"/>
      </c>
      <c r="K194" s="20">
        <f t="shared" si="11"/>
      </c>
    </row>
    <row r="195" spans="2:11" ht="15">
      <c r="B195" s="19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0">
        <f t="shared" si="9"/>
      </c>
      <c r="J195" s="20">
        <f t="shared" si="10"/>
      </c>
      <c r="K195" s="20">
        <f t="shared" si="11"/>
      </c>
    </row>
    <row r="196" spans="2:11" ht="15">
      <c r="B196" s="19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0">
        <f t="shared" si="9"/>
      </c>
      <c r="J196" s="20">
        <f t="shared" si="10"/>
      </c>
      <c r="K196" s="20">
        <f t="shared" si="11"/>
      </c>
    </row>
    <row r="197" spans="2:11" ht="15">
      <c r="B197" s="19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0">
        <f t="shared" si="9"/>
      </c>
      <c r="J197" s="20">
        <f t="shared" si="10"/>
      </c>
      <c r="K197" s="20">
        <f t="shared" si="11"/>
      </c>
    </row>
    <row r="198" spans="2:11" ht="15">
      <c r="B198" s="19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0">
        <f t="shared" si="9"/>
      </c>
      <c r="J198" s="20">
        <f t="shared" si="10"/>
      </c>
      <c r="K198" s="20">
        <f t="shared" si="11"/>
      </c>
    </row>
    <row r="199" spans="2:11" ht="15">
      <c r="B199" s="19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0">
        <f t="shared" si="9"/>
      </c>
      <c r="J199" s="20">
        <f t="shared" si="10"/>
      </c>
      <c r="K199" s="20">
        <f t="shared" si="11"/>
      </c>
    </row>
    <row r="200" spans="2:11" ht="15">
      <c r="B200" s="19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0">
        <f t="shared" si="9"/>
      </c>
      <c r="J200" s="20">
        <f t="shared" si="10"/>
      </c>
      <c r="K200" s="20">
        <f t="shared" si="11"/>
      </c>
    </row>
    <row r="201" spans="2:11" ht="15">
      <c r="B201" s="19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0">
        <f t="shared" si="9"/>
      </c>
      <c r="J201" s="20">
        <f t="shared" si="10"/>
      </c>
      <c r="K201" s="20">
        <f t="shared" si="11"/>
      </c>
    </row>
    <row r="202" spans="2:11" ht="15">
      <c r="B202" s="19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0">
        <f t="shared" si="9"/>
      </c>
      <c r="J202" s="20">
        <f t="shared" si="10"/>
      </c>
      <c r="K202" s="20">
        <f t="shared" si="11"/>
      </c>
    </row>
    <row r="203" spans="2:11" ht="15">
      <c r="B203" s="19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0">
        <f t="shared" si="9"/>
      </c>
      <c r="J203" s="20">
        <f t="shared" si="10"/>
      </c>
      <c r="K203" s="20">
        <f t="shared" si="11"/>
      </c>
    </row>
    <row r="204" spans="2:11" ht="15">
      <c r="B204" s="19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0">
        <f t="shared" si="9"/>
      </c>
      <c r="J204" s="20">
        <f t="shared" si="10"/>
      </c>
      <c r="K204" s="20">
        <f t="shared" si="11"/>
      </c>
    </row>
    <row r="205" spans="2:11" ht="15">
      <c r="B205" s="19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0">
        <f t="shared" si="9"/>
      </c>
      <c r="J205" s="20">
        <f t="shared" si="10"/>
      </c>
      <c r="K205" s="20">
        <f t="shared" si="11"/>
      </c>
    </row>
    <row r="206" spans="2:11" ht="15">
      <c r="B206" s="19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0">
        <f t="shared" si="9"/>
      </c>
      <c r="J206" s="20">
        <f t="shared" si="10"/>
      </c>
      <c r="K206" s="20">
        <f t="shared" si="11"/>
      </c>
    </row>
    <row r="207" spans="2:11" ht="15">
      <c r="B207" s="19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0">
        <f t="shared" si="9"/>
      </c>
      <c r="J207" s="20">
        <f t="shared" si="10"/>
      </c>
      <c r="K207" s="20">
        <f t="shared" si="11"/>
      </c>
    </row>
    <row r="208" spans="2:11" ht="15">
      <c r="B208" s="19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0">
        <f t="shared" si="9"/>
      </c>
      <c r="J208" s="20">
        <f t="shared" si="10"/>
      </c>
      <c r="K208" s="20">
        <f t="shared" si="11"/>
      </c>
    </row>
    <row r="209" spans="2:11" ht="15">
      <c r="B209" s="19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0">
        <f t="shared" si="9"/>
      </c>
      <c r="J209" s="20">
        <f t="shared" si="10"/>
      </c>
      <c r="K209" s="20">
        <f t="shared" si="11"/>
      </c>
    </row>
    <row r="210" spans="2:11" ht="15">
      <c r="B210" s="19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0">
        <f t="shared" si="9"/>
      </c>
      <c r="J210" s="20">
        <f t="shared" si="10"/>
      </c>
      <c r="K210" s="20">
        <f t="shared" si="11"/>
      </c>
    </row>
    <row r="211" spans="2:11" ht="15">
      <c r="B211" s="19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0">
        <f t="shared" si="9"/>
      </c>
      <c r="J211" s="20">
        <f t="shared" si="10"/>
      </c>
      <c r="K211" s="20">
        <f t="shared" si="11"/>
      </c>
    </row>
    <row r="212" spans="2:11" ht="15">
      <c r="B212" s="19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0">
        <f t="shared" si="9"/>
      </c>
      <c r="J212" s="20">
        <f t="shared" si="10"/>
      </c>
      <c r="K212" s="20">
        <f t="shared" si="11"/>
      </c>
    </row>
    <row r="213" spans="2:11" ht="15">
      <c r="B213" s="19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0">
        <f t="shared" si="9"/>
      </c>
      <c r="J213" s="20">
        <f t="shared" si="10"/>
      </c>
      <c r="K213" s="20">
        <f t="shared" si="11"/>
      </c>
    </row>
    <row r="214" spans="2:11" ht="15">
      <c r="B214" s="19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0">
        <f t="shared" si="9"/>
      </c>
      <c r="J214" s="20">
        <f t="shared" si="10"/>
      </c>
      <c r="K214" s="20">
        <f t="shared" si="11"/>
      </c>
    </row>
    <row r="215" spans="2:11" ht="15">
      <c r="B215" s="19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0">
        <f t="shared" si="9"/>
      </c>
      <c r="J215" s="20">
        <f t="shared" si="10"/>
      </c>
      <c r="K215" s="20">
        <f t="shared" si="11"/>
      </c>
    </row>
    <row r="216" spans="2:11" ht="15">
      <c r="B216" s="19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0">
        <f t="shared" si="9"/>
      </c>
      <c r="J216" s="20">
        <f t="shared" si="10"/>
      </c>
      <c r="K216" s="20">
        <f t="shared" si="11"/>
      </c>
    </row>
    <row r="217" spans="2:11" ht="15">
      <c r="B217" s="19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0">
        <f t="shared" si="9"/>
      </c>
      <c r="J217" s="20">
        <f t="shared" si="10"/>
      </c>
      <c r="K217" s="20">
        <f t="shared" si="11"/>
      </c>
    </row>
    <row r="218" spans="2:11" ht="15">
      <c r="B218" s="19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0">
        <f t="shared" si="9"/>
      </c>
      <c r="J218" s="20">
        <f t="shared" si="10"/>
      </c>
      <c r="K218" s="20">
        <f t="shared" si="11"/>
      </c>
    </row>
    <row r="219" spans="2:11" ht="15">
      <c r="B219" s="19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0">
        <f t="shared" si="9"/>
      </c>
      <c r="J219" s="20">
        <f t="shared" si="10"/>
      </c>
      <c r="K219" s="20">
        <f t="shared" si="11"/>
      </c>
    </row>
    <row r="220" spans="2:11" ht="15">
      <c r="B220" s="19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0">
        <f t="shared" si="9"/>
      </c>
      <c r="J220" s="20">
        <f t="shared" si="10"/>
      </c>
      <c r="K220" s="20">
        <f t="shared" si="11"/>
      </c>
    </row>
    <row r="221" spans="2:11" ht="15">
      <c r="B221" s="19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0">
        <f t="shared" si="9"/>
      </c>
      <c r="J221" s="20">
        <f t="shared" si="10"/>
      </c>
      <c r="K221" s="20">
        <f t="shared" si="11"/>
      </c>
    </row>
    <row r="222" spans="2:11" ht="15">
      <c r="B222" s="19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0">
        <f t="shared" si="9"/>
      </c>
      <c r="J222" s="20">
        <f t="shared" si="10"/>
      </c>
      <c r="K222" s="20">
        <f t="shared" si="11"/>
      </c>
    </row>
    <row r="223" spans="2:11" ht="15">
      <c r="B223" s="19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0">
        <f t="shared" si="9"/>
      </c>
      <c r="J223" s="20">
        <f t="shared" si="10"/>
      </c>
      <c r="K223" s="20">
        <f t="shared" si="11"/>
      </c>
    </row>
    <row r="224" spans="2:11" ht="15">
      <c r="B224" s="19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0">
        <f t="shared" si="9"/>
      </c>
      <c r="J224" s="20">
        <f t="shared" si="10"/>
      </c>
      <c r="K224" s="20">
        <f t="shared" si="11"/>
      </c>
    </row>
    <row r="225" spans="2:11" ht="15">
      <c r="B225" s="19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0">
        <f t="shared" si="9"/>
      </c>
      <c r="J225" s="20">
        <f t="shared" si="10"/>
      </c>
      <c r="K225" s="20">
        <f t="shared" si="11"/>
      </c>
    </row>
    <row r="226" spans="2:11" ht="15">
      <c r="B226" s="19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0">
        <f t="shared" si="9"/>
      </c>
      <c r="J226" s="20">
        <f t="shared" si="10"/>
      </c>
      <c r="K226" s="20">
        <f t="shared" si="11"/>
      </c>
    </row>
    <row r="227" spans="2:11" ht="15">
      <c r="B227" s="19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0">
        <f t="shared" si="9"/>
      </c>
      <c r="J227" s="20">
        <f t="shared" si="10"/>
      </c>
      <c r="K227" s="20">
        <f t="shared" si="11"/>
      </c>
    </row>
    <row r="228" spans="2:11" ht="15">
      <c r="B228" s="19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0">
        <f t="shared" si="9"/>
      </c>
      <c r="J228" s="20">
        <f t="shared" si="10"/>
      </c>
      <c r="K228" s="20">
        <f t="shared" si="11"/>
      </c>
    </row>
    <row r="229" spans="2:11" ht="15">
      <c r="B229" s="19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0">
        <f t="shared" si="9"/>
      </c>
      <c r="J229" s="20">
        <f t="shared" si="10"/>
      </c>
      <c r="K229" s="20">
        <f t="shared" si="11"/>
      </c>
    </row>
    <row r="230" spans="2:11" ht="15">
      <c r="B230" s="19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0">
        <f t="shared" si="9"/>
      </c>
      <c r="J230" s="20">
        <f t="shared" si="10"/>
      </c>
      <c r="K230" s="20">
        <f t="shared" si="11"/>
      </c>
    </row>
    <row r="231" spans="2:11" ht="15">
      <c r="B231" s="19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0">
        <f t="shared" si="9"/>
      </c>
      <c r="J231" s="20">
        <f t="shared" si="10"/>
      </c>
      <c r="K231" s="20">
        <f t="shared" si="11"/>
      </c>
    </row>
    <row r="232" spans="2:11" ht="15">
      <c r="B232" s="19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0">
        <f t="shared" si="9"/>
      </c>
      <c r="J232" s="20">
        <f t="shared" si="10"/>
      </c>
      <c r="K232" s="20">
        <f t="shared" si="11"/>
      </c>
    </row>
    <row r="233" spans="2:11" ht="15">
      <c r="B233" s="19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0">
        <f t="shared" si="9"/>
      </c>
      <c r="J233" s="20">
        <f t="shared" si="10"/>
      </c>
      <c r="K233" s="20">
        <f t="shared" si="11"/>
      </c>
    </row>
    <row r="234" spans="2:11" ht="15">
      <c r="B234" s="19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0">
        <f t="shared" si="9"/>
      </c>
      <c r="J234" s="20">
        <f t="shared" si="10"/>
      </c>
      <c r="K234" s="20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4">
      <selection activeCell="D10" sqref="D10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9" t="s">
        <v>11</v>
      </c>
      <c r="D3" s="75"/>
      <c r="E3" s="76"/>
      <c r="F3" s="79" t="s">
        <v>12</v>
      </c>
      <c r="G3" s="75"/>
      <c r="H3" s="76"/>
      <c r="I3" s="77" t="s">
        <v>13</v>
      </c>
      <c r="J3" s="78"/>
      <c r="K3" s="78"/>
    </row>
    <row r="4" spans="2:11" ht="23.25" customHeight="1">
      <c r="B4" s="80"/>
      <c r="C4" s="73" t="str">
        <f>TEXT(Cover!E7,"mm/dd/yyyy")&amp;" - "&amp;TEXT(Cover!G7,"mm/dd/yyyy")</f>
        <v>10/01/2015 - 10/31/2015</v>
      </c>
      <c r="D4" s="70"/>
      <c r="E4" s="71"/>
      <c r="F4" s="73" t="str">
        <f>TEXT(DATE(YEAR(Cover!E7)-1,MONTH(Cover!E7),DAY(Cover!E7)),"mm/dd/yyyy")&amp;" - "&amp;TEXT(DATE(YEAR(Cover!G7)-1,MONTH(Cover!G7),DAY(Cover!G7)),"mm/dd/yyyy")</f>
        <v>10/01/2014 - 10/31/2014</v>
      </c>
      <c r="G4" s="70"/>
      <c r="H4" s="71"/>
      <c r="I4" s="82"/>
      <c r="J4" s="69"/>
      <c r="K4" s="69"/>
    </row>
    <row r="5" spans="2:11" ht="23.25" customHeight="1" thickBot="1">
      <c r="B5" s="81"/>
      <c r="C5" s="44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43" t="s">
        <v>32</v>
      </c>
      <c r="J5" s="14" t="s">
        <v>33</v>
      </c>
      <c r="K5" s="14" t="s">
        <v>34</v>
      </c>
    </row>
    <row r="6" spans="2:11" ht="15.75" thickTop="1">
      <c r="B6" s="23" t="str">
        <f>'Town Data'!A2</f>
        <v>ALBURGH</v>
      </c>
      <c r="C6" s="45">
        <f>IF('Town Data'!C2&gt;9,'Town Data'!B2,"*")</f>
        <v>1082918.02</v>
      </c>
      <c r="D6" s="46">
        <f>IF('Town Data'!E2&gt;9,'Town Data'!D2,"*")</f>
        <v>295260.92</v>
      </c>
      <c r="E6" s="47" t="str">
        <f>IF('Town Data'!G2&gt;9,'Town Data'!F2,"*")</f>
        <v>*</v>
      </c>
      <c r="F6" s="46">
        <f>IF('Town Data'!I2&gt;9,'Town Data'!H2,"*")</f>
        <v>907338</v>
      </c>
      <c r="G6" s="46">
        <f>IF('Town Data'!K2&gt;9,'Town Data'!J2,"*")</f>
        <v>266849</v>
      </c>
      <c r="H6" s="47" t="str">
        <f>IF('Town Data'!M2&gt;9,'Town Data'!L2,"*")</f>
        <v>*</v>
      </c>
      <c r="I6" s="18">
        <f>_xlfn.IFERROR((C6-F6)/F6,"")</f>
        <v>0.1935111501998153</v>
      </c>
      <c r="J6" s="18">
        <f>_xlfn.IFERROR((D6-G6)/G6,"")</f>
        <v>0.10647189983848537</v>
      </c>
      <c r="K6" s="18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10689247.57</v>
      </c>
      <c r="D7" s="49">
        <f>IF('Town Data'!E3&gt;9,'Town Data'!D3,"*")</f>
        <v>492670.28</v>
      </c>
      <c r="E7" s="50" t="str">
        <f>IF('Town Data'!G3&gt;9,'Town Data'!F3,"*")</f>
        <v>*</v>
      </c>
      <c r="F7" s="51">
        <f>IF('Town Data'!I3&gt;9,'Town Data'!H3,"*")</f>
        <v>11960065</v>
      </c>
      <c r="G7" s="49">
        <f>IF('Town Data'!K3&gt;9,'Town Data'!J3,"*")</f>
        <v>447119</v>
      </c>
      <c r="H7" s="50" t="str">
        <f>IF('Town Data'!M3&gt;9,'Town Data'!L3,"*")</f>
        <v>*</v>
      </c>
      <c r="I7" s="9">
        <f aca="true" t="shared" si="0" ref="I7:I70">_xlfn.IFERROR((C7-F7)/F7,"")</f>
        <v>-0.10625506048671138</v>
      </c>
      <c r="J7" s="9">
        <f aca="true" t="shared" si="1" ref="J7:J70">_xlfn.IFERROR((D7-G7)/G7,"")</f>
        <v>0.10187730783080126</v>
      </c>
      <c r="K7" s="9">
        <f aca="true" t="shared" si="2" ref="K7:K70">_xlfn.IFERROR((E7-H7)/H7,"")</f>
      </c>
      <c r="L7" s="15"/>
    </row>
    <row r="8" spans="1:12" ht="15">
      <c r="A8" s="15"/>
      <c r="B8" s="25" t="str">
        <f>'Town Data'!A4</f>
        <v>BARRE</v>
      </c>
      <c r="C8" s="52">
        <f>IF('Town Data'!C4&gt;9,'Town Data'!B4,"*")</f>
        <v>43081896.6</v>
      </c>
      <c r="D8" s="53">
        <f>IF('Town Data'!E4&gt;9,'Town Data'!D4,"*")</f>
        <v>10247161.26</v>
      </c>
      <c r="E8" s="54">
        <f>IF('Town Data'!G4&gt;9,'Town Data'!F4,"*")</f>
        <v>342855.83</v>
      </c>
      <c r="F8" s="53">
        <f>IF('Town Data'!I4&gt;9,'Town Data'!H4,"*")</f>
        <v>57355301.87</v>
      </c>
      <c r="G8" s="53">
        <f>IF('Town Data'!K4&gt;9,'Town Data'!J4,"*")</f>
        <v>11574576.33</v>
      </c>
      <c r="H8" s="54">
        <f>IF('Town Data'!M4&gt;9,'Town Data'!L4,"*")</f>
        <v>290485.33</v>
      </c>
      <c r="I8" s="20">
        <f t="shared" si="0"/>
        <v>-0.24885938709470515</v>
      </c>
      <c r="J8" s="20">
        <f t="shared" si="1"/>
        <v>-0.11468368535956601</v>
      </c>
      <c r="K8" s="20">
        <f t="shared" si="2"/>
        <v>0.18028621273232626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9429513.44</v>
      </c>
      <c r="D9" s="49">
        <f>IF('Town Data'!E5&gt;9,'Town Data'!D5,"*")</f>
        <v>1427900.28</v>
      </c>
      <c r="E9" s="50" t="str">
        <f>IF('Town Data'!G5&gt;9,'Town Data'!F5,"*")</f>
        <v>*</v>
      </c>
      <c r="F9" s="51">
        <f>IF('Town Data'!I5&gt;9,'Town Data'!H5,"*")</f>
        <v>9582757</v>
      </c>
      <c r="G9" s="49">
        <f>IF('Town Data'!K5&gt;9,'Town Data'!J5,"*")</f>
        <v>998329</v>
      </c>
      <c r="H9" s="50" t="str">
        <f>IF('Town Data'!M5&gt;9,'Town Data'!L5,"*")</f>
        <v>*</v>
      </c>
      <c r="I9" s="9">
        <f t="shared" si="0"/>
        <v>-0.01599159406838768</v>
      </c>
      <c r="J9" s="9">
        <f t="shared" si="1"/>
        <v>0.43029029508308386</v>
      </c>
      <c r="K9" s="9">
        <f t="shared" si="2"/>
      </c>
      <c r="L9" s="15"/>
    </row>
    <row r="10" spans="1:12" ht="15">
      <c r="A10" s="15"/>
      <c r="B10" s="25" t="str">
        <f>'Town Data'!A6</f>
        <v>BARTON</v>
      </c>
      <c r="C10" s="52">
        <f>IF('Town Data'!C6&gt;9,'Town Data'!B6,"*")</f>
        <v>15056413.29</v>
      </c>
      <c r="D10" s="53">
        <f>IF('Town Data'!E6&gt;9,'Town Data'!D6,"*")</f>
        <v>1304554.39</v>
      </c>
      <c r="E10" s="54">
        <f>IF('Town Data'!G6&gt;9,'Town Data'!F6,"*")</f>
        <v>53769</v>
      </c>
      <c r="F10" s="53">
        <f>IF('Town Data'!I6&gt;9,'Town Data'!H6,"*")</f>
        <v>19628500.19</v>
      </c>
      <c r="G10" s="53">
        <f>IF('Town Data'!K6&gt;9,'Town Data'!J6,"*")</f>
        <v>1274544.23</v>
      </c>
      <c r="H10" s="54">
        <f>IF('Town Data'!M6&gt;9,'Town Data'!L6,"*")</f>
        <v>53650</v>
      </c>
      <c r="I10" s="20">
        <f t="shared" si="0"/>
        <v>-0.23293103679563415</v>
      </c>
      <c r="J10" s="20">
        <f t="shared" si="1"/>
        <v>0.023545797229806546</v>
      </c>
      <c r="K10" s="20">
        <f t="shared" si="2"/>
        <v>0.002218080149114632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30843767.26</v>
      </c>
      <c r="D11" s="49">
        <f>IF('Town Data'!E7&gt;9,'Town Data'!D7,"*")</f>
        <v>9243808.29</v>
      </c>
      <c r="E11" s="50">
        <f>IF('Town Data'!G7&gt;9,'Town Data'!F7,"*")</f>
        <v>311161.83</v>
      </c>
      <c r="F11" s="51">
        <f>IF('Town Data'!I7&gt;9,'Town Data'!H7,"*")</f>
        <v>83478463.62</v>
      </c>
      <c r="G11" s="49">
        <f>IF('Town Data'!K7&gt;9,'Town Data'!J7,"*")</f>
        <v>10736392.63</v>
      </c>
      <c r="H11" s="50">
        <f>IF('Town Data'!M7&gt;9,'Town Data'!L7,"*")</f>
        <v>194183.33</v>
      </c>
      <c r="I11" s="9">
        <f t="shared" si="0"/>
        <v>-0.6305182687548844</v>
      </c>
      <c r="J11" s="9">
        <f t="shared" si="1"/>
        <v>-0.13902102795955606</v>
      </c>
      <c r="K11" s="9">
        <f t="shared" si="2"/>
        <v>0.6024126787814383</v>
      </c>
      <c r="L11" s="15"/>
    </row>
    <row r="12" spans="1:12" ht="15">
      <c r="A12" s="15"/>
      <c r="B12" s="25" t="str">
        <f>'Town Data'!A8</f>
        <v>BERLIN</v>
      </c>
      <c r="C12" s="52">
        <f>IF('Town Data'!C8&gt;9,'Town Data'!B8,"*")</f>
        <v>16853381.68</v>
      </c>
      <c r="D12" s="53">
        <f>IF('Town Data'!E8&gt;9,'Town Data'!D8,"*")</f>
        <v>5417002.92</v>
      </c>
      <c r="E12" s="54">
        <f>IF('Town Data'!G8&gt;9,'Town Data'!F8,"*")</f>
        <v>87801.33</v>
      </c>
      <c r="F12" s="53">
        <f>IF('Town Data'!I8&gt;9,'Town Data'!H8,"*")</f>
        <v>17599369.98</v>
      </c>
      <c r="G12" s="53">
        <f>IF('Town Data'!K8&gt;9,'Town Data'!J8,"*")</f>
        <v>5236222.18</v>
      </c>
      <c r="H12" s="54">
        <f>IF('Town Data'!M8&gt;9,'Town Data'!L8,"*")</f>
        <v>125390.17</v>
      </c>
      <c r="I12" s="20">
        <f t="shared" si="0"/>
        <v>-0.04238721618147383</v>
      </c>
      <c r="J12" s="20">
        <f t="shared" si="1"/>
        <v>0.034525032320152665</v>
      </c>
      <c r="K12" s="20">
        <f t="shared" si="2"/>
        <v>-0.29977501426148473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1307215.99</v>
      </c>
      <c r="D13" s="49">
        <f>IF('Town Data'!E9&gt;9,'Town Data'!D9,"*")</f>
        <v>443860.51</v>
      </c>
      <c r="E13" s="50" t="str">
        <f>IF('Town Data'!G9&gt;9,'Town Data'!F9,"*")</f>
        <v>*</v>
      </c>
      <c r="F13" s="51">
        <f>IF('Town Data'!I9&gt;9,'Town Data'!H9,"*")</f>
        <v>4137765</v>
      </c>
      <c r="G13" s="49">
        <f>IF('Town Data'!K9&gt;9,'Town Data'!J9,"*")</f>
        <v>439193</v>
      </c>
      <c r="H13" s="50" t="str">
        <f>IF('Town Data'!M9&gt;9,'Town Data'!L9,"*")</f>
        <v>*</v>
      </c>
      <c r="I13" s="9">
        <f t="shared" si="0"/>
        <v>-0.6840767926646389</v>
      </c>
      <c r="J13" s="9">
        <f t="shared" si="1"/>
        <v>0.010627469017038088</v>
      </c>
      <c r="K13" s="9">
        <f t="shared" si="2"/>
      </c>
      <c r="L13" s="15"/>
    </row>
    <row r="14" spans="1:12" ht="15">
      <c r="A14" s="15"/>
      <c r="B14" s="25" t="str">
        <f>'Town Data'!A10</f>
        <v>BRADFORD</v>
      </c>
      <c r="C14" s="52">
        <f>IF('Town Data'!C10&gt;9,'Town Data'!B10,"*")</f>
        <v>7423036.34</v>
      </c>
      <c r="D14" s="53">
        <f>IF('Town Data'!E10&gt;9,'Town Data'!D10,"*")</f>
        <v>1731746.14</v>
      </c>
      <c r="E14" s="54">
        <f>IF('Town Data'!G10&gt;9,'Town Data'!F10,"*")</f>
        <v>82897.83</v>
      </c>
      <c r="F14" s="53">
        <f>IF('Town Data'!I10&gt;9,'Town Data'!H10,"*")</f>
        <v>8084104.66</v>
      </c>
      <c r="G14" s="53">
        <f>IF('Town Data'!K10&gt;9,'Town Data'!J10,"*")</f>
        <v>1793227.83</v>
      </c>
      <c r="H14" s="54">
        <f>IF('Town Data'!M10&gt;9,'Town Data'!L10,"*")</f>
        <v>83293.33</v>
      </c>
      <c r="I14" s="20">
        <f t="shared" si="0"/>
        <v>-0.08177384482303329</v>
      </c>
      <c r="J14" s="20">
        <f t="shared" si="1"/>
        <v>-0.034285487304756015</v>
      </c>
      <c r="K14" s="20">
        <f t="shared" si="2"/>
        <v>-0.004748279364025907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7144591.95</v>
      </c>
      <c r="D15" s="49">
        <f>IF('Town Data'!E11&gt;9,'Town Data'!D11,"*")</f>
        <v>893323.88</v>
      </c>
      <c r="E15" s="50" t="str">
        <f>IF('Town Data'!G11&gt;9,'Town Data'!F11,"*")</f>
        <v>*</v>
      </c>
      <c r="F15" s="51">
        <f>IF('Town Data'!I11&gt;9,'Town Data'!H11,"*")</f>
        <v>6696253.1</v>
      </c>
      <c r="G15" s="49">
        <f>IF('Town Data'!K11&gt;9,'Town Data'!J11,"*")</f>
        <v>914447.19</v>
      </c>
      <c r="H15" s="50" t="str">
        <f>IF('Town Data'!M11&gt;9,'Town Data'!L11,"*")</f>
        <v>*</v>
      </c>
      <c r="I15" s="9">
        <f t="shared" si="0"/>
        <v>0.06695368936995535</v>
      </c>
      <c r="J15" s="9">
        <f t="shared" si="1"/>
        <v>-0.023099540608791134</v>
      </c>
      <c r="K15" s="9">
        <f t="shared" si="2"/>
      </c>
      <c r="L15" s="15"/>
    </row>
    <row r="16" spans="1:12" ht="15">
      <c r="A16" s="15"/>
      <c r="B16" s="26" t="str">
        <f>'Town Data'!A12</f>
        <v>BRATTLEBORO</v>
      </c>
      <c r="C16" s="55">
        <f>IF('Town Data'!C12&gt;9,'Town Data'!B12,"*")</f>
        <v>48242567.15</v>
      </c>
      <c r="D16" s="56">
        <f>IF('Town Data'!E12&gt;9,'Town Data'!D12,"*")</f>
        <v>8287101.63</v>
      </c>
      <c r="E16" s="57">
        <f>IF('Town Data'!G12&gt;9,'Town Data'!F12,"*")</f>
        <v>487770.17</v>
      </c>
      <c r="F16" s="56">
        <f>IF('Town Data'!I12&gt;9,'Town Data'!H12,"*")</f>
        <v>64363418.02</v>
      </c>
      <c r="G16" s="56">
        <f>IF('Town Data'!K12&gt;9,'Town Data'!J12,"*")</f>
        <v>7906176.82</v>
      </c>
      <c r="H16" s="57">
        <f>IF('Town Data'!M12&gt;9,'Town Data'!L12,"*")</f>
        <v>1060000</v>
      </c>
      <c r="I16" s="24">
        <f t="shared" si="0"/>
        <v>-0.25046604679991796</v>
      </c>
      <c r="J16" s="24">
        <f t="shared" si="1"/>
        <v>0.048180659081186544</v>
      </c>
      <c r="K16" s="24">
        <f t="shared" si="2"/>
        <v>-0.539839462264151</v>
      </c>
      <c r="L16" s="15"/>
    </row>
    <row r="17" spans="1:12" ht="15">
      <c r="A17" s="15"/>
      <c r="B17" s="25" t="str">
        <f>'Town Data'!A13</f>
        <v>BRIGHTON</v>
      </c>
      <c r="C17" s="52">
        <f>IF('Town Data'!C13&gt;9,'Town Data'!B13,"*")</f>
        <v>671545.27</v>
      </c>
      <c r="D17" s="53">
        <f>IF('Town Data'!E13&gt;9,'Town Data'!D13,"*")</f>
        <v>285628.4</v>
      </c>
      <c r="E17" s="54" t="str">
        <f>IF('Town Data'!G13&gt;9,'Town Data'!F13,"*")</f>
        <v>*</v>
      </c>
      <c r="F17" s="53">
        <f>IF('Town Data'!I13&gt;9,'Town Data'!H13,"*")</f>
        <v>637547.18</v>
      </c>
      <c r="G17" s="53">
        <f>IF('Town Data'!K13&gt;9,'Town Data'!J13,"*")</f>
        <v>229420.68</v>
      </c>
      <c r="H17" s="54" t="str">
        <f>IF('Town Data'!M13&gt;9,'Town Data'!L13,"*")</f>
        <v>*</v>
      </c>
      <c r="I17" s="20">
        <f t="shared" si="0"/>
        <v>0.053326390683745103</v>
      </c>
      <c r="J17" s="20">
        <f t="shared" si="1"/>
        <v>0.24499848923819784</v>
      </c>
      <c r="K17" s="20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3973737.33</v>
      </c>
      <c r="D18" s="49">
        <f>IF('Town Data'!E14&gt;9,'Town Data'!D14,"*")</f>
        <v>1142884.42</v>
      </c>
      <c r="E18" s="50" t="str">
        <f>IF('Town Data'!G14&gt;9,'Town Data'!F14,"*")</f>
        <v>*</v>
      </c>
      <c r="F18" s="51">
        <f>IF('Town Data'!I14&gt;9,'Town Data'!H14,"*")</f>
        <v>4067446.32</v>
      </c>
      <c r="G18" s="49">
        <f>IF('Town Data'!K14&gt;9,'Town Data'!J14,"*")</f>
        <v>1155927.33</v>
      </c>
      <c r="H18" s="50" t="str">
        <f>IF('Town Data'!M14&gt;9,'Town Data'!L14,"*")</f>
        <v>*</v>
      </c>
      <c r="I18" s="9">
        <f t="shared" si="0"/>
        <v>-0.023038777313230716</v>
      </c>
      <c r="J18" s="9">
        <f t="shared" si="1"/>
        <v>-0.011283503436154717</v>
      </c>
      <c r="K18" s="9">
        <f t="shared" si="2"/>
      </c>
      <c r="L18" s="15"/>
    </row>
    <row r="19" spans="1:12" ht="15">
      <c r="A19" s="15"/>
      <c r="B19" s="25" t="str">
        <f>'Town Data'!A15</f>
        <v>BURKE</v>
      </c>
      <c r="C19" s="52">
        <f>IF('Town Data'!C15&gt;9,'Town Data'!B15,"*")</f>
        <v>748444.96</v>
      </c>
      <c r="D19" s="53">
        <f>IF('Town Data'!E15&gt;9,'Town Data'!D15,"*")</f>
        <v>425214.28</v>
      </c>
      <c r="E19" s="54" t="str">
        <f>IF('Town Data'!G15&gt;9,'Town Data'!F15,"*")</f>
        <v>*</v>
      </c>
      <c r="F19" s="53">
        <f>IF('Town Data'!I15&gt;9,'Town Data'!H15,"*")</f>
        <v>781137.57</v>
      </c>
      <c r="G19" s="53">
        <f>IF('Town Data'!K15&gt;9,'Town Data'!J15,"*")</f>
        <v>362140.57</v>
      </c>
      <c r="H19" s="54" t="str">
        <f>IF('Town Data'!M15&gt;9,'Town Data'!L15,"*")</f>
        <v>*</v>
      </c>
      <c r="I19" s="20">
        <f t="shared" si="0"/>
        <v>-0.04185256381920023</v>
      </c>
      <c r="J19" s="20">
        <f t="shared" si="1"/>
        <v>0.1741691354823902</v>
      </c>
      <c r="K19" s="20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86933599.75</v>
      </c>
      <c r="D20" s="49">
        <f>IF('Town Data'!E16&gt;9,'Town Data'!D16,"*")</f>
        <v>18420160.62</v>
      </c>
      <c r="E20" s="50">
        <f>IF('Town Data'!G16&gt;9,'Town Data'!F16,"*")</f>
        <v>669758.5</v>
      </c>
      <c r="F20" s="51">
        <f>IF('Town Data'!I16&gt;9,'Town Data'!H16,"*")</f>
        <v>85727973.82</v>
      </c>
      <c r="G20" s="49">
        <f>IF('Town Data'!K16&gt;9,'Town Data'!J16,"*")</f>
        <v>18910021.64</v>
      </c>
      <c r="H20" s="50">
        <f>IF('Town Data'!M16&gt;9,'Town Data'!L16,"*")</f>
        <v>1183051</v>
      </c>
      <c r="I20" s="9">
        <f t="shared" si="0"/>
        <v>0.014063390003027686</v>
      </c>
      <c r="J20" s="9">
        <f t="shared" si="1"/>
        <v>-0.0259048365636878</v>
      </c>
      <c r="K20" s="9">
        <f t="shared" si="2"/>
        <v>-0.4338718280107958</v>
      </c>
      <c r="L20" s="15"/>
    </row>
    <row r="21" spans="1:12" ht="15">
      <c r="A21" s="15"/>
      <c r="B21" s="25" t="str">
        <f>'Town Data'!A17</f>
        <v>CAMBRIDGE</v>
      </c>
      <c r="C21" s="52">
        <f>IF('Town Data'!C17&gt;9,'Town Data'!B17,"*")</f>
        <v>5335889.26</v>
      </c>
      <c r="D21" s="53">
        <f>IF('Town Data'!E17&gt;9,'Town Data'!D17,"*")</f>
        <v>1557036.43</v>
      </c>
      <c r="E21" s="54" t="str">
        <f>IF('Town Data'!G17&gt;9,'Town Data'!F17,"*")</f>
        <v>*</v>
      </c>
      <c r="F21" s="53">
        <f>IF('Town Data'!I17&gt;9,'Town Data'!H17,"*")</f>
        <v>4790762.87</v>
      </c>
      <c r="G21" s="53">
        <f>IF('Town Data'!K17&gt;9,'Town Data'!J17,"*")</f>
        <v>1969394.03</v>
      </c>
      <c r="H21" s="54" t="str">
        <f>IF('Town Data'!M17&gt;9,'Town Data'!L17,"*")</f>
        <v>*</v>
      </c>
      <c r="I21" s="20">
        <f t="shared" si="0"/>
        <v>0.11378696979840283</v>
      </c>
      <c r="J21" s="20">
        <f t="shared" si="1"/>
        <v>-0.20938298467371716</v>
      </c>
      <c r="K21" s="20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6834592.92</v>
      </c>
      <c r="D22" s="49">
        <f>IF('Town Data'!E18&gt;9,'Town Data'!D18,"*")</f>
        <v>860654.35</v>
      </c>
      <c r="E22" s="50" t="str">
        <f>IF('Town Data'!G18&gt;9,'Town Data'!F18,"*")</f>
        <v>*</v>
      </c>
      <c r="F22" s="51">
        <f>IF('Town Data'!I18&gt;9,'Town Data'!H18,"*")</f>
        <v>6928141</v>
      </c>
      <c r="G22" s="49">
        <f>IF('Town Data'!K18&gt;9,'Town Data'!J18,"*")</f>
        <v>985226</v>
      </c>
      <c r="H22" s="50" t="str">
        <f>IF('Town Data'!M18&gt;9,'Town Data'!L18,"*")</f>
        <v>*</v>
      </c>
      <c r="I22" s="9">
        <f t="shared" si="0"/>
        <v>-0.013502623575357383</v>
      </c>
      <c r="J22" s="9">
        <f t="shared" si="1"/>
        <v>-0.12643966967985013</v>
      </c>
      <c r="K22" s="9">
        <f t="shared" si="2"/>
      </c>
      <c r="L22" s="15"/>
    </row>
    <row r="23" spans="1:12" ht="15">
      <c r="A23" s="15"/>
      <c r="B23" s="25" t="str">
        <f>'Town Data'!A19</f>
        <v>CHARLOTTE</v>
      </c>
      <c r="C23" s="52">
        <f>IF('Town Data'!C19&gt;9,'Town Data'!B19,"*")</f>
        <v>887295.5</v>
      </c>
      <c r="D23" s="53">
        <f>IF('Town Data'!E19&gt;9,'Town Data'!D19,"*")</f>
        <v>329356.16</v>
      </c>
      <c r="E23" s="54" t="str">
        <f>IF('Town Data'!G19&gt;9,'Town Data'!F19,"*")</f>
        <v>*</v>
      </c>
      <c r="F23" s="53">
        <f>IF('Town Data'!I19&gt;9,'Town Data'!H19,"*")</f>
        <v>1089994</v>
      </c>
      <c r="G23" s="53">
        <f>IF('Town Data'!K19&gt;9,'Town Data'!J19,"*")</f>
        <v>383294</v>
      </c>
      <c r="H23" s="54" t="str">
        <f>IF('Town Data'!M19&gt;9,'Town Data'!L19,"*")</f>
        <v>*</v>
      </c>
      <c r="I23" s="20">
        <f t="shared" si="0"/>
        <v>-0.18596295025477205</v>
      </c>
      <c r="J23" s="20">
        <f t="shared" si="1"/>
        <v>-0.14072184798092333</v>
      </c>
      <c r="K23" s="20">
        <f t="shared" si="2"/>
      </c>
      <c r="L23" s="15"/>
    </row>
    <row r="24" spans="1:12" ht="15">
      <c r="A24" s="15"/>
      <c r="B24" s="15" t="str">
        <f>'Town Data'!A20</f>
        <v>CHELSEA</v>
      </c>
      <c r="C24" s="48">
        <f>IF('Town Data'!C20&gt;9,'Town Data'!B20,"*")</f>
        <v>410467.68</v>
      </c>
      <c r="D24" s="49">
        <f>IF('Town Data'!E20&gt;9,'Town Data'!D20,"*")</f>
        <v>116728.87</v>
      </c>
      <c r="E24" s="50" t="str">
        <f>IF('Town Data'!G20&gt;9,'Town Data'!F20,"*")</f>
        <v>*</v>
      </c>
      <c r="F24" s="51">
        <f>IF('Town Data'!I20&gt;9,'Town Data'!H20,"*")</f>
        <v>338831</v>
      </c>
      <c r="G24" s="49">
        <f>IF('Town Data'!K20&gt;9,'Town Data'!J20,"*")</f>
        <v>96781</v>
      </c>
      <c r="H24" s="50" t="str">
        <f>IF('Town Data'!M20&gt;9,'Town Data'!L20,"*")</f>
        <v>*</v>
      </c>
      <c r="I24" s="9">
        <f t="shared" si="0"/>
        <v>0.2114230398045043</v>
      </c>
      <c r="J24" s="9">
        <f t="shared" si="1"/>
        <v>0.2061134933509676</v>
      </c>
      <c r="K24" s="9">
        <f t="shared" si="2"/>
      </c>
      <c r="L24" s="15"/>
    </row>
    <row r="25" spans="1:12" ht="15">
      <c r="A25" s="15"/>
      <c r="B25" s="25" t="str">
        <f>'Town Data'!A21</f>
        <v>CHESTER</v>
      </c>
      <c r="C25" s="52">
        <f>IF('Town Data'!C21&gt;9,'Town Data'!B21,"*")</f>
        <v>2544424.99</v>
      </c>
      <c r="D25" s="53">
        <f>IF('Town Data'!E21&gt;9,'Town Data'!D21,"*")</f>
        <v>682177.57</v>
      </c>
      <c r="E25" s="54" t="str">
        <f>IF('Town Data'!G21&gt;9,'Town Data'!F21,"*")</f>
        <v>*</v>
      </c>
      <c r="F25" s="53">
        <f>IF('Town Data'!I21&gt;9,'Town Data'!H21,"*")</f>
        <v>2486084.68</v>
      </c>
      <c r="G25" s="53">
        <f>IF('Town Data'!K21&gt;9,'Town Data'!J21,"*")</f>
        <v>627150.81</v>
      </c>
      <c r="H25" s="54" t="str">
        <f>IF('Town Data'!M21&gt;9,'Town Data'!L21,"*")</f>
        <v>*</v>
      </c>
      <c r="I25" s="20">
        <f t="shared" si="0"/>
        <v>0.023466742894694984</v>
      </c>
      <c r="J25" s="20">
        <f t="shared" si="1"/>
        <v>0.08774087368236021</v>
      </c>
      <c r="K25" s="20">
        <f t="shared" si="2"/>
      </c>
      <c r="L25" s="15"/>
    </row>
    <row r="26" spans="1:12" ht="15">
      <c r="A26" s="15"/>
      <c r="B26" s="15" t="str">
        <f>'Town Data'!A22</f>
        <v>CLARENDON</v>
      </c>
      <c r="C26" s="48">
        <f>IF('Town Data'!C22&gt;9,'Town Data'!B22,"*")</f>
        <v>4147102.23</v>
      </c>
      <c r="D26" s="49">
        <f>IF('Town Data'!E22&gt;9,'Town Data'!D22,"*")</f>
        <v>1849149.95</v>
      </c>
      <c r="E26" s="50" t="str">
        <f>IF('Town Data'!G22&gt;9,'Town Data'!F22,"*")</f>
        <v>*</v>
      </c>
      <c r="F26" s="51">
        <f>IF('Town Data'!I22&gt;9,'Town Data'!H22,"*")</f>
        <v>4812106.02</v>
      </c>
      <c r="G26" s="49">
        <f>IF('Town Data'!K22&gt;9,'Town Data'!J22,"*")</f>
        <v>2201869.56</v>
      </c>
      <c r="H26" s="50" t="str">
        <f>IF('Town Data'!M22&gt;9,'Town Data'!L22,"*")</f>
        <v>*</v>
      </c>
      <c r="I26" s="9">
        <f t="shared" si="0"/>
        <v>-0.13819391909407674</v>
      </c>
      <c r="J26" s="9">
        <f t="shared" si="1"/>
        <v>-0.16019096517234205</v>
      </c>
      <c r="K26" s="9">
        <f t="shared" si="2"/>
      </c>
      <c r="L26" s="15"/>
    </row>
    <row r="27" spans="1:12" ht="15">
      <c r="A27" s="15"/>
      <c r="B27" s="25" t="str">
        <f>'Town Data'!A23</f>
        <v>COLCHESTER</v>
      </c>
      <c r="C27" s="52">
        <f>IF('Town Data'!C23&gt;9,'Town Data'!B23,"*")</f>
        <v>102913732.88</v>
      </c>
      <c r="D27" s="53">
        <f>IF('Town Data'!E23&gt;9,'Town Data'!D23,"*")</f>
        <v>24049852.54</v>
      </c>
      <c r="E27" s="54">
        <f>IF('Town Data'!G23&gt;9,'Town Data'!F23,"*")</f>
        <v>1002731.33</v>
      </c>
      <c r="F27" s="53">
        <f>IF('Town Data'!I23&gt;9,'Town Data'!H23,"*")</f>
        <v>108707365.01</v>
      </c>
      <c r="G27" s="53">
        <f>IF('Town Data'!K23&gt;9,'Town Data'!J23,"*")</f>
        <v>26022394.42</v>
      </c>
      <c r="H27" s="54">
        <f>IF('Town Data'!M23&gt;9,'Town Data'!L23,"*")</f>
        <v>1074850</v>
      </c>
      <c r="I27" s="20">
        <f t="shared" si="0"/>
        <v>-0.0532956725560136</v>
      </c>
      <c r="J27" s="20">
        <f t="shared" si="1"/>
        <v>-0.0758017055680306</v>
      </c>
      <c r="K27" s="20">
        <f t="shared" si="2"/>
        <v>-0.06709649718565384</v>
      </c>
      <c r="L27" s="15"/>
    </row>
    <row r="28" spans="1:12" ht="15">
      <c r="A28" s="15"/>
      <c r="B28" s="15" t="str">
        <f>'Town Data'!A24</f>
        <v>CRAFTSBURY</v>
      </c>
      <c r="C28" s="48">
        <f>IF('Town Data'!C24&gt;9,'Town Data'!B24,"*")</f>
        <v>626013.61</v>
      </c>
      <c r="D28" s="49">
        <f>IF('Town Data'!E24&gt;9,'Town Data'!D24,"*")</f>
        <v>310199.09</v>
      </c>
      <c r="E28" s="50" t="str">
        <f>IF('Town Data'!G24&gt;9,'Town Data'!F24,"*")</f>
        <v>*</v>
      </c>
      <c r="F28" s="51">
        <f>IF('Town Data'!I24&gt;9,'Town Data'!H24,"*")</f>
        <v>469793.31</v>
      </c>
      <c r="G28" s="49">
        <f>IF('Town Data'!K24&gt;9,'Town Data'!J24,"*")</f>
        <v>187969.17</v>
      </c>
      <c r="H28" s="50" t="str">
        <f>IF('Town Data'!M24&gt;9,'Town Data'!L24,"*")</f>
        <v>*</v>
      </c>
      <c r="I28" s="9">
        <f t="shared" si="0"/>
        <v>0.3325298523301662</v>
      </c>
      <c r="J28" s="9">
        <f t="shared" si="1"/>
        <v>0.6502657856072888</v>
      </c>
      <c r="K28" s="9">
        <f t="shared" si="2"/>
      </c>
      <c r="L28" s="15"/>
    </row>
    <row r="29" spans="1:12" ht="15">
      <c r="A29" s="15"/>
      <c r="B29" s="25" t="str">
        <f>'Town Data'!A25</f>
        <v>DANVILLE</v>
      </c>
      <c r="C29" s="52">
        <f>IF('Town Data'!C25&gt;9,'Town Data'!B25,"*")</f>
        <v>776374.09</v>
      </c>
      <c r="D29" s="53">
        <f>IF('Town Data'!E25&gt;9,'Town Data'!D25,"*")</f>
        <v>632688.04</v>
      </c>
      <c r="E29" s="54" t="str">
        <f>IF('Town Data'!G25&gt;9,'Town Data'!F25,"*")</f>
        <v>*</v>
      </c>
      <c r="F29" s="53">
        <f>IF('Town Data'!I25&gt;9,'Town Data'!H25,"*")</f>
        <v>817292.55</v>
      </c>
      <c r="G29" s="53">
        <f>IF('Town Data'!K25&gt;9,'Town Data'!J25,"*")</f>
        <v>651341.91</v>
      </c>
      <c r="H29" s="54" t="str">
        <f>IF('Town Data'!M25&gt;9,'Town Data'!L25,"*")</f>
        <v>*</v>
      </c>
      <c r="I29" s="20">
        <f t="shared" si="0"/>
        <v>-0.050065866867378246</v>
      </c>
      <c r="J29" s="20">
        <f t="shared" si="1"/>
        <v>-0.02863913670164414</v>
      </c>
      <c r="K29" s="20">
        <f t="shared" si="2"/>
      </c>
      <c r="L29" s="15"/>
    </row>
    <row r="30" spans="1:12" ht="15">
      <c r="A30" s="15"/>
      <c r="B30" s="15" t="str">
        <f>'Town Data'!A26</f>
        <v>DERBY</v>
      </c>
      <c r="C30" s="48">
        <f>IF('Town Data'!C26&gt;9,'Town Data'!B26,"*")</f>
        <v>15898630.34</v>
      </c>
      <c r="D30" s="49">
        <f>IF('Town Data'!E26&gt;9,'Town Data'!D26,"*")</f>
        <v>4648104.88</v>
      </c>
      <c r="E30" s="50">
        <f>IF('Town Data'!G26&gt;9,'Town Data'!F26,"*")</f>
        <v>112880</v>
      </c>
      <c r="F30" s="51">
        <f>IF('Town Data'!I26&gt;9,'Town Data'!H26,"*")</f>
        <v>16084459.56</v>
      </c>
      <c r="G30" s="49">
        <f>IF('Town Data'!K26&gt;9,'Town Data'!J26,"*")</f>
        <v>3510804.39</v>
      </c>
      <c r="H30" s="50">
        <f>IF('Town Data'!M26&gt;9,'Town Data'!L26,"*")</f>
        <v>191900</v>
      </c>
      <c r="I30" s="9">
        <f t="shared" si="0"/>
        <v>-0.011553339377478012</v>
      </c>
      <c r="J30" s="9">
        <f t="shared" si="1"/>
        <v>0.3239429952974394</v>
      </c>
      <c r="K30" s="9">
        <f t="shared" si="2"/>
        <v>-0.41177696717040124</v>
      </c>
      <c r="L30" s="15"/>
    </row>
    <row r="31" spans="1:12" ht="15">
      <c r="A31" s="15"/>
      <c r="B31" s="25" t="str">
        <f>'Town Data'!A27</f>
        <v>DORSET</v>
      </c>
      <c r="C31" s="52">
        <f>IF('Town Data'!C27&gt;9,'Town Data'!B27,"*")</f>
        <v>1325126.45</v>
      </c>
      <c r="D31" s="53">
        <f>IF('Town Data'!E27&gt;9,'Town Data'!D27,"*")</f>
        <v>429261.31</v>
      </c>
      <c r="E31" s="54" t="str">
        <f>IF('Town Data'!G27&gt;9,'Town Data'!F27,"*")</f>
        <v>*</v>
      </c>
      <c r="F31" s="53">
        <f>IF('Town Data'!I27&gt;9,'Town Data'!H27,"*")</f>
        <v>1480117.05</v>
      </c>
      <c r="G31" s="53">
        <f>IF('Town Data'!K27&gt;9,'Town Data'!J27,"*")</f>
        <v>536267.8</v>
      </c>
      <c r="H31" s="54" t="str">
        <f>IF('Town Data'!M27&gt;9,'Town Data'!L27,"*")</f>
        <v>*</v>
      </c>
      <c r="I31" s="20">
        <f t="shared" si="0"/>
        <v>-0.10471509668779241</v>
      </c>
      <c r="J31" s="20">
        <f t="shared" si="1"/>
        <v>-0.19953927869620372</v>
      </c>
      <c r="K31" s="20">
        <f t="shared" si="2"/>
      </c>
      <c r="L31" s="15"/>
    </row>
    <row r="32" spans="1:12" ht="15">
      <c r="A32" s="15"/>
      <c r="B32" s="15" t="str">
        <f>'Town Data'!A28</f>
        <v>DOVER</v>
      </c>
      <c r="C32" s="48">
        <f>IF('Town Data'!C28&gt;9,'Town Data'!B28,"*")</f>
        <v>1853662.15</v>
      </c>
      <c r="D32" s="49">
        <f>IF('Town Data'!E28&gt;9,'Town Data'!D28,"*")</f>
        <v>1468022.42</v>
      </c>
      <c r="E32" s="50" t="str">
        <f>IF('Town Data'!G28&gt;9,'Town Data'!F28,"*")</f>
        <v>*</v>
      </c>
      <c r="F32" s="51">
        <f>IF('Town Data'!I28&gt;9,'Town Data'!H28,"*")</f>
        <v>1723045.12</v>
      </c>
      <c r="G32" s="49">
        <f>IF('Town Data'!K28&gt;9,'Town Data'!J28,"*")</f>
        <v>1361030.12</v>
      </c>
      <c r="H32" s="50" t="str">
        <f>IF('Town Data'!M28&gt;9,'Town Data'!L28,"*")</f>
        <v>*</v>
      </c>
      <c r="I32" s="9">
        <f t="shared" si="0"/>
        <v>0.07580592550008196</v>
      </c>
      <c r="J32" s="9">
        <f t="shared" si="1"/>
        <v>0.07861126541417011</v>
      </c>
      <c r="K32" s="9">
        <f t="shared" si="2"/>
      </c>
      <c r="L32" s="15"/>
    </row>
    <row r="33" spans="1:12" ht="15">
      <c r="A33" s="15"/>
      <c r="B33" s="25" t="str">
        <f>'Town Data'!A29</f>
        <v>DUMMERSTON</v>
      </c>
      <c r="C33" s="52">
        <f>IF('Town Data'!C29&gt;9,'Town Data'!B29,"*")</f>
        <v>717445.2</v>
      </c>
      <c r="D33" s="53">
        <f>IF('Town Data'!E29&gt;9,'Town Data'!D29,"*")</f>
        <v>199189.72</v>
      </c>
      <c r="E33" s="54" t="str">
        <f>IF('Town Data'!G29&gt;9,'Town Data'!F29,"*")</f>
        <v>*</v>
      </c>
      <c r="F33" s="53">
        <f>IF('Town Data'!I29&gt;9,'Town Data'!H29,"*")</f>
        <v>915928.93</v>
      </c>
      <c r="G33" s="53">
        <f>IF('Town Data'!K29&gt;9,'Town Data'!J29,"*")</f>
        <v>215062.25</v>
      </c>
      <c r="H33" s="54" t="str">
        <f>IF('Town Data'!M29&gt;9,'Town Data'!L29,"*")</f>
        <v>*</v>
      </c>
      <c r="I33" s="20">
        <f t="shared" si="0"/>
        <v>-0.2167021080991514</v>
      </c>
      <c r="J33" s="20">
        <f t="shared" si="1"/>
        <v>-0.07380435199575937</v>
      </c>
      <c r="K33" s="20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3267168.17</v>
      </c>
      <c r="D34" s="49">
        <f>IF('Town Data'!E30&gt;9,'Town Data'!D30,"*")</f>
        <v>1180139.98</v>
      </c>
      <c r="E34" s="50" t="str">
        <f>IF('Town Data'!G30&gt;9,'Town Data'!F30,"*")</f>
        <v>*</v>
      </c>
      <c r="F34" s="51">
        <f>IF('Town Data'!I30&gt;9,'Town Data'!H30,"*")</f>
        <v>3186441.01</v>
      </c>
      <c r="G34" s="49">
        <f>IF('Town Data'!K30&gt;9,'Town Data'!J30,"*")</f>
        <v>1075986.87</v>
      </c>
      <c r="H34" s="50" t="str">
        <f>IF('Town Data'!M30&gt;9,'Town Data'!L30,"*")</f>
        <v>*</v>
      </c>
      <c r="I34" s="9">
        <f t="shared" si="0"/>
        <v>0.02533458480689092</v>
      </c>
      <c r="J34" s="9">
        <f t="shared" si="1"/>
        <v>0.09679775181643235</v>
      </c>
      <c r="K34" s="9">
        <f t="shared" si="2"/>
      </c>
      <c r="L34" s="15"/>
    </row>
    <row r="35" spans="1:12" ht="15">
      <c r="A35" s="15"/>
      <c r="B35" s="25" t="str">
        <f>'Town Data'!A31</f>
        <v>ENOSBURG</v>
      </c>
      <c r="C35" s="52">
        <f>IF('Town Data'!C31&gt;9,'Town Data'!B31,"*")</f>
        <v>5908063.3</v>
      </c>
      <c r="D35" s="53">
        <f>IF('Town Data'!E31&gt;9,'Town Data'!D31,"*")</f>
        <v>1467959.87</v>
      </c>
      <c r="E35" s="54">
        <f>IF('Town Data'!G31&gt;9,'Town Data'!F31,"*")</f>
        <v>39910.83</v>
      </c>
      <c r="F35" s="53">
        <f>IF('Town Data'!I31&gt;9,'Town Data'!H31,"*")</f>
        <v>6243069.43</v>
      </c>
      <c r="G35" s="53">
        <f>IF('Town Data'!K31&gt;9,'Town Data'!J31,"*")</f>
        <v>1520649.24</v>
      </c>
      <c r="H35" s="54">
        <f>IF('Town Data'!M31&gt;9,'Town Data'!L31,"*")</f>
        <v>119644.17</v>
      </c>
      <c r="I35" s="20">
        <f t="shared" si="0"/>
        <v>-0.05366048443898211</v>
      </c>
      <c r="J35" s="20">
        <f t="shared" si="1"/>
        <v>-0.03464925941764182</v>
      </c>
      <c r="K35" s="20">
        <f t="shared" si="2"/>
        <v>-0.6664206036951069</v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32118277.17</v>
      </c>
      <c r="D36" s="49">
        <f>IF('Town Data'!E32&gt;9,'Town Data'!D32,"*")</f>
        <v>11301339.66</v>
      </c>
      <c r="E36" s="50">
        <f>IF('Town Data'!G32&gt;9,'Town Data'!F32,"*")</f>
        <v>842567.5</v>
      </c>
      <c r="F36" s="51">
        <f>IF('Town Data'!I32&gt;9,'Town Data'!H32,"*")</f>
        <v>36176136.63</v>
      </c>
      <c r="G36" s="49">
        <f>IF('Town Data'!K32&gt;9,'Town Data'!J32,"*")</f>
        <v>10631013</v>
      </c>
      <c r="H36" s="50">
        <f>IF('Town Data'!M32&gt;9,'Town Data'!L32,"*")</f>
        <v>1064476.17</v>
      </c>
      <c r="I36" s="9">
        <f t="shared" si="0"/>
        <v>-0.11216950835581806</v>
      </c>
      <c r="J36" s="9">
        <f t="shared" si="1"/>
        <v>0.06305388395254527</v>
      </c>
      <c r="K36" s="9">
        <f t="shared" si="2"/>
        <v>-0.20846748499780876</v>
      </c>
      <c r="L36" s="15"/>
    </row>
    <row r="37" spans="1:12" ht="15">
      <c r="A37" s="15"/>
      <c r="B37" s="25" t="str">
        <f>'Town Data'!A33</f>
        <v>FAIR HAVEN</v>
      </c>
      <c r="C37" s="52">
        <f>IF('Town Data'!C33&gt;9,'Town Data'!B33,"*")</f>
        <v>5606074.4</v>
      </c>
      <c r="D37" s="53">
        <f>IF('Town Data'!E33&gt;9,'Town Data'!D33,"*")</f>
        <v>1002881.43</v>
      </c>
      <c r="E37" s="54" t="str">
        <f>IF('Town Data'!G33&gt;9,'Town Data'!F33,"*")</f>
        <v>*</v>
      </c>
      <c r="F37" s="53">
        <f>IF('Town Data'!I33&gt;9,'Town Data'!H33,"*")</f>
        <v>6197061.5</v>
      </c>
      <c r="G37" s="53">
        <f>IF('Town Data'!K33&gt;9,'Town Data'!J33,"*")</f>
        <v>1061620.5</v>
      </c>
      <c r="H37" s="54" t="str">
        <f>IF('Town Data'!M33&gt;9,'Town Data'!L33,"*")</f>
        <v>*</v>
      </c>
      <c r="I37" s="20">
        <f t="shared" si="0"/>
        <v>-0.09536569872672712</v>
      </c>
      <c r="J37" s="20">
        <f t="shared" si="1"/>
        <v>-0.0553296305035556</v>
      </c>
      <c r="K37" s="20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2569171.66</v>
      </c>
      <c r="D38" s="49">
        <f>IF('Town Data'!E34&gt;9,'Town Data'!D34,"*")</f>
        <v>1039811.15</v>
      </c>
      <c r="E38" s="50" t="str">
        <f>IF('Town Data'!G34&gt;9,'Town Data'!F34,"*")</f>
        <v>*</v>
      </c>
      <c r="F38" s="51">
        <f>IF('Town Data'!I34&gt;9,'Town Data'!H34,"*")</f>
        <v>2950394.85</v>
      </c>
      <c r="G38" s="49">
        <f>IF('Town Data'!K34&gt;9,'Town Data'!J34,"*")</f>
        <v>1225810.2</v>
      </c>
      <c r="H38" s="50" t="str">
        <f>IF('Town Data'!M34&gt;9,'Town Data'!L34,"*")</f>
        <v>*</v>
      </c>
      <c r="I38" s="9">
        <f t="shared" si="0"/>
        <v>-0.12921090544880795</v>
      </c>
      <c r="J38" s="9">
        <f t="shared" si="1"/>
        <v>-0.15173560311376094</v>
      </c>
      <c r="K38" s="9">
        <f t="shared" si="2"/>
      </c>
      <c r="L38" s="15"/>
    </row>
    <row r="39" spans="1:12" ht="15">
      <c r="A39" s="15"/>
      <c r="B39" s="25" t="str">
        <f>'Town Data'!A35</f>
        <v>FAIRLEE</v>
      </c>
      <c r="C39" s="52">
        <f>IF('Town Data'!C35&gt;9,'Town Data'!B35,"*")</f>
        <v>4514197.28</v>
      </c>
      <c r="D39" s="53">
        <f>IF('Town Data'!E35&gt;9,'Town Data'!D35,"*")</f>
        <v>270558.57</v>
      </c>
      <c r="E39" s="54" t="str">
        <f>IF('Town Data'!G35&gt;9,'Town Data'!F35,"*")</f>
        <v>*</v>
      </c>
      <c r="F39" s="53">
        <f>IF('Town Data'!I35&gt;9,'Town Data'!H35,"*")</f>
        <v>4503177.74</v>
      </c>
      <c r="G39" s="53">
        <f>IF('Town Data'!K35&gt;9,'Town Data'!J35,"*")</f>
        <v>206986.74</v>
      </c>
      <c r="H39" s="54" t="str">
        <f>IF('Town Data'!M35&gt;9,'Town Data'!L35,"*")</f>
        <v>*</v>
      </c>
      <c r="I39" s="20">
        <f t="shared" si="0"/>
        <v>0.002447058640861028</v>
      </c>
      <c r="J39" s="20">
        <f t="shared" si="1"/>
        <v>0.3071299639774027</v>
      </c>
      <c r="K39" s="20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1807015.18</v>
      </c>
      <c r="D40" s="49">
        <f>IF('Town Data'!E36&gt;9,'Town Data'!D36,"*")</f>
        <v>639968.96</v>
      </c>
      <c r="E40" s="50" t="str">
        <f>IF('Town Data'!G36&gt;9,'Town Data'!F36,"*")</f>
        <v>*</v>
      </c>
      <c r="F40" s="51">
        <f>IF('Town Data'!I36&gt;9,'Town Data'!H36,"*")</f>
        <v>1399652.71</v>
      </c>
      <c r="G40" s="49">
        <f>IF('Town Data'!K36&gt;9,'Town Data'!J36,"*")</f>
        <v>458000.41</v>
      </c>
      <c r="H40" s="50" t="str">
        <f>IF('Town Data'!M36&gt;9,'Town Data'!L36,"*")</f>
        <v>*</v>
      </c>
      <c r="I40" s="9">
        <f t="shared" si="0"/>
        <v>0.29104539082412806</v>
      </c>
      <c r="J40" s="9">
        <f t="shared" si="1"/>
        <v>0.39731088887016497</v>
      </c>
      <c r="K40" s="9">
        <f t="shared" si="2"/>
      </c>
      <c r="L40" s="15"/>
    </row>
    <row r="41" spans="1:12" ht="15">
      <c r="A41" s="15"/>
      <c r="B41" s="25" t="str">
        <f>'Town Data'!A37</f>
        <v>GEORGIA</v>
      </c>
      <c r="C41" s="52">
        <f>IF('Town Data'!C37&gt;9,'Town Data'!B37,"*")</f>
        <v>1892544.91</v>
      </c>
      <c r="D41" s="53">
        <f>IF('Town Data'!E37&gt;9,'Town Data'!D37,"*")</f>
        <v>652091.12</v>
      </c>
      <c r="E41" s="54" t="str">
        <f>IF('Town Data'!G37&gt;9,'Town Data'!F37,"*")</f>
        <v>*</v>
      </c>
      <c r="F41" s="53">
        <f>IF('Town Data'!I37&gt;9,'Town Data'!H37,"*")</f>
        <v>8243615</v>
      </c>
      <c r="G41" s="53">
        <f>IF('Town Data'!K37&gt;9,'Town Data'!J37,"*")</f>
        <v>573549</v>
      </c>
      <c r="H41" s="54" t="str">
        <f>IF('Town Data'!M37&gt;9,'Town Data'!L37,"*")</f>
        <v>*</v>
      </c>
      <c r="I41" s="20">
        <f t="shared" si="0"/>
        <v>-0.7704229382376542</v>
      </c>
      <c r="J41" s="20">
        <f t="shared" si="1"/>
        <v>0.13694055782505068</v>
      </c>
      <c r="K41" s="20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7263563.71</v>
      </c>
      <c r="D42" s="49">
        <f>IF('Town Data'!E38&gt;9,'Town Data'!D38,"*")</f>
        <v>1313404.24</v>
      </c>
      <c r="E42" s="50" t="str">
        <f>IF('Town Data'!G38&gt;9,'Town Data'!F38,"*")</f>
        <v>*</v>
      </c>
      <c r="F42" s="51">
        <f>IF('Town Data'!I38&gt;9,'Town Data'!H38,"*")</f>
        <v>7510767.03</v>
      </c>
      <c r="G42" s="49">
        <f>IF('Town Data'!K38&gt;9,'Town Data'!J38,"*")</f>
        <v>1254328.38</v>
      </c>
      <c r="H42" s="50" t="str">
        <f>IF('Town Data'!M38&gt;9,'Town Data'!L38,"*")</f>
        <v>*</v>
      </c>
      <c r="I42" s="9">
        <f t="shared" si="0"/>
        <v>-0.032913192356067565</v>
      </c>
      <c r="J42" s="9">
        <f t="shared" si="1"/>
        <v>0.047097602941902746</v>
      </c>
      <c r="K42" s="9">
        <f t="shared" si="2"/>
      </c>
      <c r="L42" s="15"/>
    </row>
    <row r="43" spans="1:12" ht="15">
      <c r="A43" s="15"/>
      <c r="B43" s="25" t="str">
        <f>'Town Data'!A39</f>
        <v>HARTFORD</v>
      </c>
      <c r="C43" s="52">
        <f>IF('Town Data'!C39&gt;9,'Town Data'!B39,"*")</f>
        <v>18942239.7</v>
      </c>
      <c r="D43" s="53">
        <f>IF('Town Data'!E39&gt;9,'Town Data'!D39,"*")</f>
        <v>6214028.79</v>
      </c>
      <c r="E43" s="54">
        <f>IF('Town Data'!G39&gt;9,'Town Data'!F39,"*")</f>
        <v>150320</v>
      </c>
      <c r="F43" s="53">
        <f>IF('Town Data'!I39&gt;9,'Town Data'!H39,"*")</f>
        <v>18798539.27</v>
      </c>
      <c r="G43" s="53">
        <f>IF('Town Data'!K39&gt;9,'Town Data'!J39,"*")</f>
        <v>5643471.05</v>
      </c>
      <c r="H43" s="54">
        <f>IF('Town Data'!M39&gt;9,'Town Data'!L39,"*")</f>
        <v>121445.83</v>
      </c>
      <c r="I43" s="20">
        <f t="shared" si="0"/>
        <v>0.0076442338383880025</v>
      </c>
      <c r="J43" s="20">
        <f t="shared" si="1"/>
        <v>0.10110049913341901</v>
      </c>
      <c r="K43" s="20">
        <f t="shared" si="2"/>
        <v>0.23775349058917872</v>
      </c>
      <c r="L43" s="15"/>
    </row>
    <row r="44" spans="1:12" ht="15">
      <c r="A44" s="15"/>
      <c r="B44" s="15" t="str">
        <f>'Town Data'!A40</f>
        <v>HIGHGATE</v>
      </c>
      <c r="C44" s="48">
        <f>IF('Town Data'!C40&gt;9,'Town Data'!B40,"*")</f>
        <v>1691179.14</v>
      </c>
      <c r="D44" s="49">
        <f>IF('Town Data'!E40&gt;9,'Town Data'!D40,"*")</f>
        <v>567111.96</v>
      </c>
      <c r="E44" s="50" t="str">
        <f>IF('Town Data'!G40&gt;9,'Town Data'!F40,"*")</f>
        <v>*</v>
      </c>
      <c r="F44" s="51">
        <f>IF('Town Data'!I40&gt;9,'Town Data'!H40,"*")</f>
        <v>1810568.48</v>
      </c>
      <c r="G44" s="49">
        <f>IF('Town Data'!K40&gt;9,'Town Data'!J40,"*")</f>
        <v>611064.48</v>
      </c>
      <c r="H44" s="50" t="str">
        <f>IF('Town Data'!M40&gt;9,'Town Data'!L40,"*")</f>
        <v>*</v>
      </c>
      <c r="I44" s="9">
        <f t="shared" si="0"/>
        <v>-0.06594025098680613</v>
      </c>
      <c r="J44" s="9">
        <f t="shared" si="1"/>
        <v>-0.07192779393755634</v>
      </c>
      <c r="K44" s="9">
        <f t="shared" si="2"/>
      </c>
      <c r="L44" s="15"/>
    </row>
    <row r="45" spans="1:12" ht="15">
      <c r="A45" s="15"/>
      <c r="B45" s="25" t="str">
        <f>'Town Data'!A41</f>
        <v>HINESBURG</v>
      </c>
      <c r="C45" s="52">
        <f>IF('Town Data'!C41&gt;9,'Town Data'!B41,"*")</f>
        <v>5183505.27</v>
      </c>
      <c r="D45" s="53">
        <f>IF('Town Data'!E41&gt;9,'Town Data'!D41,"*")</f>
        <v>1171594.75</v>
      </c>
      <c r="E45" s="54" t="str">
        <f>IF('Town Data'!G41&gt;9,'Town Data'!F41,"*")</f>
        <v>*</v>
      </c>
      <c r="F45" s="53">
        <f>IF('Town Data'!I41&gt;9,'Town Data'!H41,"*")</f>
        <v>7983998.26</v>
      </c>
      <c r="G45" s="53">
        <f>IF('Town Data'!K41&gt;9,'Town Data'!J41,"*")</f>
        <v>1142447.91</v>
      </c>
      <c r="H45" s="54" t="str">
        <f>IF('Town Data'!M41&gt;9,'Town Data'!L41,"*")</f>
        <v>*</v>
      </c>
      <c r="I45" s="20">
        <f t="shared" si="0"/>
        <v>-0.3507632264939898</v>
      </c>
      <c r="J45" s="20">
        <f t="shared" si="1"/>
        <v>0.025512620527267705</v>
      </c>
      <c r="K45" s="20">
        <f t="shared" si="2"/>
      </c>
      <c r="L45" s="15"/>
    </row>
    <row r="46" spans="1:12" ht="15">
      <c r="A46" s="15"/>
      <c r="B46" s="15" t="str">
        <f>'Town Data'!A42</f>
        <v>HYDE PARK</v>
      </c>
      <c r="C46" s="48">
        <f>IF('Town Data'!C42&gt;9,'Town Data'!B42,"*")</f>
        <v>607389.23</v>
      </c>
      <c r="D46" s="49">
        <f>IF('Town Data'!E42&gt;9,'Town Data'!D42,"*")</f>
        <v>265054.48</v>
      </c>
      <c r="E46" s="50" t="str">
        <f>IF('Town Data'!G42&gt;9,'Town Data'!F42,"*")</f>
        <v>*</v>
      </c>
      <c r="F46" s="51">
        <f>IF('Town Data'!I42&gt;9,'Town Data'!H42,"*")</f>
        <v>508207.36</v>
      </c>
      <c r="G46" s="49">
        <f>IF('Town Data'!K42&gt;9,'Town Data'!J42,"*")</f>
        <v>264398.46</v>
      </c>
      <c r="H46" s="50" t="str">
        <f>IF('Town Data'!M42&gt;9,'Town Data'!L42,"*")</f>
        <v>*</v>
      </c>
      <c r="I46" s="9">
        <f t="shared" si="0"/>
        <v>0.19516023931648688</v>
      </c>
      <c r="J46" s="9">
        <f t="shared" si="1"/>
        <v>0.002481179353313784</v>
      </c>
      <c r="K46" s="9">
        <f t="shared" si="2"/>
      </c>
      <c r="L46" s="15"/>
    </row>
    <row r="47" spans="1:12" ht="15">
      <c r="A47" s="15"/>
      <c r="B47" s="25" t="str">
        <f>'Town Data'!A43</f>
        <v>JAMAICA</v>
      </c>
      <c r="C47" s="52">
        <f>IF('Town Data'!C43&gt;9,'Town Data'!B43,"*")</f>
        <v>874283.7</v>
      </c>
      <c r="D47" s="53">
        <f>IF('Town Data'!E43&gt;9,'Town Data'!D43,"*")</f>
        <v>431412.33</v>
      </c>
      <c r="E47" s="54" t="str">
        <f>IF('Town Data'!G43&gt;9,'Town Data'!F43,"*")</f>
        <v>*</v>
      </c>
      <c r="F47" s="53">
        <f>IF('Town Data'!I43&gt;9,'Town Data'!H43,"*")</f>
        <v>769092.15</v>
      </c>
      <c r="G47" s="53">
        <f>IF('Town Data'!K43&gt;9,'Town Data'!J43,"*")</f>
        <v>328994.83</v>
      </c>
      <c r="H47" s="54" t="str">
        <f>IF('Town Data'!M43&gt;9,'Town Data'!L43,"*")</f>
        <v>*</v>
      </c>
      <c r="I47" s="20">
        <f t="shared" si="0"/>
        <v>0.1367736622978143</v>
      </c>
      <c r="J47" s="20">
        <f t="shared" si="1"/>
        <v>0.3113042840217276</v>
      </c>
      <c r="K47" s="20">
        <f t="shared" si="2"/>
      </c>
      <c r="L47" s="15"/>
    </row>
    <row r="48" spans="1:12" ht="15">
      <c r="A48" s="15"/>
      <c r="B48" s="15" t="str">
        <f>'Town Data'!A44</f>
        <v>JERICHO</v>
      </c>
      <c r="C48" s="48">
        <f>IF('Town Data'!C44&gt;9,'Town Data'!B44,"*")</f>
        <v>1189570.46</v>
      </c>
      <c r="D48" s="49">
        <f>IF('Town Data'!E44&gt;9,'Town Data'!D44,"*")</f>
        <v>524828.5</v>
      </c>
      <c r="E48" s="50" t="str">
        <f>IF('Town Data'!G44&gt;9,'Town Data'!F44,"*")</f>
        <v>*</v>
      </c>
      <c r="F48" s="51">
        <f>IF('Town Data'!I44&gt;9,'Town Data'!H44,"*")</f>
        <v>1128694</v>
      </c>
      <c r="G48" s="49">
        <f>IF('Town Data'!K44&gt;9,'Town Data'!J44,"*")</f>
        <v>409070</v>
      </c>
      <c r="H48" s="50" t="str">
        <f>IF('Town Data'!M44&gt;9,'Town Data'!L44,"*")</f>
        <v>*</v>
      </c>
      <c r="I48" s="9">
        <f t="shared" si="0"/>
        <v>0.05393530930438185</v>
      </c>
      <c r="J48" s="9">
        <f t="shared" si="1"/>
        <v>0.28297968562837655</v>
      </c>
      <c r="K48" s="9">
        <f t="shared" si="2"/>
      </c>
      <c r="L48" s="15"/>
    </row>
    <row r="49" spans="1:12" ht="15">
      <c r="A49" s="15"/>
      <c r="B49" s="25" t="str">
        <f>'Town Data'!A45</f>
        <v>JOHNSON</v>
      </c>
      <c r="C49" s="52">
        <f>IF('Town Data'!C45&gt;9,'Town Data'!B45,"*")</f>
        <v>9823820.75</v>
      </c>
      <c r="D49" s="53">
        <f>IF('Town Data'!E45&gt;9,'Town Data'!D45,"*")</f>
        <v>3053831.23</v>
      </c>
      <c r="E49" s="54" t="str">
        <f>IF('Town Data'!G45&gt;9,'Town Data'!F45,"*")</f>
        <v>*</v>
      </c>
      <c r="F49" s="53">
        <f>IF('Town Data'!I45&gt;9,'Town Data'!H45,"*")</f>
        <v>9970176.14</v>
      </c>
      <c r="G49" s="53">
        <f>IF('Town Data'!K45&gt;9,'Town Data'!J45,"*")</f>
        <v>3075229.47</v>
      </c>
      <c r="H49" s="54" t="str">
        <f>IF('Town Data'!M45&gt;9,'Town Data'!L45,"*")</f>
        <v>*</v>
      </c>
      <c r="I49" s="20">
        <f t="shared" si="0"/>
        <v>-0.014679318393666874</v>
      </c>
      <c r="J49" s="20">
        <f t="shared" si="1"/>
        <v>-0.006958257980013512</v>
      </c>
      <c r="K49" s="20">
        <f t="shared" si="2"/>
      </c>
      <c r="L49" s="15"/>
    </row>
    <row r="50" spans="1:12" ht="15">
      <c r="A50" s="15"/>
      <c r="B50" s="15" t="str">
        <f>'Town Data'!A46</f>
        <v>KILLINGTON</v>
      </c>
      <c r="C50" s="48">
        <f>IF('Town Data'!C46&gt;9,'Town Data'!B46,"*")</f>
        <v>4114569.51</v>
      </c>
      <c r="D50" s="49">
        <f>IF('Town Data'!E46&gt;9,'Town Data'!D46,"*")</f>
        <v>3313682.71</v>
      </c>
      <c r="E50" s="50" t="str">
        <f>IF('Town Data'!G46&gt;9,'Town Data'!F46,"*")</f>
        <v>*</v>
      </c>
      <c r="F50" s="51">
        <f>IF('Town Data'!I46&gt;9,'Town Data'!H46,"*")</f>
        <v>4002531</v>
      </c>
      <c r="G50" s="49">
        <f>IF('Town Data'!K46&gt;9,'Town Data'!J46,"*")</f>
        <v>3110768</v>
      </c>
      <c r="H50" s="50" t="str">
        <f>IF('Town Data'!M46&gt;9,'Town Data'!L46,"*")</f>
        <v>*</v>
      </c>
      <c r="I50" s="9">
        <f t="shared" si="0"/>
        <v>0.027991915615394304</v>
      </c>
      <c r="J50" s="9">
        <f t="shared" si="1"/>
        <v>0.06522977926994233</v>
      </c>
      <c r="K50" s="9">
        <f t="shared" si="2"/>
      </c>
      <c r="L50" s="15"/>
    </row>
    <row r="51" spans="1:12" ht="15">
      <c r="A51" s="15"/>
      <c r="B51" s="25" t="str">
        <f>'Town Data'!A47</f>
        <v>LONDONDERRY</v>
      </c>
      <c r="C51" s="52">
        <f>IF('Town Data'!C47&gt;9,'Town Data'!B47,"*")</f>
        <v>2791822.5</v>
      </c>
      <c r="D51" s="53">
        <f>IF('Town Data'!E47&gt;9,'Town Data'!D47,"*")</f>
        <v>1007495.94</v>
      </c>
      <c r="E51" s="54" t="str">
        <f>IF('Town Data'!G47&gt;9,'Town Data'!F47,"*")</f>
        <v>*</v>
      </c>
      <c r="F51" s="53">
        <f>IF('Town Data'!I47&gt;9,'Town Data'!H47,"*")</f>
        <v>2650740.42</v>
      </c>
      <c r="G51" s="53">
        <f>IF('Town Data'!K47&gt;9,'Town Data'!J47,"*")</f>
        <v>976464.96</v>
      </c>
      <c r="H51" s="54" t="str">
        <f>IF('Town Data'!M47&gt;9,'Town Data'!L47,"*")</f>
        <v>*</v>
      </c>
      <c r="I51" s="20">
        <f t="shared" si="0"/>
        <v>0.05322364986610046</v>
      </c>
      <c r="J51" s="20">
        <f t="shared" si="1"/>
        <v>0.03177889762680269</v>
      </c>
      <c r="K51" s="20">
        <f t="shared" si="2"/>
      </c>
      <c r="L51" s="15"/>
    </row>
    <row r="52" spans="1:12" ht="15">
      <c r="A52" s="15"/>
      <c r="B52" s="15" t="str">
        <f>'Town Data'!A48</f>
        <v>LUDLOW</v>
      </c>
      <c r="C52" s="48">
        <f>IF('Town Data'!C48&gt;9,'Town Data'!B48,"*")</f>
        <v>7457872.94</v>
      </c>
      <c r="D52" s="49">
        <f>IF('Town Data'!E48&gt;9,'Town Data'!D48,"*")</f>
        <v>4134196.37</v>
      </c>
      <c r="E52" s="50" t="str">
        <f>IF('Town Data'!G48&gt;9,'Town Data'!F48,"*")</f>
        <v>*</v>
      </c>
      <c r="F52" s="51">
        <f>IF('Town Data'!I48&gt;9,'Town Data'!H48,"*")</f>
        <v>8349160.19</v>
      </c>
      <c r="G52" s="49">
        <f>IF('Town Data'!K48&gt;9,'Town Data'!J48,"*")</f>
        <v>4349825.19</v>
      </c>
      <c r="H52" s="50" t="str">
        <f>IF('Town Data'!M48&gt;9,'Town Data'!L48,"*")</f>
        <v>*</v>
      </c>
      <c r="I52" s="9">
        <f t="shared" si="0"/>
        <v>-0.10675172469052842</v>
      </c>
      <c r="J52" s="9">
        <f t="shared" si="1"/>
        <v>-0.04957183578220997</v>
      </c>
      <c r="K52" s="9">
        <f t="shared" si="2"/>
      </c>
      <c r="L52" s="15"/>
    </row>
    <row r="53" spans="1:12" ht="15">
      <c r="A53" s="15"/>
      <c r="B53" s="25" t="str">
        <f>'Town Data'!A49</f>
        <v>LYNDON</v>
      </c>
      <c r="C53" s="52">
        <f>IF('Town Data'!C49&gt;9,'Town Data'!B49,"*")</f>
        <v>8868534.57</v>
      </c>
      <c r="D53" s="53">
        <f>IF('Town Data'!E49&gt;9,'Town Data'!D49,"*")</f>
        <v>2668456.82</v>
      </c>
      <c r="E53" s="54">
        <f>IF('Town Data'!G49&gt;9,'Town Data'!F49,"*")</f>
        <v>54401</v>
      </c>
      <c r="F53" s="53">
        <f>IF('Town Data'!I49&gt;9,'Town Data'!H49,"*")</f>
        <v>7984254.11</v>
      </c>
      <c r="G53" s="53">
        <f>IF('Town Data'!K49&gt;9,'Town Data'!J49,"*")</f>
        <v>2838339.13</v>
      </c>
      <c r="H53" s="54">
        <f>IF('Town Data'!M49&gt;9,'Town Data'!L49,"*")</f>
        <v>61971</v>
      </c>
      <c r="I53" s="20">
        <f t="shared" si="0"/>
        <v>0.11075304565926446</v>
      </c>
      <c r="J53" s="20">
        <f t="shared" si="1"/>
        <v>-0.05985271745874851</v>
      </c>
      <c r="K53" s="20">
        <f t="shared" si="2"/>
        <v>-0.12215391070016621</v>
      </c>
      <c r="L53" s="15"/>
    </row>
    <row r="54" spans="1:12" ht="15">
      <c r="A54" s="15"/>
      <c r="B54" s="15" t="str">
        <f>'Town Data'!A50</f>
        <v>MANCHESTER</v>
      </c>
      <c r="C54" s="48">
        <f>IF('Town Data'!C50&gt;9,'Town Data'!B50,"*")</f>
        <v>33323198.82</v>
      </c>
      <c r="D54" s="49">
        <f>IF('Town Data'!E50&gt;9,'Town Data'!D50,"*")</f>
        <v>8410740.26</v>
      </c>
      <c r="E54" s="50">
        <f>IF('Town Data'!G50&gt;9,'Town Data'!F50,"*")</f>
        <v>393372.33</v>
      </c>
      <c r="F54" s="51">
        <f>IF('Town Data'!I50&gt;9,'Town Data'!H50,"*")</f>
        <v>32680560.04</v>
      </c>
      <c r="G54" s="49">
        <f>IF('Town Data'!K50&gt;9,'Town Data'!J50,"*")</f>
        <v>8803456.22</v>
      </c>
      <c r="H54" s="50">
        <f>IF('Town Data'!M50&gt;9,'Town Data'!L50,"*")</f>
        <v>558900</v>
      </c>
      <c r="I54" s="9">
        <f t="shared" si="0"/>
        <v>0.019664252363283587</v>
      </c>
      <c r="J54" s="9">
        <f t="shared" si="1"/>
        <v>-0.04460929323506091</v>
      </c>
      <c r="K54" s="9">
        <f t="shared" si="2"/>
        <v>-0.2961668813741277</v>
      </c>
      <c r="L54" s="15"/>
    </row>
    <row r="55" spans="1:12" ht="15">
      <c r="A55" s="15"/>
      <c r="B55" s="25" t="str">
        <f>'Town Data'!A51</f>
        <v>MIDDLEBURY</v>
      </c>
      <c r="C55" s="52">
        <f>IF('Town Data'!C51&gt;9,'Town Data'!B51,"*")</f>
        <v>29090252.34</v>
      </c>
      <c r="D55" s="53">
        <f>IF('Town Data'!E51&gt;9,'Town Data'!D51,"*")</f>
        <v>9697405.01</v>
      </c>
      <c r="E55" s="54">
        <f>IF('Town Data'!G51&gt;9,'Town Data'!F51,"*")</f>
        <v>97917.17</v>
      </c>
      <c r="F55" s="53">
        <f>IF('Town Data'!I51&gt;9,'Town Data'!H51,"*")</f>
        <v>31675915.27</v>
      </c>
      <c r="G55" s="53">
        <f>IF('Town Data'!K51&gt;9,'Town Data'!J51,"*")</f>
        <v>8656468.06</v>
      </c>
      <c r="H55" s="54">
        <f>IF('Town Data'!M51&gt;9,'Town Data'!L51,"*")</f>
        <v>319016.67</v>
      </c>
      <c r="I55" s="20">
        <f t="shared" si="0"/>
        <v>-0.08162867301418943</v>
      </c>
      <c r="J55" s="20">
        <f t="shared" si="1"/>
        <v>0.12024961482963055</v>
      </c>
      <c r="K55" s="20">
        <f t="shared" si="2"/>
        <v>-0.693065663308441</v>
      </c>
      <c r="L55" s="15"/>
    </row>
    <row r="56" spans="1:12" ht="15">
      <c r="A56" s="15"/>
      <c r="B56" s="15" t="str">
        <f>'Town Data'!A52</f>
        <v>MILTON</v>
      </c>
      <c r="C56" s="48">
        <f>IF('Town Data'!C52&gt;9,'Town Data'!B52,"*")</f>
        <v>17121584.95</v>
      </c>
      <c r="D56" s="49">
        <f>IF('Town Data'!E52&gt;9,'Town Data'!D52,"*")</f>
        <v>3943521.29</v>
      </c>
      <c r="E56" s="50">
        <f>IF('Town Data'!G52&gt;9,'Town Data'!F52,"*")</f>
        <v>40539</v>
      </c>
      <c r="F56" s="51">
        <f>IF('Town Data'!I52&gt;9,'Town Data'!H52,"*")</f>
        <v>21328351.45</v>
      </c>
      <c r="G56" s="49">
        <f>IF('Town Data'!K52&gt;9,'Town Data'!J52,"*")</f>
        <v>3935417.85</v>
      </c>
      <c r="H56" s="50">
        <f>IF('Town Data'!M52&gt;9,'Town Data'!L52,"*")</f>
        <v>90050</v>
      </c>
      <c r="I56" s="9">
        <f t="shared" si="0"/>
        <v>-0.1972382399015654</v>
      </c>
      <c r="J56" s="9">
        <f t="shared" si="1"/>
        <v>0.00205910536285237</v>
      </c>
      <c r="K56" s="9">
        <f t="shared" si="2"/>
        <v>-0.5498167684619656</v>
      </c>
      <c r="L56" s="15"/>
    </row>
    <row r="57" spans="1:12" ht="15">
      <c r="A57" s="15"/>
      <c r="B57" s="25" t="str">
        <f>'Town Data'!A53</f>
        <v>MONTPELIER</v>
      </c>
      <c r="C57" s="52">
        <f>IF('Town Data'!C53&gt;9,'Town Data'!B53,"*")</f>
        <v>17809361.73</v>
      </c>
      <c r="D57" s="53">
        <f>IF('Town Data'!E53&gt;9,'Town Data'!D53,"*")</f>
        <v>5963363.68</v>
      </c>
      <c r="E57" s="54">
        <f>IF('Town Data'!G53&gt;9,'Town Data'!F53,"*")</f>
        <v>186883.5</v>
      </c>
      <c r="F57" s="53">
        <f>IF('Town Data'!I53&gt;9,'Town Data'!H53,"*")</f>
        <v>17725066.3</v>
      </c>
      <c r="G57" s="53">
        <f>IF('Town Data'!K53&gt;9,'Town Data'!J53,"*")</f>
        <v>5916658.66</v>
      </c>
      <c r="H57" s="54">
        <f>IF('Town Data'!M53&gt;9,'Town Data'!L53,"*")</f>
        <v>351320</v>
      </c>
      <c r="I57" s="20">
        <f t="shared" si="0"/>
        <v>0.004755718741655691</v>
      </c>
      <c r="J57" s="20">
        <f t="shared" si="1"/>
        <v>0.00789381687940733</v>
      </c>
      <c r="K57" s="20">
        <f t="shared" si="2"/>
        <v>-0.46805334168279633</v>
      </c>
      <c r="L57" s="15"/>
    </row>
    <row r="58" spans="1:12" ht="15">
      <c r="A58" s="15"/>
      <c r="B58" s="15" t="str">
        <f>'Town Data'!A54</f>
        <v>MORRISTOWN</v>
      </c>
      <c r="C58" s="48">
        <f>IF('Town Data'!C54&gt;9,'Town Data'!B54,"*")</f>
        <v>22885871.88</v>
      </c>
      <c r="D58" s="49">
        <f>IF('Town Data'!E54&gt;9,'Town Data'!D54,"*")</f>
        <v>5700293.97</v>
      </c>
      <c r="E58" s="50">
        <f>IF('Town Data'!G54&gt;9,'Town Data'!F54,"*")</f>
        <v>242838.17</v>
      </c>
      <c r="F58" s="51">
        <f>IF('Town Data'!I54&gt;9,'Town Data'!H54,"*")</f>
        <v>23314776.36</v>
      </c>
      <c r="G58" s="49">
        <f>IF('Town Data'!K54&gt;9,'Town Data'!J54,"*")</f>
        <v>5795701.07</v>
      </c>
      <c r="H58" s="50">
        <f>IF('Town Data'!M54&gt;9,'Town Data'!L54,"*")</f>
        <v>247651.17</v>
      </c>
      <c r="I58" s="9">
        <f t="shared" si="0"/>
        <v>-0.018396251088895303</v>
      </c>
      <c r="J58" s="9">
        <f t="shared" si="1"/>
        <v>-0.01646170132787759</v>
      </c>
      <c r="K58" s="9">
        <f t="shared" si="2"/>
        <v>-0.019434594231878655</v>
      </c>
      <c r="L58" s="15"/>
    </row>
    <row r="59" spans="1:12" ht="15">
      <c r="A59" s="15"/>
      <c r="B59" s="25" t="str">
        <f>'Town Data'!A55</f>
        <v>NEW HAVEN</v>
      </c>
      <c r="C59" s="52">
        <f>IF('Town Data'!C55&gt;9,'Town Data'!B55,"*")</f>
        <v>10801999.22</v>
      </c>
      <c r="D59" s="53">
        <f>IF('Town Data'!E55&gt;9,'Town Data'!D55,"*")</f>
        <v>470232.84</v>
      </c>
      <c r="E59" s="54" t="str">
        <f>IF('Town Data'!G55&gt;9,'Town Data'!F55,"*")</f>
        <v>*</v>
      </c>
      <c r="F59" s="53">
        <f>IF('Town Data'!I55&gt;9,'Town Data'!H55,"*")</f>
        <v>11357809.44</v>
      </c>
      <c r="G59" s="53">
        <f>IF('Town Data'!K55&gt;9,'Town Data'!J55,"*")</f>
        <v>708345.25</v>
      </c>
      <c r="H59" s="54" t="str">
        <f>IF('Town Data'!M55&gt;9,'Town Data'!L55,"*")</f>
        <v>*</v>
      </c>
      <c r="I59" s="20">
        <f t="shared" si="0"/>
        <v>-0.048936392438716496</v>
      </c>
      <c r="J59" s="20">
        <f t="shared" si="1"/>
        <v>-0.3361530411900129</v>
      </c>
      <c r="K59" s="20">
        <f t="shared" si="2"/>
      </c>
      <c r="L59" s="15"/>
    </row>
    <row r="60" spans="1:12" ht="15">
      <c r="A60" s="15"/>
      <c r="B60" s="15" t="str">
        <f>'Town Data'!A56</f>
        <v>NEWBURY</v>
      </c>
      <c r="C60" s="48">
        <f>IF('Town Data'!C56&gt;9,'Town Data'!B56,"*")</f>
        <v>3618658.87</v>
      </c>
      <c r="D60" s="49">
        <f>IF('Town Data'!E56&gt;9,'Town Data'!D56,"*")</f>
        <v>183196.82</v>
      </c>
      <c r="E60" s="50" t="str">
        <f>IF('Town Data'!G56&gt;9,'Town Data'!F56,"*")</f>
        <v>*</v>
      </c>
      <c r="F60" s="51">
        <f>IF('Town Data'!I56&gt;9,'Town Data'!H56,"*")</f>
        <v>2942206.6</v>
      </c>
      <c r="G60" s="49">
        <f>IF('Town Data'!K56&gt;9,'Town Data'!J56,"*")</f>
        <v>175361.58</v>
      </c>
      <c r="H60" s="50" t="str">
        <f>IF('Town Data'!M56&gt;9,'Town Data'!L56,"*")</f>
        <v>*</v>
      </c>
      <c r="I60" s="9">
        <f t="shared" si="0"/>
        <v>0.2299132460650452</v>
      </c>
      <c r="J60" s="9">
        <f t="shared" si="1"/>
        <v>0.04468048246371879</v>
      </c>
      <c r="K60" s="9">
        <f t="shared" si="2"/>
      </c>
      <c r="L60" s="15"/>
    </row>
    <row r="61" spans="1:12" ht="15">
      <c r="A61" s="15"/>
      <c r="B61" s="25" t="str">
        <f>'Town Data'!A57</f>
        <v>NEWPORT</v>
      </c>
      <c r="C61" s="52">
        <f>IF('Town Data'!C57&gt;9,'Town Data'!B57,"*")</f>
        <v>17666739.54</v>
      </c>
      <c r="D61" s="53">
        <f>IF('Town Data'!E57&gt;9,'Town Data'!D57,"*")</f>
        <v>3843997.65</v>
      </c>
      <c r="E61" s="54">
        <f>IF('Town Data'!G57&gt;9,'Town Data'!F57,"*")</f>
        <v>73485.67</v>
      </c>
      <c r="F61" s="53">
        <f>IF('Town Data'!I57&gt;9,'Town Data'!H57,"*")</f>
        <v>18580341.68</v>
      </c>
      <c r="G61" s="53">
        <f>IF('Town Data'!K57&gt;9,'Town Data'!J57,"*")</f>
        <v>3685980.69</v>
      </c>
      <c r="H61" s="54">
        <f>IF('Town Data'!M57&gt;9,'Town Data'!L57,"*")</f>
        <v>39474.67</v>
      </c>
      <c r="I61" s="20">
        <f t="shared" si="0"/>
        <v>-0.04917036272715092</v>
      </c>
      <c r="J61" s="20">
        <f t="shared" si="1"/>
        <v>0.042869719971321926</v>
      </c>
      <c r="K61" s="20">
        <f t="shared" si="2"/>
        <v>0.8615904832136659</v>
      </c>
      <c r="L61" s="15"/>
    </row>
    <row r="62" spans="1:12" ht="15">
      <c r="A62" s="15"/>
      <c r="B62" s="15" t="str">
        <f>'Town Data'!A58</f>
        <v>NORTHFIELD</v>
      </c>
      <c r="C62" s="48">
        <f>IF('Town Data'!C58&gt;9,'Town Data'!B58,"*")</f>
        <v>5295574.15</v>
      </c>
      <c r="D62" s="49">
        <f>IF('Town Data'!E58&gt;9,'Town Data'!D58,"*")</f>
        <v>999177.63</v>
      </c>
      <c r="E62" s="50" t="str">
        <f>IF('Town Data'!G58&gt;9,'Town Data'!F58,"*")</f>
        <v>*</v>
      </c>
      <c r="F62" s="51">
        <f>IF('Town Data'!I58&gt;9,'Town Data'!H58,"*")</f>
        <v>5588145.18</v>
      </c>
      <c r="G62" s="49">
        <f>IF('Town Data'!K58&gt;9,'Town Data'!J58,"*")</f>
        <v>1082673.09</v>
      </c>
      <c r="H62" s="50" t="str">
        <f>IF('Town Data'!M58&gt;9,'Town Data'!L58,"*")</f>
        <v>*</v>
      </c>
      <c r="I62" s="9">
        <f t="shared" si="0"/>
        <v>-0.05235566016557919</v>
      </c>
      <c r="J62" s="9">
        <f t="shared" si="1"/>
        <v>-0.07711973334443925</v>
      </c>
      <c r="K62" s="9">
        <f t="shared" si="2"/>
      </c>
      <c r="L62" s="15"/>
    </row>
    <row r="63" spans="1:12" ht="15">
      <c r="A63" s="15"/>
      <c r="B63" s="25" t="str">
        <f>'Town Data'!A59</f>
        <v>NORWICH</v>
      </c>
      <c r="C63" s="52">
        <f>IF('Town Data'!C59&gt;9,'Town Data'!B59,"*")</f>
        <v>14436392.06</v>
      </c>
      <c r="D63" s="53">
        <f>IF('Town Data'!E59&gt;9,'Town Data'!D59,"*")</f>
        <v>623542.2</v>
      </c>
      <c r="E63" s="54" t="str">
        <f>IF('Town Data'!G59&gt;9,'Town Data'!F59,"*")</f>
        <v>*</v>
      </c>
      <c r="F63" s="53">
        <f>IF('Town Data'!I59&gt;9,'Town Data'!H59,"*")</f>
        <v>13518657.76</v>
      </c>
      <c r="G63" s="53">
        <f>IF('Town Data'!K59&gt;9,'Town Data'!J59,"*")</f>
        <v>699197.76</v>
      </c>
      <c r="H63" s="54" t="str">
        <f>IF('Town Data'!M59&gt;9,'Town Data'!L59,"*")</f>
        <v>*</v>
      </c>
      <c r="I63" s="20">
        <f t="shared" si="0"/>
        <v>0.06788649555989652</v>
      </c>
      <c r="J63" s="20">
        <f t="shared" si="1"/>
        <v>-0.10820337868359312</v>
      </c>
      <c r="K63" s="20">
        <f t="shared" si="2"/>
      </c>
      <c r="L63" s="15"/>
    </row>
    <row r="64" spans="1:12" ht="15">
      <c r="A64" s="15"/>
      <c r="B64" s="15" t="str">
        <f>'Town Data'!A60</f>
        <v>PITTSFORD</v>
      </c>
      <c r="C64" s="48">
        <f>IF('Town Data'!C60&gt;9,'Town Data'!B60,"*")</f>
        <v>2441806.13</v>
      </c>
      <c r="D64" s="49">
        <f>IF('Town Data'!E60&gt;9,'Town Data'!D60,"*")</f>
        <v>679961.52</v>
      </c>
      <c r="E64" s="50" t="str">
        <f>IF('Town Data'!G60&gt;9,'Town Data'!F60,"*")</f>
        <v>*</v>
      </c>
      <c r="F64" s="51">
        <f>IF('Town Data'!I60&gt;9,'Town Data'!H60,"*")</f>
        <v>2901480.16</v>
      </c>
      <c r="G64" s="49">
        <f>IF('Town Data'!K60&gt;9,'Town Data'!J60,"*")</f>
        <v>637601.72</v>
      </c>
      <c r="H64" s="50" t="str">
        <f>IF('Town Data'!M60&gt;9,'Town Data'!L60,"*")</f>
        <v>*</v>
      </c>
      <c r="I64" s="9">
        <f t="shared" si="0"/>
        <v>-0.15842742484925357</v>
      </c>
      <c r="J64" s="9">
        <f t="shared" si="1"/>
        <v>0.06643614449471694</v>
      </c>
      <c r="K64" s="9">
        <f t="shared" si="2"/>
      </c>
      <c r="L64" s="15"/>
    </row>
    <row r="65" spans="1:12" ht="15">
      <c r="A65" s="15"/>
      <c r="B65" s="25" t="str">
        <f>'Town Data'!A61</f>
        <v>POULTNEY</v>
      </c>
      <c r="C65" s="52">
        <f>IF('Town Data'!C61&gt;9,'Town Data'!B61,"*")</f>
        <v>2433460.35</v>
      </c>
      <c r="D65" s="53">
        <f>IF('Town Data'!E61&gt;9,'Town Data'!D61,"*")</f>
        <v>740564.38</v>
      </c>
      <c r="E65" s="54" t="str">
        <f>IF('Town Data'!G61&gt;9,'Town Data'!F61,"*")</f>
        <v>*</v>
      </c>
      <c r="F65" s="53">
        <f>IF('Town Data'!I61&gt;9,'Town Data'!H61,"*")</f>
        <v>2286602.78</v>
      </c>
      <c r="G65" s="53">
        <f>IF('Town Data'!K61&gt;9,'Town Data'!J61,"*")</f>
        <v>722424.42</v>
      </c>
      <c r="H65" s="54" t="str">
        <f>IF('Town Data'!M61&gt;9,'Town Data'!L61,"*")</f>
        <v>*</v>
      </c>
      <c r="I65" s="20">
        <f t="shared" si="0"/>
        <v>0.064225221487748</v>
      </c>
      <c r="J65" s="20">
        <f t="shared" si="1"/>
        <v>0.025109837787598545</v>
      </c>
      <c r="K65" s="20">
        <f t="shared" si="2"/>
      </c>
      <c r="L65" s="15"/>
    </row>
    <row r="66" spans="1:12" ht="15">
      <c r="A66" s="15"/>
      <c r="B66" s="15" t="str">
        <f>'Town Data'!A62</f>
        <v>POWNAL</v>
      </c>
      <c r="C66" s="48">
        <f>IF('Town Data'!C62&gt;9,'Town Data'!B62,"*")</f>
        <v>707541.92</v>
      </c>
      <c r="D66" s="49" t="str">
        <f>IF('Town Data'!E62&gt;9,'Town Data'!D62,"*")</f>
        <v>*</v>
      </c>
      <c r="E66" s="50" t="str">
        <f>IF('Town Data'!G62&gt;9,'Town Data'!F62,"*")</f>
        <v>*</v>
      </c>
      <c r="F66" s="51">
        <f>IF('Town Data'!I62&gt;9,'Town Data'!H62,"*")</f>
        <v>717866.78</v>
      </c>
      <c r="G66" s="49">
        <f>IF('Town Data'!K62&gt;9,'Town Data'!J62,"*")</f>
        <v>367421.4</v>
      </c>
      <c r="H66" s="50" t="str">
        <f>IF('Town Data'!M62&gt;9,'Town Data'!L62,"*")</f>
        <v>*</v>
      </c>
      <c r="I66" s="9">
        <f t="shared" si="0"/>
        <v>-0.014382696466327618</v>
      </c>
      <c r="J66" s="9">
        <f t="shared" si="1"/>
      </c>
      <c r="K66" s="9">
        <f t="shared" si="2"/>
      </c>
      <c r="L66" s="15"/>
    </row>
    <row r="67" spans="1:12" ht="15">
      <c r="A67" s="15"/>
      <c r="B67" s="25" t="str">
        <f>'Town Data'!A63</f>
        <v>PUTNEY</v>
      </c>
      <c r="C67" s="52">
        <f>IF('Town Data'!C63&gt;9,'Town Data'!B63,"*")</f>
        <v>1144956.82</v>
      </c>
      <c r="D67" s="53">
        <f>IF('Town Data'!E63&gt;9,'Town Data'!D63,"*")</f>
        <v>388905.26</v>
      </c>
      <c r="E67" s="54" t="str">
        <f>IF('Town Data'!G63&gt;9,'Town Data'!F63,"*")</f>
        <v>*</v>
      </c>
      <c r="F67" s="53">
        <f>IF('Town Data'!I63&gt;9,'Town Data'!H63,"*")</f>
        <v>1230808.87</v>
      </c>
      <c r="G67" s="53">
        <f>IF('Town Data'!K63&gt;9,'Town Data'!J63,"*")</f>
        <v>426357.62</v>
      </c>
      <c r="H67" s="54" t="str">
        <f>IF('Town Data'!M63&gt;9,'Town Data'!L63,"*")</f>
        <v>*</v>
      </c>
      <c r="I67" s="20">
        <f t="shared" si="0"/>
        <v>-0.06975254411353084</v>
      </c>
      <c r="J67" s="20">
        <f t="shared" si="1"/>
        <v>-0.08784259561257515</v>
      </c>
      <c r="K67" s="20">
        <f t="shared" si="2"/>
      </c>
      <c r="L67" s="15"/>
    </row>
    <row r="68" spans="1:12" ht="15">
      <c r="A68" s="15"/>
      <c r="B68" s="15" t="str">
        <f>'Town Data'!A64</f>
        <v>RANDOLPH</v>
      </c>
      <c r="C68" s="48">
        <f>IF('Town Data'!C64&gt;9,'Town Data'!B64,"*")</f>
        <v>6030345.01</v>
      </c>
      <c r="D68" s="49">
        <f>IF('Town Data'!E64&gt;9,'Town Data'!D64,"*")</f>
        <v>1649517.58</v>
      </c>
      <c r="E68" s="50">
        <f>IF('Town Data'!G64&gt;9,'Town Data'!F64,"*")</f>
        <v>24132.33</v>
      </c>
      <c r="F68" s="51">
        <f>IF('Town Data'!I64&gt;9,'Town Data'!H64,"*")</f>
        <v>11804887.72</v>
      </c>
      <c r="G68" s="49">
        <f>IF('Town Data'!K64&gt;9,'Town Data'!J64,"*")</f>
        <v>1686751.66</v>
      </c>
      <c r="H68" s="50">
        <f>IF('Town Data'!M64&gt;9,'Town Data'!L64,"*")</f>
        <v>15250</v>
      </c>
      <c r="I68" s="9">
        <f t="shared" si="0"/>
        <v>-0.4891654073267205</v>
      </c>
      <c r="J68" s="9">
        <f t="shared" si="1"/>
        <v>-0.022074429142698956</v>
      </c>
      <c r="K68" s="9">
        <f t="shared" si="2"/>
        <v>0.5824478688524591</v>
      </c>
      <c r="L68" s="15"/>
    </row>
    <row r="69" spans="1:12" ht="15">
      <c r="A69" s="15"/>
      <c r="B69" s="25" t="str">
        <f>'Town Data'!A65</f>
        <v>RICHFORD</v>
      </c>
      <c r="C69" s="52">
        <f>IF('Town Data'!C65&gt;9,'Town Data'!B65,"*")</f>
        <v>5702581.26</v>
      </c>
      <c r="D69" s="53">
        <f>IF('Town Data'!E65&gt;9,'Town Data'!D65,"*")</f>
        <v>261083.33</v>
      </c>
      <c r="E69" s="54" t="str">
        <f>IF('Town Data'!G65&gt;9,'Town Data'!F65,"*")</f>
        <v>*</v>
      </c>
      <c r="F69" s="53">
        <f>IF('Town Data'!I65&gt;9,'Town Data'!H65,"*")</f>
        <v>5884521</v>
      </c>
      <c r="G69" s="53">
        <f>IF('Town Data'!K65&gt;9,'Town Data'!J65,"*")</f>
        <v>238531</v>
      </c>
      <c r="H69" s="54" t="str">
        <f>IF('Town Data'!M65&gt;9,'Town Data'!L65,"*")</f>
        <v>*</v>
      </c>
      <c r="I69" s="20">
        <f t="shared" si="0"/>
        <v>-0.030918360219973764</v>
      </c>
      <c r="J69" s="20">
        <f t="shared" si="1"/>
        <v>0.09454674654447424</v>
      </c>
      <c r="K69" s="20">
        <f t="shared" si="2"/>
      </c>
      <c r="L69" s="15"/>
    </row>
    <row r="70" spans="1:12" ht="15">
      <c r="A70" s="15"/>
      <c r="B70" s="15" t="str">
        <f>'Town Data'!A66</f>
        <v>RICHMOND</v>
      </c>
      <c r="C70" s="48">
        <f>IF('Town Data'!C66&gt;9,'Town Data'!B66,"*")</f>
        <v>6639230.8</v>
      </c>
      <c r="D70" s="49">
        <f>IF('Town Data'!E66&gt;9,'Town Data'!D66,"*")</f>
        <v>2040012.56</v>
      </c>
      <c r="E70" s="50" t="str">
        <f>IF('Town Data'!G66&gt;9,'Town Data'!F66,"*")</f>
        <v>*</v>
      </c>
      <c r="F70" s="51">
        <f>IF('Town Data'!I66&gt;9,'Town Data'!H66,"*")</f>
        <v>7099255.46</v>
      </c>
      <c r="G70" s="49">
        <f>IF('Town Data'!K66&gt;9,'Town Data'!J66,"*")</f>
        <v>1818260.5</v>
      </c>
      <c r="H70" s="50">
        <f>IF('Town Data'!M66&gt;9,'Town Data'!L66,"*")</f>
        <v>116231.67</v>
      </c>
      <c r="I70" s="9">
        <f t="shared" si="0"/>
        <v>-0.06479900076732838</v>
      </c>
      <c r="J70" s="9">
        <f t="shared" si="1"/>
        <v>0.12195835525217649</v>
      </c>
      <c r="K70" s="9">
        <f t="shared" si="2"/>
      </c>
      <c r="L70" s="15"/>
    </row>
    <row r="71" spans="1:12" ht="15">
      <c r="A71" s="15"/>
      <c r="B71" s="25" t="str">
        <f>'Town Data'!A67</f>
        <v>ROCHESTER</v>
      </c>
      <c r="C71" s="52">
        <f>IF('Town Data'!C67&gt;9,'Town Data'!B67,"*")</f>
        <v>1539681.65</v>
      </c>
      <c r="D71" s="53">
        <f>IF('Town Data'!E67&gt;9,'Town Data'!D67,"*")</f>
        <v>269229.53</v>
      </c>
      <c r="E71" s="54" t="str">
        <f>IF('Town Data'!G67&gt;9,'Town Data'!F67,"*")</f>
        <v>*</v>
      </c>
      <c r="F71" s="53">
        <f>IF('Town Data'!I67&gt;9,'Town Data'!H67,"*")</f>
        <v>1718342.93</v>
      </c>
      <c r="G71" s="53">
        <f>IF('Town Data'!K67&gt;9,'Town Data'!J67,"*")</f>
        <v>294810</v>
      </c>
      <c r="H71" s="54" t="str">
        <f>IF('Town Data'!M67&gt;9,'Town Data'!L67,"*")</f>
        <v>*</v>
      </c>
      <c r="I71" s="20">
        <f aca="true" t="shared" si="3" ref="I71:I100">_xlfn.IFERROR((C71-F71)/F71,"")</f>
        <v>-0.10397300613329845</v>
      </c>
      <c r="J71" s="20">
        <f aca="true" t="shared" si="4" ref="J71:J100">_xlfn.IFERROR((D71-G71)/G71,"")</f>
        <v>-0.0867693429666564</v>
      </c>
      <c r="K71" s="20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ROCKINGHAM</v>
      </c>
      <c r="C72" s="48">
        <f>IF('Town Data'!C68&gt;9,'Town Data'!B68,"*")</f>
        <v>5865282.82</v>
      </c>
      <c r="D72" s="49">
        <f>IF('Town Data'!E68&gt;9,'Town Data'!D68,"*")</f>
        <v>1331771.71</v>
      </c>
      <c r="E72" s="50" t="str">
        <f>IF('Town Data'!G68&gt;9,'Town Data'!F68,"*")</f>
        <v>*</v>
      </c>
      <c r="F72" s="51">
        <f>IF('Town Data'!I68&gt;9,'Town Data'!H68,"*")</f>
        <v>6104977.65</v>
      </c>
      <c r="G72" s="49">
        <f>IF('Town Data'!K68&gt;9,'Town Data'!J68,"*")</f>
        <v>1269732.45</v>
      </c>
      <c r="H72" s="50" t="str">
        <f>IF('Town Data'!M68&gt;9,'Town Data'!L68,"*")</f>
        <v>*</v>
      </c>
      <c r="I72" s="9">
        <f t="shared" si="3"/>
        <v>-0.039262196152347925</v>
      </c>
      <c r="J72" s="9">
        <f t="shared" si="4"/>
        <v>0.048860104347179606</v>
      </c>
      <c r="K72" s="9">
        <f t="shared" si="5"/>
      </c>
      <c r="L72" s="15"/>
    </row>
    <row r="73" spans="1:12" ht="15">
      <c r="A73" s="15"/>
      <c r="B73" s="25" t="str">
        <f>'Town Data'!A69</f>
        <v>ROYALTON</v>
      </c>
      <c r="C73" s="52">
        <f>IF('Town Data'!C69&gt;9,'Town Data'!B69,"*")</f>
        <v>5030526.3</v>
      </c>
      <c r="D73" s="53">
        <f>IF('Town Data'!E69&gt;9,'Town Data'!D69,"*")</f>
        <v>1149250.96</v>
      </c>
      <c r="E73" s="54" t="str">
        <f>IF('Town Data'!G69&gt;9,'Town Data'!F69,"*")</f>
        <v>*</v>
      </c>
      <c r="F73" s="53">
        <f>IF('Town Data'!I69&gt;9,'Town Data'!H69,"*")</f>
        <v>3489035.19</v>
      </c>
      <c r="G73" s="53">
        <f>IF('Town Data'!K69&gt;9,'Town Data'!J69,"*")</f>
        <v>954920</v>
      </c>
      <c r="H73" s="54" t="str">
        <f>IF('Town Data'!M69&gt;9,'Town Data'!L69,"*")</f>
        <v>*</v>
      </c>
      <c r="I73" s="20">
        <f t="shared" si="3"/>
        <v>0.44181013548332826</v>
      </c>
      <c r="J73" s="20">
        <f t="shared" si="4"/>
        <v>0.2035049637665982</v>
      </c>
      <c r="K73" s="20">
        <f t="shared" si="5"/>
      </c>
      <c r="L73" s="15"/>
    </row>
    <row r="74" spans="1:12" ht="15">
      <c r="A74" s="15"/>
      <c r="B74" s="15" t="str">
        <f>'Town Data'!A70</f>
        <v>RUTLAND</v>
      </c>
      <c r="C74" s="48">
        <f>IF('Town Data'!C70&gt;9,'Town Data'!B70,"*")</f>
        <v>40454010.09</v>
      </c>
      <c r="D74" s="49">
        <f>IF('Town Data'!E70&gt;9,'Town Data'!D70,"*")</f>
        <v>15832979.98</v>
      </c>
      <c r="E74" s="50">
        <f>IF('Town Data'!G70&gt;9,'Town Data'!F70,"*")</f>
        <v>459309.67</v>
      </c>
      <c r="F74" s="51">
        <f>IF('Town Data'!I70&gt;9,'Town Data'!H70,"*")</f>
        <v>41927681.39</v>
      </c>
      <c r="G74" s="49">
        <f>IF('Town Data'!K70&gt;9,'Town Data'!J70,"*")</f>
        <v>15530881.03</v>
      </c>
      <c r="H74" s="50">
        <f>IF('Town Data'!M70&gt;9,'Town Data'!L70,"*")</f>
        <v>773691.17</v>
      </c>
      <c r="I74" s="9">
        <f t="shared" si="3"/>
        <v>-0.03514793213324399</v>
      </c>
      <c r="J74" s="9">
        <f t="shared" si="4"/>
        <v>0.019451501136120746</v>
      </c>
      <c r="K74" s="9">
        <f t="shared" si="5"/>
        <v>-0.4063397802510788</v>
      </c>
      <c r="L74" s="15"/>
    </row>
    <row r="75" spans="1:12" ht="15">
      <c r="A75" s="15"/>
      <c r="B75" s="25" t="str">
        <f>'Town Data'!A71</f>
        <v>RUTLAND TOWN</v>
      </c>
      <c r="C75" s="52">
        <f>IF('Town Data'!C71&gt;9,'Town Data'!B71,"*")</f>
        <v>22862283.07</v>
      </c>
      <c r="D75" s="53">
        <f>IF('Town Data'!E71&gt;9,'Town Data'!D71,"*")</f>
        <v>6391807.21</v>
      </c>
      <c r="E75" s="54">
        <f>IF('Town Data'!G71&gt;9,'Town Data'!F71,"*")</f>
        <v>2053422.17</v>
      </c>
      <c r="F75" s="53">
        <f>IF('Town Data'!I71&gt;9,'Town Data'!H71,"*")</f>
        <v>23195297.03</v>
      </c>
      <c r="G75" s="53">
        <f>IF('Town Data'!K71&gt;9,'Town Data'!J71,"*")</f>
        <v>9544351.4</v>
      </c>
      <c r="H75" s="54">
        <f>IF('Town Data'!M71&gt;9,'Town Data'!L71,"*")</f>
        <v>2330439</v>
      </c>
      <c r="I75" s="20">
        <f t="shared" si="3"/>
        <v>-0.01435696036008041</v>
      </c>
      <c r="J75" s="20">
        <f t="shared" si="4"/>
        <v>-0.330304706718992</v>
      </c>
      <c r="K75" s="20">
        <f t="shared" si="5"/>
        <v>-0.11886894700955489</v>
      </c>
      <c r="L75" s="15"/>
    </row>
    <row r="76" spans="1:12" ht="15">
      <c r="A76" s="15"/>
      <c r="B76" s="15" t="str">
        <f>'Town Data'!A72</f>
        <v>SHAFTSBURY</v>
      </c>
      <c r="C76" s="48">
        <f>IF('Town Data'!C72&gt;9,'Town Data'!B72,"*")</f>
        <v>4676691.25</v>
      </c>
      <c r="D76" s="49" t="str">
        <f>IF('Town Data'!E72&gt;9,'Town Data'!D72,"*")</f>
        <v>*</v>
      </c>
      <c r="E76" s="50" t="str">
        <f>IF('Town Data'!G72&gt;9,'Town Data'!F72,"*")</f>
        <v>*</v>
      </c>
      <c r="F76" s="51">
        <f>IF('Town Data'!I72&gt;9,'Town Data'!H72,"*")</f>
        <v>8693725.67</v>
      </c>
      <c r="G76" s="49" t="str">
        <f>IF('Town Data'!K72&gt;9,'Town Data'!J72,"*")</f>
        <v>*</v>
      </c>
      <c r="H76" s="50" t="str">
        <f>IF('Town Data'!M72&gt;9,'Town Data'!L72,"*")</f>
        <v>*</v>
      </c>
      <c r="I76" s="9">
        <f t="shared" si="3"/>
        <v>-0.4620613270397799</v>
      </c>
      <c r="J76" s="9">
        <f t="shared" si="4"/>
      </c>
      <c r="K76" s="9">
        <f t="shared" si="5"/>
      </c>
      <c r="L76" s="15"/>
    </row>
    <row r="77" spans="1:12" ht="15">
      <c r="A77" s="15"/>
      <c r="B77" s="25" t="str">
        <f>'Town Data'!A73</f>
        <v>SHELBURNE</v>
      </c>
      <c r="C77" s="52">
        <f>IF('Town Data'!C73&gt;9,'Town Data'!B73,"*")</f>
        <v>16627370.4</v>
      </c>
      <c r="D77" s="53">
        <f>IF('Town Data'!E73&gt;9,'Town Data'!D73,"*")</f>
        <v>4460458.9</v>
      </c>
      <c r="E77" s="54">
        <f>IF('Town Data'!G73&gt;9,'Town Data'!F73,"*")</f>
        <v>24842.67</v>
      </c>
      <c r="F77" s="53">
        <f>IF('Town Data'!I73&gt;9,'Town Data'!H73,"*")</f>
        <v>15158040.86</v>
      </c>
      <c r="G77" s="53">
        <f>IF('Town Data'!K73&gt;9,'Town Data'!J73,"*")</f>
        <v>4565991.13</v>
      </c>
      <c r="H77" s="54">
        <f>IF('Town Data'!M73&gt;9,'Town Data'!L73,"*")</f>
        <v>27660.67</v>
      </c>
      <c r="I77" s="20">
        <f t="shared" si="3"/>
        <v>0.09693400048005947</v>
      </c>
      <c r="J77" s="20">
        <f t="shared" si="4"/>
        <v>-0.023112666449704538</v>
      </c>
      <c r="K77" s="20">
        <f t="shared" si="5"/>
        <v>-0.10187750332873355</v>
      </c>
      <c r="L77" s="15"/>
    </row>
    <row r="78" spans="1:12" ht="15">
      <c r="A78" s="15"/>
      <c r="B78" s="15" t="str">
        <f>'Town Data'!A74</f>
        <v>SOUTH BURLINGTON</v>
      </c>
      <c r="C78" s="48">
        <f>IF('Town Data'!C74&gt;9,'Town Data'!B74,"*")</f>
        <v>139494980.41</v>
      </c>
      <c r="D78" s="49">
        <f>IF('Town Data'!E74&gt;9,'Town Data'!D74,"*")</f>
        <v>27025252</v>
      </c>
      <c r="E78" s="50">
        <f>IF('Town Data'!G74&gt;9,'Town Data'!F74,"*")</f>
        <v>1619399.5</v>
      </c>
      <c r="F78" s="51">
        <f>IF('Town Data'!I74&gt;9,'Town Data'!H74,"*")</f>
        <v>152308067.71</v>
      </c>
      <c r="G78" s="49">
        <f>IF('Town Data'!K74&gt;9,'Town Data'!J74,"*")</f>
        <v>27216785.38</v>
      </c>
      <c r="H78" s="50">
        <f>IF('Town Data'!M74&gt;9,'Town Data'!L74,"*")</f>
        <v>2647252.5</v>
      </c>
      <c r="I78" s="9">
        <f t="shared" si="3"/>
        <v>-0.08412612340665096</v>
      </c>
      <c r="J78" s="9">
        <f t="shared" si="4"/>
        <v>-0.007037325581468026</v>
      </c>
      <c r="K78" s="9">
        <f t="shared" si="5"/>
        <v>-0.3882716136824878</v>
      </c>
      <c r="L78" s="15"/>
    </row>
    <row r="79" spans="1:12" ht="15">
      <c r="A79" s="15"/>
      <c r="B79" s="25" t="str">
        <f>'Town Data'!A75</f>
        <v>SOUTH HERO</v>
      </c>
      <c r="C79" s="52">
        <f>IF('Town Data'!C75&gt;9,'Town Data'!B75,"*")</f>
        <v>1389938.25</v>
      </c>
      <c r="D79" s="53">
        <f>IF('Town Data'!E75&gt;9,'Town Data'!D75,"*")</f>
        <v>422269.59</v>
      </c>
      <c r="E79" s="54" t="str">
        <f>IF('Town Data'!G75&gt;9,'Town Data'!F75,"*")</f>
        <v>*</v>
      </c>
      <c r="F79" s="53">
        <f>IF('Town Data'!I75&gt;9,'Town Data'!H75,"*")</f>
        <v>1776080.42</v>
      </c>
      <c r="G79" s="53">
        <f>IF('Town Data'!K75&gt;9,'Town Data'!J75,"*")</f>
        <v>433950.25</v>
      </c>
      <c r="H79" s="54" t="str">
        <f>IF('Town Data'!M75&gt;9,'Town Data'!L75,"*")</f>
        <v>*</v>
      </c>
      <c r="I79" s="20">
        <f t="shared" si="3"/>
        <v>-0.21741254824485928</v>
      </c>
      <c r="J79" s="20">
        <f t="shared" si="4"/>
        <v>-0.026917048670901732</v>
      </c>
      <c r="K79" s="20">
        <f t="shared" si="5"/>
      </c>
      <c r="L79" s="15"/>
    </row>
    <row r="80" spans="1:12" ht="15">
      <c r="A80" s="15"/>
      <c r="B80" s="15" t="str">
        <f>'Town Data'!A76</f>
        <v>SPRINGFIELD</v>
      </c>
      <c r="C80" s="48">
        <f>IF('Town Data'!C76&gt;9,'Town Data'!B76,"*")</f>
        <v>11808899.12</v>
      </c>
      <c r="D80" s="49">
        <f>IF('Town Data'!E76&gt;9,'Town Data'!D76,"*")</f>
        <v>4470965.61</v>
      </c>
      <c r="E80" s="50">
        <f>IF('Town Data'!G76&gt;9,'Town Data'!F76,"*")</f>
        <v>479033.33</v>
      </c>
      <c r="F80" s="51">
        <f>IF('Town Data'!I76&gt;9,'Town Data'!H76,"*")</f>
        <v>18610715.61</v>
      </c>
      <c r="G80" s="49">
        <f>IF('Town Data'!K76&gt;9,'Town Data'!J76,"*")</f>
        <v>3851803.22</v>
      </c>
      <c r="H80" s="50">
        <f>IF('Town Data'!M76&gt;9,'Town Data'!L76,"*")</f>
        <v>760607.17</v>
      </c>
      <c r="I80" s="9">
        <f t="shared" si="3"/>
        <v>-0.36547850348888333</v>
      </c>
      <c r="J80" s="9">
        <f t="shared" si="4"/>
        <v>0.16074611153162702</v>
      </c>
      <c r="K80" s="9">
        <f t="shared" si="5"/>
        <v>-0.3701961421163043</v>
      </c>
      <c r="L80" s="15"/>
    </row>
    <row r="81" spans="1:12" ht="15">
      <c r="A81" s="15"/>
      <c r="B81" s="25" t="str">
        <f>'Town Data'!A77</f>
        <v>ST ALBANS</v>
      </c>
      <c r="C81" s="52">
        <f>IF('Town Data'!C77&gt;9,'Town Data'!B77,"*")</f>
        <v>53738893.36</v>
      </c>
      <c r="D81" s="53">
        <f>IF('Town Data'!E77&gt;9,'Town Data'!D77,"*")</f>
        <v>4305773.35</v>
      </c>
      <c r="E81" s="54">
        <f>IF('Town Data'!G77&gt;9,'Town Data'!F77,"*")</f>
        <v>223495.67</v>
      </c>
      <c r="F81" s="53">
        <f>IF('Town Data'!I77&gt;9,'Town Data'!H77,"*")</f>
        <v>68613591.84</v>
      </c>
      <c r="G81" s="53">
        <f>IF('Town Data'!K77&gt;9,'Town Data'!J77,"*")</f>
        <v>4110581.91</v>
      </c>
      <c r="H81" s="54">
        <f>IF('Town Data'!M77&gt;9,'Town Data'!L77,"*")</f>
        <v>218967.83</v>
      </c>
      <c r="I81" s="20">
        <f t="shared" si="3"/>
        <v>-0.21678938649191118</v>
      </c>
      <c r="J81" s="20">
        <f t="shared" si="4"/>
        <v>0.04748511142063569</v>
      </c>
      <c r="K81" s="20">
        <f t="shared" si="5"/>
        <v>0.02067810600306002</v>
      </c>
      <c r="L81" s="15"/>
    </row>
    <row r="82" spans="1:12" ht="15">
      <c r="A82" s="15"/>
      <c r="B82" s="15" t="str">
        <f>'Town Data'!A78</f>
        <v>ST ALBANS TOWN</v>
      </c>
      <c r="C82" s="48">
        <f>IF('Town Data'!C78&gt;9,'Town Data'!B78,"*")</f>
        <v>19924348.77</v>
      </c>
      <c r="D82" s="49">
        <f>IF('Town Data'!E78&gt;9,'Town Data'!D78,"*")</f>
        <v>5201964.56</v>
      </c>
      <c r="E82" s="50">
        <f>IF('Town Data'!G78&gt;9,'Town Data'!F78,"*")</f>
        <v>66425</v>
      </c>
      <c r="F82" s="51">
        <f>IF('Town Data'!I78&gt;9,'Town Data'!H78,"*")</f>
        <v>21660103.28</v>
      </c>
      <c r="G82" s="49">
        <f>IF('Town Data'!K78&gt;9,'Town Data'!J78,"*")</f>
        <v>4694542.71</v>
      </c>
      <c r="H82" s="50">
        <f>IF('Town Data'!M78&gt;9,'Town Data'!L78,"*")</f>
        <v>101928.33</v>
      </c>
      <c r="I82" s="9">
        <f t="shared" si="3"/>
        <v>-0.0801360218629577</v>
      </c>
      <c r="J82" s="9">
        <f t="shared" si="4"/>
        <v>0.10808759901558114</v>
      </c>
      <c r="K82" s="9">
        <f t="shared" si="5"/>
        <v>-0.3483166063841132</v>
      </c>
      <c r="L82" s="15"/>
    </row>
    <row r="83" spans="1:12" ht="15">
      <c r="A83" s="15"/>
      <c r="B83" s="25" t="str">
        <f>'Town Data'!A79</f>
        <v>ST JOHNSBURY</v>
      </c>
      <c r="C83" s="52">
        <f>IF('Town Data'!C79&gt;9,'Town Data'!B79,"*")</f>
        <v>20074029.25</v>
      </c>
      <c r="D83" s="53">
        <f>IF('Town Data'!E79&gt;9,'Town Data'!D79,"*")</f>
        <v>6561036.4</v>
      </c>
      <c r="E83" s="54">
        <f>IF('Town Data'!G79&gt;9,'Town Data'!F79,"*")</f>
        <v>109169.67</v>
      </c>
      <c r="F83" s="53">
        <f>IF('Town Data'!I79&gt;9,'Town Data'!H79,"*")</f>
        <v>20257127.27</v>
      </c>
      <c r="G83" s="53">
        <f>IF('Town Data'!K79&gt;9,'Town Data'!J79,"*")</f>
        <v>6655556.63</v>
      </c>
      <c r="H83" s="54">
        <f>IF('Town Data'!M79&gt;9,'Town Data'!L79,"*")</f>
        <v>93688.5</v>
      </c>
      <c r="I83" s="20">
        <f t="shared" si="3"/>
        <v>-0.009038696235628654</v>
      </c>
      <c r="J83" s="20">
        <f t="shared" si="4"/>
        <v>-0.014201701714015694</v>
      </c>
      <c r="K83" s="20">
        <f t="shared" si="5"/>
        <v>0.16524087801597848</v>
      </c>
      <c r="L83" s="15"/>
    </row>
    <row r="84" spans="1:12" ht="15">
      <c r="A84" s="15"/>
      <c r="B84" s="15" t="str">
        <f>'Town Data'!A80</f>
        <v>STOWE</v>
      </c>
      <c r="C84" s="48">
        <f>IF('Town Data'!C80&gt;9,'Town Data'!B80,"*")</f>
        <v>10327869.3</v>
      </c>
      <c r="D84" s="51">
        <f>IF('Town Data'!E80&gt;9,'Town Data'!D80,"*")</f>
        <v>4543070.39</v>
      </c>
      <c r="E84" s="58">
        <f>IF('Town Data'!G80&gt;9,'Town Data'!F80,"*")</f>
        <v>339775.83</v>
      </c>
      <c r="F84" s="51">
        <f>IF('Town Data'!I80&gt;9,'Town Data'!H80,"*")</f>
        <v>11540580.31</v>
      </c>
      <c r="G84" s="49">
        <f>IF('Town Data'!K80&gt;9,'Town Data'!J80,"*")</f>
        <v>4882760.34</v>
      </c>
      <c r="H84" s="50">
        <f>IF('Town Data'!M80&gt;9,'Town Data'!L80,"*")</f>
        <v>686065.67</v>
      </c>
      <c r="I84" s="9">
        <f t="shared" si="3"/>
        <v>-0.10508232492859795</v>
      </c>
      <c r="J84" s="9">
        <f t="shared" si="4"/>
        <v>-0.0695692449242758</v>
      </c>
      <c r="K84" s="9">
        <f t="shared" si="5"/>
        <v>-0.5047473662397363</v>
      </c>
      <c r="L84" s="15"/>
    </row>
    <row r="85" spans="1:12" ht="15">
      <c r="A85" s="15"/>
      <c r="B85" s="25" t="str">
        <f>'Town Data'!A81</f>
        <v>SWANTON</v>
      </c>
      <c r="C85" s="52">
        <f>IF('Town Data'!C81&gt;9,'Town Data'!B81,"*")</f>
        <v>35239260.54</v>
      </c>
      <c r="D85" s="53">
        <f>IF('Town Data'!E81&gt;9,'Town Data'!D81,"*")</f>
        <v>1879460.73</v>
      </c>
      <c r="E85" s="54" t="str">
        <f>IF('Town Data'!G81&gt;9,'Town Data'!F81,"*")</f>
        <v>*</v>
      </c>
      <c r="F85" s="53">
        <f>IF('Town Data'!I81&gt;9,'Town Data'!H81,"*")</f>
        <v>7266897.6</v>
      </c>
      <c r="G85" s="53">
        <f>IF('Town Data'!K81&gt;9,'Town Data'!J81,"*")</f>
        <v>1785435.5</v>
      </c>
      <c r="H85" s="54" t="str">
        <f>IF('Town Data'!M81&gt;9,'Town Data'!L81,"*")</f>
        <v>*</v>
      </c>
      <c r="I85" s="20">
        <f t="shared" si="3"/>
        <v>3.849285414452517</v>
      </c>
      <c r="J85" s="20">
        <f t="shared" si="4"/>
        <v>0.05266235044615164</v>
      </c>
      <c r="K85" s="20">
        <f t="shared" si="5"/>
      </c>
      <c r="L85" s="15"/>
    </row>
    <row r="86" spans="1:12" ht="15">
      <c r="A86" s="15"/>
      <c r="B86" s="15" t="str">
        <f>'Town Data'!A82</f>
        <v>THETFORD</v>
      </c>
      <c r="C86" s="48">
        <f>IF('Town Data'!C82&gt;9,'Town Data'!B82,"*")</f>
        <v>1054528.79</v>
      </c>
      <c r="D86" s="49">
        <f>IF('Town Data'!E82&gt;9,'Town Data'!D82,"*")</f>
        <v>457344.43</v>
      </c>
      <c r="E86" s="50" t="str">
        <f>IF('Town Data'!G82&gt;9,'Town Data'!F82,"*")</f>
        <v>*</v>
      </c>
      <c r="F86" s="51">
        <f>IF('Town Data'!I82&gt;9,'Town Data'!H82,"*")</f>
        <v>5057866.84</v>
      </c>
      <c r="G86" s="49">
        <f>IF('Town Data'!K82&gt;9,'Town Data'!J82,"*")</f>
        <v>557069.13</v>
      </c>
      <c r="H86" s="50" t="str">
        <f>IF('Town Data'!M82&gt;9,'Town Data'!L82,"*")</f>
        <v>*</v>
      </c>
      <c r="I86" s="9">
        <f t="shared" si="3"/>
        <v>-0.7915072058322515</v>
      </c>
      <c r="J86" s="9">
        <f t="shared" si="4"/>
        <v>-0.179016740705054</v>
      </c>
      <c r="K86" s="9">
        <f t="shared" si="5"/>
      </c>
      <c r="L86" s="15"/>
    </row>
    <row r="87" spans="1:12" ht="15">
      <c r="A87" s="15"/>
      <c r="B87" s="25" t="str">
        <f>'Town Data'!A83</f>
        <v>TOWNSHEND</v>
      </c>
      <c r="C87" s="52">
        <f>IF('Town Data'!C83&gt;9,'Town Data'!B83,"*")</f>
        <v>784207.89</v>
      </c>
      <c r="D87" s="53" t="str">
        <f>IF('Town Data'!E83&gt;9,'Town Data'!D83,"*")</f>
        <v>*</v>
      </c>
      <c r="E87" s="54" t="str">
        <f>IF('Town Data'!G83&gt;9,'Town Data'!F83,"*")</f>
        <v>*</v>
      </c>
      <c r="F87" s="53">
        <f>IF('Town Data'!I83&gt;9,'Town Data'!H83,"*")</f>
        <v>774303.59</v>
      </c>
      <c r="G87" s="53">
        <f>IF('Town Data'!K83&gt;9,'Town Data'!J83,"*")</f>
        <v>235951.9</v>
      </c>
      <c r="H87" s="54" t="str">
        <f>IF('Town Data'!M83&gt;9,'Town Data'!L83,"*")</f>
        <v>*</v>
      </c>
      <c r="I87" s="20">
        <f t="shared" si="3"/>
        <v>0.01279123605768126</v>
      </c>
      <c r="J87" s="20">
        <f t="shared" si="4"/>
      </c>
      <c r="K87" s="20">
        <f t="shared" si="5"/>
      </c>
      <c r="L87" s="15"/>
    </row>
    <row r="88" spans="1:12" ht="15">
      <c r="A88" s="15"/>
      <c r="B88" s="15" t="str">
        <f>'Town Data'!A84</f>
        <v>VERGENNES</v>
      </c>
      <c r="C88" s="48">
        <f>IF('Town Data'!C84&gt;9,'Town Data'!B84,"*")</f>
        <v>12429856.93</v>
      </c>
      <c r="D88" s="49">
        <f>IF('Town Data'!E84&gt;9,'Town Data'!D84,"*")</f>
        <v>1210406.87</v>
      </c>
      <c r="E88" s="50">
        <f>IF('Town Data'!G84&gt;9,'Town Data'!F84,"*")</f>
        <v>286835.5</v>
      </c>
      <c r="F88" s="51">
        <f>IF('Town Data'!I84&gt;9,'Town Data'!H84,"*")</f>
        <v>17532789.51</v>
      </c>
      <c r="G88" s="49">
        <f>IF('Town Data'!K84&gt;9,'Town Data'!J84,"*")</f>
        <v>1265043.12</v>
      </c>
      <c r="H88" s="50">
        <f>IF('Town Data'!M84&gt;9,'Town Data'!L84,"*")</f>
        <v>375233.33</v>
      </c>
      <c r="I88" s="9">
        <f t="shared" si="3"/>
        <v>-0.29105080951833096</v>
      </c>
      <c r="J88" s="9">
        <f t="shared" si="4"/>
        <v>-0.043189239272729295</v>
      </c>
      <c r="K88" s="9">
        <f t="shared" si="5"/>
        <v>-0.2355809650491336</v>
      </c>
      <c r="L88" s="15"/>
    </row>
    <row r="89" spans="1:12" ht="15">
      <c r="A89" s="15"/>
      <c r="B89" s="25" t="str">
        <f>'Town Data'!A85</f>
        <v>WAITSFIELD</v>
      </c>
      <c r="C89" s="52">
        <f>IF('Town Data'!C85&gt;9,'Town Data'!B85,"*")</f>
        <v>8771932.12</v>
      </c>
      <c r="D89" s="53">
        <f>IF('Town Data'!E85&gt;9,'Town Data'!D85,"*")</f>
        <v>3863199.55</v>
      </c>
      <c r="E89" s="54" t="str">
        <f>IF('Town Data'!G85&gt;9,'Town Data'!F85,"*")</f>
        <v>*</v>
      </c>
      <c r="F89" s="53">
        <f>IF('Town Data'!I85&gt;9,'Town Data'!H85,"*")</f>
        <v>9284564</v>
      </c>
      <c r="G89" s="53">
        <f>IF('Town Data'!K85&gt;9,'Town Data'!J85,"*")</f>
        <v>3819076</v>
      </c>
      <c r="H89" s="54" t="str">
        <f>IF('Town Data'!M85&gt;9,'Town Data'!L85,"*")</f>
        <v>*</v>
      </c>
      <c r="I89" s="20">
        <f t="shared" si="3"/>
        <v>-0.055213349813733936</v>
      </c>
      <c r="J89" s="20">
        <f t="shared" si="4"/>
        <v>0.011553462146341108</v>
      </c>
      <c r="K89" s="20">
        <f t="shared" si="5"/>
      </c>
      <c r="L89" s="15"/>
    </row>
    <row r="90" spans="1:12" ht="15">
      <c r="A90" s="15"/>
      <c r="B90" s="15" t="str">
        <f>'Town Data'!A86</f>
        <v>WARREN</v>
      </c>
      <c r="C90" s="48">
        <f>IF('Town Data'!C86&gt;9,'Town Data'!B86,"*")</f>
        <v>1479034.35</v>
      </c>
      <c r="D90" s="49">
        <f>IF('Town Data'!E86&gt;9,'Town Data'!D86,"*")</f>
        <v>1070893.14</v>
      </c>
      <c r="E90" s="50" t="str">
        <f>IF('Town Data'!G86&gt;9,'Town Data'!F86,"*")</f>
        <v>*</v>
      </c>
      <c r="F90" s="51">
        <f>IF('Town Data'!I86&gt;9,'Town Data'!H86,"*")</f>
        <v>1360965.1</v>
      </c>
      <c r="G90" s="49">
        <f>IF('Town Data'!K86&gt;9,'Town Data'!J86,"*")</f>
        <v>889907.18</v>
      </c>
      <c r="H90" s="50" t="str">
        <f>IF('Town Data'!M86&gt;9,'Town Data'!L86,"*")</f>
        <v>*</v>
      </c>
      <c r="I90" s="9">
        <f t="shared" si="3"/>
        <v>0.0867540615112026</v>
      </c>
      <c r="J90" s="9">
        <f t="shared" si="4"/>
        <v>0.20337622177629788</v>
      </c>
      <c r="K90" s="9">
        <f t="shared" si="5"/>
      </c>
      <c r="L90" s="15"/>
    </row>
    <row r="91" spans="1:12" ht="15">
      <c r="A91" s="15"/>
      <c r="B91" s="25" t="str">
        <f>'Town Data'!A87</f>
        <v>WATERBURY</v>
      </c>
      <c r="C91" s="52">
        <f>IF('Town Data'!C87&gt;9,'Town Data'!B87,"*")</f>
        <v>8206758.49</v>
      </c>
      <c r="D91" s="53">
        <f>IF('Town Data'!E87&gt;9,'Town Data'!D87,"*")</f>
        <v>2818246.65</v>
      </c>
      <c r="E91" s="54">
        <f>IF('Town Data'!G87&gt;9,'Town Data'!F87,"*")</f>
        <v>426631.5</v>
      </c>
      <c r="F91" s="53">
        <f>IF('Town Data'!I87&gt;9,'Town Data'!H87,"*")</f>
        <v>8063995.45</v>
      </c>
      <c r="G91" s="53">
        <f>IF('Town Data'!K87&gt;9,'Town Data'!J87,"*")</f>
        <v>2765056.61</v>
      </c>
      <c r="H91" s="54">
        <f>IF('Town Data'!M87&gt;9,'Town Data'!L87,"*")</f>
        <v>742366.17</v>
      </c>
      <c r="I91" s="20">
        <f t="shared" si="3"/>
        <v>0.017703759989100693</v>
      </c>
      <c r="J91" s="20">
        <f t="shared" si="4"/>
        <v>0.01923651031506369</v>
      </c>
      <c r="K91" s="20">
        <f t="shared" si="5"/>
        <v>-0.42530853742971614</v>
      </c>
      <c r="L91" s="15"/>
    </row>
    <row r="92" spans="1:12" ht="15">
      <c r="A92" s="15"/>
      <c r="B92" s="15" t="str">
        <f>'Town Data'!A88</f>
        <v>WEATHERSFIELD</v>
      </c>
      <c r="C92" s="48">
        <f>IF('Town Data'!C88&gt;9,'Town Data'!B88,"*")</f>
        <v>1275684.51</v>
      </c>
      <c r="D92" s="49">
        <f>IF('Town Data'!E88&gt;9,'Town Data'!D88,"*")</f>
        <v>376345.75</v>
      </c>
      <c r="E92" s="50" t="str">
        <f>IF('Town Data'!G88&gt;9,'Town Data'!F88,"*")</f>
        <v>*</v>
      </c>
      <c r="F92" s="51">
        <f>IF('Town Data'!I88&gt;9,'Town Data'!H88,"*")</f>
        <v>1640024.5</v>
      </c>
      <c r="G92" s="49">
        <f>IF('Town Data'!K88&gt;9,'Town Data'!J88,"*")</f>
        <v>286548.01</v>
      </c>
      <c r="H92" s="50" t="str">
        <f>IF('Town Data'!M88&gt;9,'Town Data'!L88,"*")</f>
        <v>*</v>
      </c>
      <c r="I92" s="9">
        <f t="shared" si="3"/>
        <v>-0.22215521170567878</v>
      </c>
      <c r="J92" s="9">
        <f t="shared" si="4"/>
        <v>0.3133776430693062</v>
      </c>
      <c r="K92" s="9">
        <f t="shared" si="5"/>
      </c>
      <c r="L92" s="15"/>
    </row>
    <row r="93" spans="1:12" ht="15">
      <c r="A93" s="15"/>
      <c r="B93" s="25" t="str">
        <f>'Town Data'!A89</f>
        <v>WEST RUTLAND</v>
      </c>
      <c r="C93" s="52">
        <f>IF('Town Data'!C89&gt;9,'Town Data'!B89,"*")</f>
        <v>3583440.37</v>
      </c>
      <c r="D93" s="53">
        <f>IF('Town Data'!E89&gt;9,'Town Data'!D89,"*")</f>
        <v>702104.76</v>
      </c>
      <c r="E93" s="54" t="str">
        <f>IF('Town Data'!G89&gt;9,'Town Data'!F89,"*")</f>
        <v>*</v>
      </c>
      <c r="F93" s="53">
        <f>IF('Town Data'!I89&gt;9,'Town Data'!H89,"*")</f>
        <v>3438294.18</v>
      </c>
      <c r="G93" s="53">
        <f>IF('Town Data'!K89&gt;9,'Town Data'!J89,"*")</f>
        <v>698429.83</v>
      </c>
      <c r="H93" s="54" t="str">
        <f>IF('Town Data'!M89&gt;9,'Town Data'!L89,"*")</f>
        <v>*</v>
      </c>
      <c r="I93" s="20">
        <f t="shared" si="3"/>
        <v>0.042214593167824846</v>
      </c>
      <c r="J93" s="20">
        <f t="shared" si="4"/>
        <v>0.005261702524933753</v>
      </c>
      <c r="K93" s="20">
        <f t="shared" si="5"/>
      </c>
      <c r="L93" s="15"/>
    </row>
    <row r="94" spans="1:12" ht="15">
      <c r="A94" s="15"/>
      <c r="B94" s="15" t="str">
        <f>'Town Data'!A90</f>
        <v>WESTMINSTER</v>
      </c>
      <c r="C94" s="48">
        <f>IF('Town Data'!C90&gt;9,'Town Data'!B90,"*")</f>
        <v>2148088.72</v>
      </c>
      <c r="D94" s="49">
        <f>IF('Town Data'!E90&gt;9,'Town Data'!D90,"*")</f>
        <v>415168.72</v>
      </c>
      <c r="E94" s="50" t="str">
        <f>IF('Town Data'!G90&gt;9,'Town Data'!F90,"*")</f>
        <v>*</v>
      </c>
      <c r="F94" s="51">
        <f>IF('Town Data'!I90&gt;9,'Town Data'!H90,"*")</f>
        <v>1888391.85</v>
      </c>
      <c r="G94" s="49">
        <f>IF('Town Data'!K90&gt;9,'Town Data'!J90,"*")</f>
        <v>448717.72</v>
      </c>
      <c r="H94" s="50" t="str">
        <f>IF('Town Data'!M90&gt;9,'Town Data'!L90,"*")</f>
        <v>*</v>
      </c>
      <c r="I94" s="9">
        <f t="shared" si="3"/>
        <v>0.13752276573318198</v>
      </c>
      <c r="J94" s="9">
        <f t="shared" si="4"/>
        <v>-0.07476638096663533</v>
      </c>
      <c r="K94" s="9">
        <f t="shared" si="5"/>
      </c>
      <c r="L94" s="15"/>
    </row>
    <row r="95" spans="1:12" ht="15">
      <c r="A95" s="15"/>
      <c r="B95" s="25" t="str">
        <f>'Town Data'!A91</f>
        <v>WILLIAMSTOWN</v>
      </c>
      <c r="C95" s="52">
        <f>IF('Town Data'!C91&gt;9,'Town Data'!B91,"*")</f>
        <v>1119597.71</v>
      </c>
      <c r="D95" s="53">
        <f>IF('Town Data'!E91&gt;9,'Town Data'!D91,"*")</f>
        <v>370358.66</v>
      </c>
      <c r="E95" s="54" t="str">
        <f>IF('Town Data'!G91&gt;9,'Town Data'!F91,"*")</f>
        <v>*</v>
      </c>
      <c r="F95" s="53">
        <f>IF('Town Data'!I91&gt;9,'Town Data'!H91,"*")</f>
        <v>1277041</v>
      </c>
      <c r="G95" s="53">
        <f>IF('Town Data'!K91&gt;9,'Town Data'!J91,"*")</f>
        <v>366950</v>
      </c>
      <c r="H95" s="54" t="str">
        <f>IF('Town Data'!M91&gt;9,'Town Data'!L91,"*")</f>
        <v>*</v>
      </c>
      <c r="I95" s="20">
        <f t="shared" si="3"/>
        <v>-0.12328757651477129</v>
      </c>
      <c r="J95" s="20">
        <f t="shared" si="4"/>
        <v>0.009289167461506948</v>
      </c>
      <c r="K95" s="20">
        <f t="shared" si="5"/>
      </c>
      <c r="L95" s="15"/>
    </row>
    <row r="96" spans="1:12" ht="15">
      <c r="A96" s="15"/>
      <c r="B96" s="15" t="str">
        <f>'Town Data'!A92</f>
        <v>WILLISTON</v>
      </c>
      <c r="C96" s="48">
        <f>IF('Town Data'!C92&gt;9,'Town Data'!B92,"*")</f>
        <v>72179468.47</v>
      </c>
      <c r="D96" s="49">
        <f>IF('Town Data'!E92&gt;9,'Town Data'!D92,"*")</f>
        <v>30459817.31</v>
      </c>
      <c r="E96" s="50">
        <f>IF('Town Data'!G92&gt;9,'Town Data'!F92,"*")</f>
        <v>1271123.83</v>
      </c>
      <c r="F96" s="51">
        <f>IF('Town Data'!I92&gt;9,'Town Data'!H92,"*")</f>
        <v>87370874.93</v>
      </c>
      <c r="G96" s="49">
        <f>IF('Town Data'!K92&gt;9,'Town Data'!J92,"*")</f>
        <v>35217559.83</v>
      </c>
      <c r="H96" s="50">
        <f>IF('Town Data'!M92&gt;9,'Town Data'!L92,"*")</f>
        <v>1742407.33</v>
      </c>
      <c r="I96" s="9">
        <f t="shared" si="3"/>
        <v>-0.17387266033642323</v>
      </c>
      <c r="J96" s="9">
        <f t="shared" si="4"/>
        <v>-0.13509574607003655</v>
      </c>
      <c r="K96" s="9">
        <f t="shared" si="5"/>
        <v>-0.2704783731597364</v>
      </c>
      <c r="L96" s="15"/>
    </row>
    <row r="97" spans="1:12" ht="15">
      <c r="A97" s="15"/>
      <c r="B97" s="25" t="str">
        <f>'Town Data'!A93</f>
        <v>WILMINGTON</v>
      </c>
      <c r="C97" s="52">
        <f>IF('Town Data'!C93&gt;9,'Town Data'!B93,"*")</f>
        <v>6587573.61</v>
      </c>
      <c r="D97" s="53">
        <f>IF('Town Data'!E93&gt;9,'Town Data'!D93,"*")</f>
        <v>3989058.66</v>
      </c>
      <c r="E97" s="54" t="str">
        <f>IF('Town Data'!G93&gt;9,'Town Data'!F93,"*")</f>
        <v>*</v>
      </c>
      <c r="F97" s="53">
        <f>IF('Town Data'!I93&gt;9,'Town Data'!H93,"*")</f>
        <v>4217530.27</v>
      </c>
      <c r="G97" s="53">
        <f>IF('Town Data'!K93&gt;9,'Town Data'!J93,"*")</f>
        <v>1552595.88</v>
      </c>
      <c r="H97" s="54" t="str">
        <f>IF('Town Data'!M93&gt;9,'Town Data'!L93,"*")</f>
        <v>*</v>
      </c>
      <c r="I97" s="20">
        <f t="shared" si="3"/>
        <v>0.5619505227641202</v>
      </c>
      <c r="J97" s="20">
        <f t="shared" si="4"/>
        <v>1.5692832960499679</v>
      </c>
      <c r="K97" s="20">
        <f t="shared" si="5"/>
      </c>
      <c r="L97" s="15"/>
    </row>
    <row r="98" spans="1:12" ht="15">
      <c r="A98" s="15"/>
      <c r="B98" s="15" t="str">
        <f>'Town Data'!A94</f>
        <v>WINDSOR</v>
      </c>
      <c r="C98" s="48">
        <f>IF('Town Data'!C94&gt;9,'Town Data'!B94,"*")</f>
        <v>2179280.72</v>
      </c>
      <c r="D98" s="49">
        <f>IF('Town Data'!E94&gt;9,'Town Data'!D94,"*")</f>
        <v>659363.12</v>
      </c>
      <c r="E98" s="50" t="str">
        <f>IF('Town Data'!G94&gt;9,'Town Data'!F94,"*")</f>
        <v>*</v>
      </c>
      <c r="F98" s="51">
        <f>IF('Town Data'!I94&gt;9,'Town Data'!H94,"*")</f>
        <v>2657233.34</v>
      </c>
      <c r="G98" s="49">
        <f>IF('Town Data'!K94&gt;9,'Town Data'!J94,"*")</f>
        <v>716671.34</v>
      </c>
      <c r="H98" s="50" t="str">
        <f>IF('Town Data'!M94&gt;9,'Town Data'!L94,"*")</f>
        <v>*</v>
      </c>
      <c r="I98" s="9">
        <f t="shared" si="3"/>
        <v>-0.1798685169289648</v>
      </c>
      <c r="J98" s="9">
        <f t="shared" si="4"/>
        <v>-0.07996443669702206</v>
      </c>
      <c r="K98" s="9">
        <f t="shared" si="5"/>
      </c>
      <c r="L98" s="15"/>
    </row>
    <row r="99" spans="1:12" ht="15">
      <c r="A99" s="15"/>
      <c r="B99" s="25" t="str">
        <f>'Town Data'!A95</f>
        <v>WINHALL</v>
      </c>
      <c r="C99" s="52">
        <f>IF('Town Data'!C95&gt;9,'Town Data'!B95,"*")</f>
        <v>701706.83</v>
      </c>
      <c r="D99" s="53">
        <f>IF('Town Data'!E95&gt;9,'Town Data'!D95,"*")</f>
        <v>389288.63</v>
      </c>
      <c r="E99" s="54" t="str">
        <f>IF('Town Data'!G95&gt;9,'Town Data'!F95,"*")</f>
        <v>*</v>
      </c>
      <c r="F99" s="53">
        <f>IF('Town Data'!I95&gt;9,'Town Data'!H95,"*")</f>
        <v>799163.62</v>
      </c>
      <c r="G99" s="53">
        <f>IF('Town Data'!K95&gt;9,'Town Data'!J95,"*")</f>
        <v>421916.78</v>
      </c>
      <c r="H99" s="54" t="str">
        <f>IF('Town Data'!M95&gt;9,'Town Data'!L95,"*")</f>
        <v>*</v>
      </c>
      <c r="I99" s="20">
        <f t="shared" si="3"/>
        <v>-0.12194848158878908</v>
      </c>
      <c r="J99" s="20">
        <f t="shared" si="4"/>
        <v>-0.07733314138394785</v>
      </c>
      <c r="K99" s="20">
        <f t="shared" si="5"/>
      </c>
      <c r="L99" s="15"/>
    </row>
    <row r="100" spans="1:12" ht="15">
      <c r="A100" s="15"/>
      <c r="B100" s="25" t="str">
        <f>'Town Data'!A96</f>
        <v>WINOOSKI</v>
      </c>
      <c r="C100" s="52">
        <f>IF('Town Data'!C96&gt;9,'Town Data'!B96,"*")</f>
        <v>11982108.03</v>
      </c>
      <c r="D100" s="53">
        <f>IF('Town Data'!E96&gt;9,'Town Data'!D96,"*")</f>
        <v>1627027.3</v>
      </c>
      <c r="E100" s="54">
        <f>IF('Town Data'!G96&gt;9,'Town Data'!F96,"*")</f>
        <v>669288.5</v>
      </c>
      <c r="F100" s="53">
        <f>IF('Town Data'!I96&gt;9,'Town Data'!H96,"*")</f>
        <v>8892073.6</v>
      </c>
      <c r="G100" s="53">
        <f>IF('Town Data'!K96&gt;9,'Town Data'!J96,"*")</f>
        <v>1284289</v>
      </c>
      <c r="H100" s="54">
        <f>IF('Town Data'!M96&gt;9,'Town Data'!L96,"*")</f>
        <v>358050</v>
      </c>
      <c r="I100" s="20">
        <f t="shared" si="3"/>
        <v>0.3475043695094921</v>
      </c>
      <c r="J100" s="20">
        <f t="shared" si="4"/>
        <v>0.2668700736360742</v>
      </c>
      <c r="K100" s="20">
        <f t="shared" si="5"/>
        <v>0.8692598799050412</v>
      </c>
      <c r="L100" s="15"/>
    </row>
    <row r="101" spans="1:12" ht="15">
      <c r="A101" s="15"/>
      <c r="B101" s="25" t="str">
        <f>'Town Data'!A97</f>
        <v>WOODSTOCK</v>
      </c>
      <c r="C101" s="52">
        <f>IF('Town Data'!C97&gt;9,'Town Data'!B97,"*")</f>
        <v>6196909.13</v>
      </c>
      <c r="D101" s="53">
        <f>IF('Town Data'!E97&gt;9,'Town Data'!D97,"*")</f>
        <v>1585327.32</v>
      </c>
      <c r="E101" s="54">
        <f>IF('Town Data'!G97&gt;9,'Town Data'!F97,"*")</f>
        <v>112241</v>
      </c>
      <c r="F101" s="53">
        <f>IF('Town Data'!I97&gt;9,'Town Data'!H97,"*")</f>
        <v>6428781.63</v>
      </c>
      <c r="G101" s="53">
        <f>IF('Town Data'!K97&gt;9,'Town Data'!J97,"*")</f>
        <v>1545402.98</v>
      </c>
      <c r="H101" s="54" t="str">
        <f>IF('Town Data'!M97&gt;9,'Town Data'!L97,"*")</f>
        <v>*</v>
      </c>
      <c r="I101" s="20">
        <f aca="true" t="shared" si="6" ref="I101:I164">_xlfn.IFERROR((C101-F101)/F101,"")</f>
        <v>-0.0360678762081393</v>
      </c>
      <c r="J101" s="20">
        <f aca="true" t="shared" si="7" ref="J101:J164">_xlfn.IFERROR((D101-G101)/G101,"")</f>
        <v>0.025834258453416522</v>
      </c>
      <c r="K101" s="20">
        <f aca="true" t="shared" si="8" ref="K101:K164">_xlfn.IFERROR((E101-H101)/H101,"")</f>
      </c>
      <c r="L101" s="15"/>
    </row>
    <row r="102" spans="2:12" ht="15">
      <c r="B102" s="25">
        <f>'Town Data'!A98</f>
        <v>0</v>
      </c>
      <c r="C102" s="52" t="str">
        <f>IF('Town Data'!C98&gt;9,'Town Data'!B98,"*")</f>
        <v>*</v>
      </c>
      <c r="D102" s="53" t="str">
        <f>IF('Town Data'!E98&gt;9,'Town Data'!D98,"*")</f>
        <v>*</v>
      </c>
      <c r="E102" s="54" t="str">
        <f>IF('Town Data'!G98&gt;9,'Town Data'!F98,"*")</f>
        <v>*</v>
      </c>
      <c r="F102" s="53" t="str">
        <f>IF('Town Data'!I98&gt;9,'Town Data'!H98,"*")</f>
        <v>*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0">
        <f t="shared" si="6"/>
      </c>
      <c r="J102" s="20">
        <f t="shared" si="7"/>
      </c>
      <c r="K102" s="20">
        <f t="shared" si="8"/>
      </c>
      <c r="L102" s="15"/>
    </row>
    <row r="103" spans="2:12" ht="15">
      <c r="B103" s="25">
        <f>'Town Data'!A99</f>
        <v>0</v>
      </c>
      <c r="C103" s="52" t="str">
        <f>IF('Town Data'!C99&gt;9,'Town Data'!B99,"*")</f>
        <v>*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 t="str">
        <f>IF('Town Data'!I99&gt;9,'Town Data'!H99,"*")</f>
        <v>*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0">
        <f t="shared" si="6"/>
      </c>
      <c r="J103" s="20">
        <f t="shared" si="7"/>
      </c>
      <c r="K103" s="20">
        <f t="shared" si="8"/>
      </c>
      <c r="L103" s="15"/>
    </row>
    <row r="104" spans="2:12" ht="15">
      <c r="B104" s="25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0">
        <f t="shared" si="6"/>
      </c>
      <c r="J104" s="20">
        <f t="shared" si="7"/>
      </c>
      <c r="K104" s="20">
        <f t="shared" si="8"/>
      </c>
      <c r="L104" s="15"/>
    </row>
    <row r="105" spans="2:12" ht="15">
      <c r="B105" s="25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0">
        <f t="shared" si="6"/>
      </c>
      <c r="J105" s="20">
        <f t="shared" si="7"/>
      </c>
      <c r="K105" s="20">
        <f t="shared" si="8"/>
      </c>
      <c r="L105" s="15"/>
    </row>
    <row r="106" spans="2:12" ht="15">
      <c r="B106" s="25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0">
        <f t="shared" si="6"/>
      </c>
      <c r="J106" s="20">
        <f t="shared" si="7"/>
      </c>
      <c r="K106" s="20">
        <f t="shared" si="8"/>
      </c>
      <c r="L106" s="15"/>
    </row>
    <row r="107" spans="2:12" ht="15">
      <c r="B107" s="25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0">
        <f t="shared" si="6"/>
      </c>
      <c r="J107" s="20">
        <f t="shared" si="7"/>
      </c>
      <c r="K107" s="20">
        <f t="shared" si="8"/>
      </c>
      <c r="L107" s="15"/>
    </row>
    <row r="108" spans="2:12" ht="15">
      <c r="B108" s="25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0">
        <f t="shared" si="6"/>
      </c>
      <c r="J108" s="20">
        <f t="shared" si="7"/>
      </c>
      <c r="K108" s="20">
        <f t="shared" si="8"/>
      </c>
      <c r="L108" s="15"/>
    </row>
    <row r="109" spans="2:12" ht="15">
      <c r="B109" s="25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0">
        <f t="shared" si="6"/>
      </c>
      <c r="J109" s="20">
        <f t="shared" si="7"/>
      </c>
      <c r="K109" s="20">
        <f t="shared" si="8"/>
      </c>
      <c r="L109" s="15"/>
    </row>
    <row r="110" spans="2:12" ht="15">
      <c r="B110" s="25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0">
        <f t="shared" si="6"/>
      </c>
      <c r="J110" s="20">
        <f t="shared" si="7"/>
      </c>
      <c r="K110" s="20">
        <f t="shared" si="8"/>
      </c>
      <c r="L110" s="15"/>
    </row>
    <row r="111" spans="2:12" ht="15">
      <c r="B111" s="25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0">
        <f t="shared" si="6"/>
      </c>
      <c r="J111" s="20">
        <f t="shared" si="7"/>
      </c>
      <c r="K111" s="20">
        <f t="shared" si="8"/>
      </c>
      <c r="L111" s="15"/>
    </row>
    <row r="112" spans="2:12" ht="15">
      <c r="B112" s="25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0">
        <f t="shared" si="6"/>
      </c>
      <c r="J112" s="20">
        <f t="shared" si="7"/>
      </c>
      <c r="K112" s="20">
        <f t="shared" si="8"/>
      </c>
      <c r="L112" s="15"/>
    </row>
    <row r="113" spans="2:12" ht="15">
      <c r="B113" s="25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0">
        <f t="shared" si="6"/>
      </c>
      <c r="J113" s="20">
        <f t="shared" si="7"/>
      </c>
      <c r="K113" s="20">
        <f t="shared" si="8"/>
      </c>
      <c r="L113" s="15"/>
    </row>
    <row r="114" spans="2:12" ht="15">
      <c r="B114" s="25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0">
        <f t="shared" si="6"/>
      </c>
      <c r="J114" s="20">
        <f t="shared" si="7"/>
      </c>
      <c r="K114" s="20">
        <f t="shared" si="8"/>
      </c>
      <c r="L114" s="15"/>
    </row>
    <row r="115" spans="2:12" ht="15">
      <c r="B115" s="25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0">
        <f t="shared" si="6"/>
      </c>
      <c r="J115" s="20">
        <f t="shared" si="7"/>
      </c>
      <c r="K115" s="20">
        <f t="shared" si="8"/>
      </c>
      <c r="L115" s="15"/>
    </row>
    <row r="116" spans="2:12" ht="15">
      <c r="B116" s="25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0">
        <f t="shared" si="6"/>
      </c>
      <c r="J116" s="20">
        <f t="shared" si="7"/>
      </c>
      <c r="K116" s="20">
        <f t="shared" si="8"/>
      </c>
      <c r="L116" s="15"/>
    </row>
    <row r="117" spans="2:12" ht="15">
      <c r="B117" s="25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0">
        <f t="shared" si="6"/>
      </c>
      <c r="J117" s="20">
        <f t="shared" si="7"/>
      </c>
      <c r="K117" s="20">
        <f t="shared" si="8"/>
      </c>
      <c r="L117" s="15"/>
    </row>
    <row r="118" spans="2:12" ht="15">
      <c r="B118" s="25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0">
        <f t="shared" si="6"/>
      </c>
      <c r="J118" s="20">
        <f t="shared" si="7"/>
      </c>
      <c r="K118" s="20">
        <f t="shared" si="8"/>
      </c>
      <c r="L118" s="15"/>
    </row>
    <row r="119" spans="2:12" ht="15">
      <c r="B119" s="25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0">
        <f t="shared" si="6"/>
      </c>
      <c r="J119" s="20">
        <f t="shared" si="7"/>
      </c>
      <c r="K119" s="20">
        <f t="shared" si="8"/>
      </c>
      <c r="L119" s="15"/>
    </row>
    <row r="120" spans="2:12" ht="15">
      <c r="B120" s="25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0">
        <f t="shared" si="6"/>
      </c>
      <c r="J120" s="20">
        <f t="shared" si="7"/>
      </c>
      <c r="K120" s="20">
        <f t="shared" si="8"/>
      </c>
      <c r="L120" s="15"/>
    </row>
    <row r="121" spans="2:12" ht="15">
      <c r="B121" s="25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0">
        <f t="shared" si="6"/>
      </c>
      <c r="J121" s="20">
        <f t="shared" si="7"/>
      </c>
      <c r="K121" s="20">
        <f t="shared" si="8"/>
      </c>
      <c r="L121" s="15"/>
    </row>
    <row r="122" spans="2:12" ht="15">
      <c r="B122" s="25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0">
        <f t="shared" si="6"/>
      </c>
      <c r="J122" s="20">
        <f t="shared" si="7"/>
      </c>
      <c r="K122" s="20">
        <f t="shared" si="8"/>
      </c>
      <c r="L122" s="15"/>
    </row>
    <row r="123" spans="2:12" ht="15">
      <c r="B123" s="25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0">
        <f t="shared" si="6"/>
      </c>
      <c r="J123" s="20">
        <f t="shared" si="7"/>
      </c>
      <c r="K123" s="20">
        <f t="shared" si="8"/>
      </c>
      <c r="L123" s="15"/>
    </row>
    <row r="124" spans="2:12" ht="15">
      <c r="B124" s="25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0">
        <f t="shared" si="6"/>
      </c>
      <c r="J124" s="20">
        <f t="shared" si="7"/>
      </c>
      <c r="K124" s="20">
        <f t="shared" si="8"/>
      </c>
      <c r="L124" s="15"/>
    </row>
    <row r="125" spans="2:12" ht="15">
      <c r="B125" s="25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0">
        <f t="shared" si="6"/>
      </c>
      <c r="J125" s="20">
        <f t="shared" si="7"/>
      </c>
      <c r="K125" s="20">
        <f t="shared" si="8"/>
      </c>
      <c r="L125" s="15"/>
    </row>
    <row r="126" spans="2:12" ht="15">
      <c r="B126" s="25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0">
        <f t="shared" si="6"/>
      </c>
      <c r="J126" s="20">
        <f t="shared" si="7"/>
      </c>
      <c r="K126" s="20">
        <f t="shared" si="8"/>
      </c>
      <c r="L126" s="15"/>
    </row>
    <row r="127" spans="2:11" ht="15">
      <c r="B127" s="25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0">
        <f t="shared" si="6"/>
      </c>
      <c r="J127" s="20">
        <f t="shared" si="7"/>
      </c>
      <c r="K127" s="20">
        <f t="shared" si="8"/>
      </c>
    </row>
    <row r="128" spans="2:11" ht="15">
      <c r="B128" s="25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0">
        <f t="shared" si="6"/>
      </c>
      <c r="J128" s="20">
        <f t="shared" si="7"/>
      </c>
      <c r="K128" s="20">
        <f t="shared" si="8"/>
      </c>
    </row>
    <row r="129" spans="2:11" ht="15">
      <c r="B129" s="25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0">
        <f t="shared" si="6"/>
      </c>
      <c r="J129" s="20">
        <f t="shared" si="7"/>
      </c>
      <c r="K129" s="20">
        <f t="shared" si="8"/>
      </c>
    </row>
    <row r="130" spans="2:11" ht="15">
      <c r="B130" s="25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0">
        <f t="shared" si="6"/>
      </c>
      <c r="J130" s="20">
        <f t="shared" si="7"/>
      </c>
      <c r="K130" s="20">
        <f t="shared" si="8"/>
      </c>
    </row>
    <row r="131" spans="2:11" ht="15">
      <c r="B131" s="25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0">
        <f t="shared" si="6"/>
      </c>
      <c r="J131" s="20">
        <f t="shared" si="7"/>
      </c>
      <c r="K131" s="20">
        <f t="shared" si="8"/>
      </c>
    </row>
    <row r="132" spans="2:11" ht="15">
      <c r="B132" s="25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0">
        <f t="shared" si="6"/>
      </c>
      <c r="J132" s="20">
        <f t="shared" si="7"/>
      </c>
      <c r="K132" s="20">
        <f t="shared" si="8"/>
      </c>
    </row>
    <row r="133" spans="2:11" ht="15">
      <c r="B133" s="25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0">
        <f t="shared" si="6"/>
      </c>
      <c r="J133" s="20">
        <f t="shared" si="7"/>
      </c>
      <c r="K133" s="20">
        <f t="shared" si="8"/>
      </c>
    </row>
    <row r="134" spans="2:11" ht="15">
      <c r="B134" s="25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0">
        <f t="shared" si="6"/>
      </c>
      <c r="J134" s="20">
        <f t="shared" si="7"/>
      </c>
      <c r="K134" s="20">
        <f t="shared" si="8"/>
      </c>
    </row>
    <row r="135" spans="2:11" ht="15">
      <c r="B135" s="25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0">
        <f t="shared" si="6"/>
      </c>
      <c r="J135" s="20">
        <f t="shared" si="7"/>
      </c>
      <c r="K135" s="20">
        <f t="shared" si="8"/>
      </c>
    </row>
    <row r="136" spans="2:11" ht="15">
      <c r="B136" s="25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0">
        <f t="shared" si="6"/>
      </c>
      <c r="J136" s="20">
        <f t="shared" si="7"/>
      </c>
      <c r="K136" s="20">
        <f t="shared" si="8"/>
      </c>
    </row>
    <row r="137" spans="2:11" ht="15">
      <c r="B137" s="25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0">
        <f t="shared" si="6"/>
      </c>
      <c r="J137" s="20">
        <f t="shared" si="7"/>
      </c>
      <c r="K137" s="20">
        <f t="shared" si="8"/>
      </c>
    </row>
    <row r="138" spans="2:11" ht="15">
      <c r="B138" s="25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0">
        <f t="shared" si="6"/>
      </c>
      <c r="J138" s="20">
        <f t="shared" si="7"/>
      </c>
      <c r="K138" s="20">
        <f t="shared" si="8"/>
      </c>
    </row>
    <row r="139" spans="2:11" ht="15">
      <c r="B139" s="25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0">
        <f t="shared" si="6"/>
      </c>
      <c r="J139" s="20">
        <f t="shared" si="7"/>
      </c>
      <c r="K139" s="20">
        <f t="shared" si="8"/>
      </c>
    </row>
    <row r="140" spans="2:11" ht="15">
      <c r="B140" s="25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0">
        <f t="shared" si="6"/>
      </c>
      <c r="J140" s="20">
        <f t="shared" si="7"/>
      </c>
      <c r="K140" s="20">
        <f t="shared" si="8"/>
      </c>
    </row>
    <row r="141" spans="2:11" ht="15">
      <c r="B141" s="25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0">
        <f t="shared" si="6"/>
      </c>
      <c r="J141" s="20">
        <f t="shared" si="7"/>
      </c>
      <c r="K141" s="20">
        <f t="shared" si="8"/>
      </c>
    </row>
    <row r="142" spans="2:11" ht="15">
      <c r="B142" s="25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0">
        <f t="shared" si="6"/>
      </c>
      <c r="J142" s="20">
        <f t="shared" si="7"/>
      </c>
      <c r="K142" s="20">
        <f t="shared" si="8"/>
      </c>
    </row>
    <row r="143" spans="2:11" ht="15">
      <c r="B143" s="25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0">
        <f t="shared" si="6"/>
      </c>
      <c r="J143" s="20">
        <f t="shared" si="7"/>
      </c>
      <c r="K143" s="20">
        <f t="shared" si="8"/>
      </c>
    </row>
    <row r="144" spans="2:11" ht="15">
      <c r="B144" s="25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0">
        <f t="shared" si="6"/>
      </c>
      <c r="J144" s="20">
        <f t="shared" si="7"/>
      </c>
      <c r="K144" s="20">
        <f t="shared" si="8"/>
      </c>
    </row>
    <row r="145" spans="2:11" ht="15">
      <c r="B145" s="25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0">
        <f t="shared" si="6"/>
      </c>
      <c r="J145" s="20">
        <f t="shared" si="7"/>
      </c>
      <c r="K145" s="20">
        <f t="shared" si="8"/>
      </c>
    </row>
    <row r="146" spans="2:11" ht="15">
      <c r="B146" s="25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0">
        <f t="shared" si="6"/>
      </c>
      <c r="J146" s="20">
        <f t="shared" si="7"/>
      </c>
      <c r="K146" s="20">
        <f t="shared" si="8"/>
      </c>
    </row>
    <row r="147" spans="2:11" ht="15">
      <c r="B147" s="25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0">
        <f t="shared" si="6"/>
      </c>
      <c r="J147" s="20">
        <f t="shared" si="7"/>
      </c>
      <c r="K147" s="20">
        <f t="shared" si="8"/>
      </c>
    </row>
    <row r="148" spans="2:11" ht="15">
      <c r="B148" s="25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0">
        <f t="shared" si="6"/>
      </c>
      <c r="J148" s="20">
        <f t="shared" si="7"/>
      </c>
      <c r="K148" s="20">
        <f t="shared" si="8"/>
      </c>
    </row>
    <row r="149" spans="2:11" ht="15">
      <c r="B149" s="25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0">
        <f t="shared" si="6"/>
      </c>
      <c r="J149" s="20">
        <f t="shared" si="7"/>
      </c>
      <c r="K149" s="20">
        <f t="shared" si="8"/>
      </c>
    </row>
    <row r="150" spans="2:11" ht="15">
      <c r="B150" s="25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0">
        <f t="shared" si="6"/>
      </c>
      <c r="J150" s="20">
        <f t="shared" si="7"/>
      </c>
      <c r="K150" s="20">
        <f t="shared" si="8"/>
      </c>
    </row>
    <row r="151" spans="2:11" ht="15">
      <c r="B151" s="25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0">
        <f t="shared" si="6"/>
      </c>
      <c r="J151" s="20">
        <f t="shared" si="7"/>
      </c>
      <c r="K151" s="20">
        <f t="shared" si="8"/>
      </c>
    </row>
    <row r="152" spans="2:11" ht="15">
      <c r="B152" s="25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0">
        <f t="shared" si="6"/>
      </c>
      <c r="J152" s="20">
        <f t="shared" si="7"/>
      </c>
      <c r="K152" s="20">
        <f t="shared" si="8"/>
      </c>
    </row>
    <row r="153" spans="2:11" ht="15">
      <c r="B153" s="25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0">
        <f t="shared" si="6"/>
      </c>
      <c r="J153" s="20">
        <f t="shared" si="7"/>
      </c>
      <c r="K153" s="20">
        <f t="shared" si="8"/>
      </c>
    </row>
    <row r="154" spans="2:11" ht="15">
      <c r="B154" s="25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0">
        <f t="shared" si="6"/>
      </c>
      <c r="J154" s="20">
        <f t="shared" si="7"/>
      </c>
      <c r="K154" s="20">
        <f t="shared" si="8"/>
      </c>
    </row>
    <row r="155" spans="2:11" ht="15">
      <c r="B155" s="25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0">
        <f t="shared" si="6"/>
      </c>
      <c r="J155" s="20">
        <f t="shared" si="7"/>
      </c>
      <c r="K155" s="20">
        <f t="shared" si="8"/>
      </c>
    </row>
    <row r="156" spans="2:11" ht="15">
      <c r="B156" s="25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0">
        <f t="shared" si="6"/>
      </c>
      <c r="J156" s="20">
        <f t="shared" si="7"/>
      </c>
      <c r="K156" s="20">
        <f t="shared" si="8"/>
      </c>
    </row>
    <row r="157" spans="2:11" ht="15">
      <c r="B157" s="25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0">
        <f t="shared" si="6"/>
      </c>
      <c r="J157" s="20">
        <f t="shared" si="7"/>
      </c>
      <c r="K157" s="20">
        <f t="shared" si="8"/>
      </c>
    </row>
    <row r="158" spans="2:11" ht="15">
      <c r="B158" s="25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0">
        <f t="shared" si="6"/>
      </c>
      <c r="J158" s="20">
        <f t="shared" si="7"/>
      </c>
      <c r="K158" s="20">
        <f t="shared" si="8"/>
      </c>
    </row>
    <row r="159" spans="2:11" ht="15">
      <c r="B159" s="25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0">
        <f t="shared" si="6"/>
      </c>
      <c r="J159" s="20">
        <f t="shared" si="7"/>
      </c>
      <c r="K159" s="20">
        <f t="shared" si="8"/>
      </c>
    </row>
    <row r="160" spans="2:11" ht="15">
      <c r="B160" s="25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0">
        <f t="shared" si="6"/>
      </c>
      <c r="J160" s="20">
        <f t="shared" si="7"/>
      </c>
      <c r="K160" s="20">
        <f t="shared" si="8"/>
      </c>
    </row>
    <row r="161" spans="2:11" ht="15">
      <c r="B161" s="25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0">
        <f t="shared" si="6"/>
      </c>
      <c r="J161" s="20">
        <f t="shared" si="7"/>
      </c>
      <c r="K161" s="20">
        <f t="shared" si="8"/>
      </c>
    </row>
    <row r="162" spans="2:11" ht="15">
      <c r="B162" s="25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0">
        <f t="shared" si="6"/>
      </c>
      <c r="J162" s="20">
        <f t="shared" si="7"/>
      </c>
      <c r="K162" s="20">
        <f t="shared" si="8"/>
      </c>
    </row>
    <row r="163" spans="2:11" ht="15">
      <c r="B163" s="25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0">
        <f t="shared" si="6"/>
      </c>
      <c r="J163" s="20">
        <f t="shared" si="7"/>
      </c>
      <c r="K163" s="20">
        <f t="shared" si="8"/>
      </c>
    </row>
    <row r="164" spans="2:11" ht="15">
      <c r="B164" s="25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0">
        <f t="shared" si="6"/>
      </c>
      <c r="J164" s="20">
        <f t="shared" si="7"/>
      </c>
      <c r="K164" s="20">
        <f t="shared" si="8"/>
      </c>
    </row>
    <row r="165" spans="2:11" ht="15">
      <c r="B165" s="25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0">
        <f aca="true" t="shared" si="9" ref="I165:I228">_xlfn.IFERROR((C165-F165)/F165,"")</f>
      </c>
      <c r="J165" s="20">
        <f aca="true" t="shared" si="10" ref="J165:J228">_xlfn.IFERROR((D165-G165)/G165,"")</f>
      </c>
      <c r="K165" s="20">
        <f aca="true" t="shared" si="11" ref="K165:K228">_xlfn.IFERROR((E165-H165)/H165,"")</f>
      </c>
    </row>
    <row r="166" spans="2:11" ht="15">
      <c r="B166" s="25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0">
        <f t="shared" si="9"/>
      </c>
      <c r="J166" s="20">
        <f t="shared" si="10"/>
      </c>
      <c r="K166" s="20">
        <f t="shared" si="11"/>
      </c>
    </row>
    <row r="167" spans="2:11" ht="15">
      <c r="B167" s="25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0">
        <f t="shared" si="9"/>
      </c>
      <c r="J167" s="20">
        <f t="shared" si="10"/>
      </c>
      <c r="K167" s="20">
        <f t="shared" si="11"/>
      </c>
    </row>
    <row r="168" spans="2:11" ht="15">
      <c r="B168" s="25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0">
        <f t="shared" si="9"/>
      </c>
      <c r="J168" s="20">
        <f t="shared" si="10"/>
      </c>
      <c r="K168" s="20">
        <f t="shared" si="11"/>
      </c>
    </row>
    <row r="169" spans="2:11" ht="15">
      <c r="B169" s="25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0">
        <f t="shared" si="9"/>
      </c>
      <c r="J169" s="20">
        <f t="shared" si="10"/>
      </c>
      <c r="K169" s="20">
        <f t="shared" si="11"/>
      </c>
    </row>
    <row r="170" spans="2:11" ht="15">
      <c r="B170" s="25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0">
        <f t="shared" si="9"/>
      </c>
      <c r="J170" s="20">
        <f t="shared" si="10"/>
      </c>
      <c r="K170" s="20">
        <f t="shared" si="11"/>
      </c>
    </row>
    <row r="171" spans="2:11" ht="15">
      <c r="B171" s="25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0">
        <f t="shared" si="9"/>
      </c>
      <c r="J171" s="20">
        <f t="shared" si="10"/>
      </c>
      <c r="K171" s="20">
        <f t="shared" si="11"/>
      </c>
    </row>
    <row r="172" spans="2:11" ht="15">
      <c r="B172" s="25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0">
        <f t="shared" si="9"/>
      </c>
      <c r="J172" s="20">
        <f t="shared" si="10"/>
      </c>
      <c r="K172" s="20">
        <f t="shared" si="11"/>
      </c>
    </row>
    <row r="173" spans="2:11" ht="15">
      <c r="B173" s="25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0">
        <f t="shared" si="9"/>
      </c>
      <c r="J173" s="20">
        <f t="shared" si="10"/>
      </c>
      <c r="K173" s="20">
        <f t="shared" si="11"/>
      </c>
    </row>
    <row r="174" spans="2:11" ht="15">
      <c r="B174" s="25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0">
        <f t="shared" si="9"/>
      </c>
      <c r="J174" s="20">
        <f t="shared" si="10"/>
      </c>
      <c r="K174" s="20">
        <f t="shared" si="11"/>
      </c>
    </row>
    <row r="175" spans="2:11" ht="15">
      <c r="B175" s="25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0">
        <f t="shared" si="9"/>
      </c>
      <c r="J175" s="20">
        <f t="shared" si="10"/>
      </c>
      <c r="K175" s="20">
        <f t="shared" si="11"/>
      </c>
    </row>
    <row r="176" spans="2:11" ht="15">
      <c r="B176" s="25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0">
        <f t="shared" si="9"/>
      </c>
      <c r="J176" s="20">
        <f t="shared" si="10"/>
      </c>
      <c r="K176" s="20">
        <f t="shared" si="11"/>
      </c>
    </row>
    <row r="177" spans="2:11" ht="15">
      <c r="B177" s="25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0">
        <f t="shared" si="9"/>
      </c>
      <c r="J177" s="20">
        <f t="shared" si="10"/>
      </c>
      <c r="K177" s="20">
        <f t="shared" si="11"/>
      </c>
    </row>
    <row r="178" spans="2:11" ht="15">
      <c r="B178" s="25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0">
        <f t="shared" si="9"/>
      </c>
      <c r="J178" s="20">
        <f t="shared" si="10"/>
      </c>
      <c r="K178" s="20">
        <f t="shared" si="11"/>
      </c>
    </row>
    <row r="179" spans="2:11" ht="15">
      <c r="B179" s="25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0">
        <f t="shared" si="9"/>
      </c>
      <c r="J179" s="20">
        <f t="shared" si="10"/>
      </c>
      <c r="K179" s="20">
        <f t="shared" si="11"/>
      </c>
    </row>
    <row r="180" spans="2:11" ht="15">
      <c r="B180" s="25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0">
        <f t="shared" si="9"/>
      </c>
      <c r="J180" s="20">
        <f t="shared" si="10"/>
      </c>
      <c r="K180" s="20">
        <f t="shared" si="11"/>
      </c>
    </row>
    <row r="181" spans="2:11" ht="15">
      <c r="B181" s="25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0">
        <f t="shared" si="9"/>
      </c>
      <c r="J181" s="20">
        <f t="shared" si="10"/>
      </c>
      <c r="K181" s="20">
        <f t="shared" si="11"/>
      </c>
    </row>
    <row r="182" spans="2:11" ht="15">
      <c r="B182" s="25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0">
        <f t="shared" si="9"/>
      </c>
      <c r="J182" s="20">
        <f t="shared" si="10"/>
      </c>
      <c r="K182" s="20">
        <f t="shared" si="11"/>
      </c>
    </row>
    <row r="183" spans="2:11" ht="15">
      <c r="B183" s="25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0">
        <f t="shared" si="9"/>
      </c>
      <c r="J183" s="20">
        <f t="shared" si="10"/>
      </c>
      <c r="K183" s="20">
        <f t="shared" si="11"/>
      </c>
    </row>
    <row r="184" spans="2:11" ht="15">
      <c r="B184" s="25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0">
        <f t="shared" si="9"/>
      </c>
      <c r="J184" s="20">
        <f t="shared" si="10"/>
      </c>
      <c r="K184" s="20">
        <f t="shared" si="11"/>
      </c>
    </row>
    <row r="185" spans="2:11" ht="15">
      <c r="B185" s="25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0">
        <f t="shared" si="9"/>
      </c>
      <c r="J185" s="20">
        <f t="shared" si="10"/>
      </c>
      <c r="K185" s="20">
        <f t="shared" si="11"/>
      </c>
    </row>
    <row r="186" spans="2:11" ht="15">
      <c r="B186" s="25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0">
        <f t="shared" si="9"/>
      </c>
      <c r="J186" s="20">
        <f t="shared" si="10"/>
      </c>
      <c r="K186" s="20">
        <f t="shared" si="11"/>
      </c>
    </row>
    <row r="187" spans="2:11" ht="15">
      <c r="B187" s="25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0">
        <f t="shared" si="9"/>
      </c>
      <c r="J187" s="20">
        <f t="shared" si="10"/>
      </c>
      <c r="K187" s="20">
        <f t="shared" si="11"/>
      </c>
    </row>
    <row r="188" spans="2:11" ht="15">
      <c r="B188" s="25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0">
        <f t="shared" si="9"/>
      </c>
      <c r="J188" s="20">
        <f t="shared" si="10"/>
      </c>
      <c r="K188" s="20">
        <f t="shared" si="11"/>
      </c>
    </row>
    <row r="189" spans="2:11" ht="15">
      <c r="B189" s="25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0">
        <f t="shared" si="9"/>
      </c>
      <c r="J189" s="20">
        <f t="shared" si="10"/>
      </c>
      <c r="K189" s="20">
        <f t="shared" si="11"/>
      </c>
    </row>
    <row r="190" spans="2:11" ht="15">
      <c r="B190" s="25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0">
        <f t="shared" si="9"/>
      </c>
      <c r="J190" s="20">
        <f t="shared" si="10"/>
      </c>
      <c r="K190" s="20">
        <f t="shared" si="11"/>
      </c>
    </row>
    <row r="191" spans="2:11" ht="15">
      <c r="B191" s="25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0">
        <f t="shared" si="9"/>
      </c>
      <c r="J191" s="20">
        <f t="shared" si="10"/>
      </c>
      <c r="K191" s="20">
        <f t="shared" si="11"/>
      </c>
    </row>
    <row r="192" spans="2:11" ht="15">
      <c r="B192" s="25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0">
        <f t="shared" si="9"/>
      </c>
      <c r="J192" s="20">
        <f t="shared" si="10"/>
      </c>
      <c r="K192" s="20">
        <f t="shared" si="11"/>
      </c>
    </row>
    <row r="193" spans="2:11" ht="15">
      <c r="B193" s="25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0">
        <f t="shared" si="9"/>
      </c>
      <c r="J193" s="20">
        <f t="shared" si="10"/>
      </c>
      <c r="K193" s="20">
        <f t="shared" si="11"/>
      </c>
    </row>
    <row r="194" spans="2:11" ht="15">
      <c r="B194" s="25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0">
        <f t="shared" si="9"/>
      </c>
      <c r="J194" s="20">
        <f t="shared" si="10"/>
      </c>
      <c r="K194" s="20">
        <f t="shared" si="11"/>
      </c>
    </row>
    <row r="195" spans="2:11" ht="15">
      <c r="B195" s="25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0">
        <f t="shared" si="9"/>
      </c>
      <c r="J195" s="20">
        <f t="shared" si="10"/>
      </c>
      <c r="K195" s="20">
        <f t="shared" si="11"/>
      </c>
    </row>
    <row r="196" spans="2:11" ht="15">
      <c r="B196" s="25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0">
        <f t="shared" si="9"/>
      </c>
      <c r="J196" s="20">
        <f t="shared" si="10"/>
      </c>
      <c r="K196" s="20">
        <f t="shared" si="11"/>
      </c>
    </row>
    <row r="197" spans="2:11" ht="15">
      <c r="B197" s="25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0">
        <f t="shared" si="9"/>
      </c>
      <c r="J197" s="20">
        <f t="shared" si="10"/>
      </c>
      <c r="K197" s="20">
        <f t="shared" si="11"/>
      </c>
    </row>
    <row r="198" spans="2:11" ht="15">
      <c r="B198" s="25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0">
        <f t="shared" si="9"/>
      </c>
      <c r="J198" s="20">
        <f t="shared" si="10"/>
      </c>
      <c r="K198" s="20">
        <f t="shared" si="11"/>
      </c>
    </row>
    <row r="199" spans="2:11" ht="15">
      <c r="B199" s="25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0">
        <f t="shared" si="9"/>
      </c>
      <c r="J199" s="20">
        <f t="shared" si="10"/>
      </c>
      <c r="K199" s="20">
        <f t="shared" si="11"/>
      </c>
    </row>
    <row r="200" spans="2:11" ht="15">
      <c r="B200" s="25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0">
        <f t="shared" si="9"/>
      </c>
      <c r="J200" s="20">
        <f t="shared" si="10"/>
      </c>
      <c r="K200" s="20">
        <f t="shared" si="11"/>
      </c>
    </row>
    <row r="201" spans="2:11" ht="15">
      <c r="B201" s="25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0">
        <f t="shared" si="9"/>
      </c>
      <c r="J201" s="20">
        <f t="shared" si="10"/>
      </c>
      <c r="K201" s="20">
        <f t="shared" si="11"/>
      </c>
    </row>
    <row r="202" spans="2:11" ht="15">
      <c r="B202" s="25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0">
        <f t="shared" si="9"/>
      </c>
      <c r="J202" s="20">
        <f t="shared" si="10"/>
      </c>
      <c r="K202" s="20">
        <f t="shared" si="11"/>
      </c>
    </row>
    <row r="203" spans="2:11" ht="15">
      <c r="B203" s="25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0">
        <f t="shared" si="9"/>
      </c>
      <c r="J203" s="20">
        <f t="shared" si="10"/>
      </c>
      <c r="K203" s="20">
        <f t="shared" si="11"/>
      </c>
    </row>
    <row r="204" spans="2:11" ht="15">
      <c r="B204" s="25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0">
        <f t="shared" si="9"/>
      </c>
      <c r="J204" s="20">
        <f t="shared" si="10"/>
      </c>
      <c r="K204" s="20">
        <f t="shared" si="11"/>
      </c>
    </row>
    <row r="205" spans="2:11" ht="15">
      <c r="B205" s="25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0">
        <f t="shared" si="9"/>
      </c>
      <c r="J205" s="20">
        <f t="shared" si="10"/>
      </c>
      <c r="K205" s="20">
        <f t="shared" si="11"/>
      </c>
    </row>
    <row r="206" spans="2:11" ht="15">
      <c r="B206" s="25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0">
        <f t="shared" si="9"/>
      </c>
      <c r="J206" s="20">
        <f t="shared" si="10"/>
      </c>
      <c r="K206" s="20">
        <f t="shared" si="11"/>
      </c>
    </row>
    <row r="207" spans="2:11" ht="15">
      <c r="B207" s="25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0">
        <f t="shared" si="9"/>
      </c>
      <c r="J207" s="20">
        <f t="shared" si="10"/>
      </c>
      <c r="K207" s="20">
        <f t="shared" si="11"/>
      </c>
    </row>
    <row r="208" spans="2:11" ht="15">
      <c r="B208" s="25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0">
        <f t="shared" si="9"/>
      </c>
      <c r="J208" s="20">
        <f t="shared" si="10"/>
      </c>
      <c r="K208" s="20">
        <f t="shared" si="11"/>
      </c>
    </row>
    <row r="209" spans="2:11" ht="15">
      <c r="B209" s="25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0">
        <f t="shared" si="9"/>
      </c>
      <c r="J209" s="20">
        <f t="shared" si="10"/>
      </c>
      <c r="K209" s="20">
        <f t="shared" si="11"/>
      </c>
    </row>
    <row r="210" spans="2:11" ht="15">
      <c r="B210" s="25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0">
        <f t="shared" si="9"/>
      </c>
      <c r="J210" s="20">
        <f t="shared" si="10"/>
      </c>
      <c r="K210" s="20">
        <f t="shared" si="11"/>
      </c>
    </row>
    <row r="211" spans="2:11" ht="15">
      <c r="B211" s="25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0">
        <f t="shared" si="9"/>
      </c>
      <c r="J211" s="20">
        <f t="shared" si="10"/>
      </c>
      <c r="K211" s="20">
        <f t="shared" si="11"/>
      </c>
    </row>
    <row r="212" spans="2:11" ht="15">
      <c r="B212" s="25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0">
        <f t="shared" si="9"/>
      </c>
      <c r="J212" s="20">
        <f t="shared" si="10"/>
      </c>
      <c r="K212" s="20">
        <f t="shared" si="11"/>
      </c>
    </row>
    <row r="213" spans="2:11" ht="15">
      <c r="B213" s="25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0">
        <f t="shared" si="9"/>
      </c>
      <c r="J213" s="20">
        <f t="shared" si="10"/>
      </c>
      <c r="K213" s="20">
        <f t="shared" si="11"/>
      </c>
    </row>
    <row r="214" spans="2:11" ht="15">
      <c r="B214" s="25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0">
        <f t="shared" si="9"/>
      </c>
      <c r="J214" s="20">
        <f t="shared" si="10"/>
      </c>
      <c r="K214" s="20">
        <f t="shared" si="11"/>
      </c>
    </row>
    <row r="215" spans="2:11" ht="15">
      <c r="B215" s="25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0">
        <f t="shared" si="9"/>
      </c>
      <c r="J215" s="20">
        <f t="shared" si="10"/>
      </c>
      <c r="K215" s="20">
        <f t="shared" si="11"/>
      </c>
    </row>
    <row r="216" spans="2:11" ht="15">
      <c r="B216" s="25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0">
        <f t="shared" si="9"/>
      </c>
      <c r="J216" s="20">
        <f t="shared" si="10"/>
      </c>
      <c r="K216" s="20">
        <f t="shared" si="11"/>
      </c>
    </row>
    <row r="217" spans="2:11" ht="15">
      <c r="B217" s="25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0">
        <f t="shared" si="9"/>
      </c>
      <c r="J217" s="20">
        <f t="shared" si="10"/>
      </c>
      <c r="K217" s="20">
        <f t="shared" si="11"/>
      </c>
    </row>
    <row r="218" spans="2:11" ht="15">
      <c r="B218" s="25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0">
        <f t="shared" si="9"/>
      </c>
      <c r="J218" s="20">
        <f t="shared" si="10"/>
      </c>
      <c r="K218" s="20">
        <f t="shared" si="11"/>
      </c>
    </row>
    <row r="219" spans="2:11" ht="15">
      <c r="B219" s="25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0">
        <f t="shared" si="9"/>
      </c>
      <c r="J219" s="20">
        <f t="shared" si="10"/>
      </c>
      <c r="K219" s="20">
        <f t="shared" si="11"/>
      </c>
    </row>
    <row r="220" spans="2:11" ht="15">
      <c r="B220" s="25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0">
        <f t="shared" si="9"/>
      </c>
      <c r="J220" s="20">
        <f t="shared" si="10"/>
      </c>
      <c r="K220" s="20">
        <f t="shared" si="11"/>
      </c>
    </row>
    <row r="221" spans="2:11" ht="15">
      <c r="B221" s="25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0">
        <f t="shared" si="9"/>
      </c>
      <c r="J221" s="20">
        <f t="shared" si="10"/>
      </c>
      <c r="K221" s="20">
        <f t="shared" si="11"/>
      </c>
    </row>
    <row r="222" spans="2:11" ht="15">
      <c r="B222" s="25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0">
        <f t="shared" si="9"/>
      </c>
      <c r="J222" s="20">
        <f t="shared" si="10"/>
      </c>
      <c r="K222" s="20">
        <f t="shared" si="11"/>
      </c>
    </row>
    <row r="223" spans="2:11" ht="15">
      <c r="B223" s="25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0">
        <f t="shared" si="9"/>
      </c>
      <c r="J223" s="20">
        <f t="shared" si="10"/>
      </c>
      <c r="K223" s="20">
        <f t="shared" si="11"/>
      </c>
    </row>
    <row r="224" spans="2:11" ht="15">
      <c r="B224" s="25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0">
        <f t="shared" si="9"/>
      </c>
      <c r="J224" s="20">
        <f t="shared" si="10"/>
      </c>
      <c r="K224" s="20">
        <f t="shared" si="11"/>
      </c>
    </row>
    <row r="225" spans="2:11" ht="15">
      <c r="B225" s="25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0">
        <f t="shared" si="9"/>
      </c>
      <c r="J225" s="20">
        <f t="shared" si="10"/>
      </c>
      <c r="K225" s="20">
        <f t="shared" si="11"/>
      </c>
    </row>
    <row r="226" spans="2:11" ht="15">
      <c r="B226" s="25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0">
        <f t="shared" si="9"/>
      </c>
      <c r="J226" s="20">
        <f t="shared" si="10"/>
      </c>
      <c r="K226" s="20">
        <f t="shared" si="11"/>
      </c>
    </row>
    <row r="227" spans="2:11" ht="15">
      <c r="B227" s="25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0">
        <f t="shared" si="9"/>
      </c>
      <c r="J227" s="20">
        <f t="shared" si="10"/>
      </c>
      <c r="K227" s="20">
        <f t="shared" si="11"/>
      </c>
    </row>
    <row r="228" spans="2:11" ht="15">
      <c r="B228" s="25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0">
        <f t="shared" si="9"/>
      </c>
      <c r="J228" s="20">
        <f t="shared" si="10"/>
      </c>
      <c r="K228" s="20">
        <f t="shared" si="11"/>
      </c>
    </row>
    <row r="229" spans="2:11" ht="15">
      <c r="B229" s="25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0">
        <f aca="true" t="shared" si="12" ref="I229:I292">_xlfn.IFERROR((C229-F229)/F229,"")</f>
      </c>
      <c r="J229" s="20">
        <f aca="true" t="shared" si="13" ref="J229:J292">_xlfn.IFERROR((D229-G229)/G229,"")</f>
      </c>
      <c r="K229" s="20">
        <f aca="true" t="shared" si="14" ref="K229:K292">_xlfn.IFERROR((E229-H229)/H229,"")</f>
      </c>
    </row>
    <row r="230" spans="2:11" ht="15">
      <c r="B230" s="25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0">
        <f t="shared" si="12"/>
      </c>
      <c r="J230" s="20">
        <f t="shared" si="13"/>
      </c>
      <c r="K230" s="20">
        <f t="shared" si="14"/>
      </c>
    </row>
    <row r="231" spans="2:11" ht="15">
      <c r="B231" s="25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0">
        <f t="shared" si="12"/>
      </c>
      <c r="J231" s="20">
        <f t="shared" si="13"/>
      </c>
      <c r="K231" s="20">
        <f t="shared" si="14"/>
      </c>
    </row>
    <row r="232" spans="2:11" ht="15">
      <c r="B232" s="25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0">
        <f t="shared" si="12"/>
      </c>
      <c r="J232" s="20">
        <f t="shared" si="13"/>
      </c>
      <c r="K232" s="20">
        <f t="shared" si="14"/>
      </c>
    </row>
    <row r="233" spans="2:11" ht="15">
      <c r="B233" s="25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0">
        <f t="shared" si="12"/>
      </c>
      <c r="J233" s="20">
        <f t="shared" si="13"/>
      </c>
      <c r="K233" s="20">
        <f t="shared" si="14"/>
      </c>
    </row>
    <row r="234" spans="2:11" ht="15">
      <c r="B234" s="25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0">
        <f t="shared" si="12"/>
      </c>
      <c r="J234" s="20">
        <f t="shared" si="13"/>
      </c>
      <c r="K234" s="20">
        <f t="shared" si="14"/>
      </c>
    </row>
    <row r="235" spans="2:11" ht="15">
      <c r="B235" s="25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0">
        <f t="shared" si="12"/>
      </c>
      <c r="J235" s="20">
        <f t="shared" si="13"/>
      </c>
      <c r="K235" s="20">
        <f t="shared" si="14"/>
      </c>
    </row>
    <row r="236" spans="2:11" ht="15">
      <c r="B236" s="25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0">
        <f t="shared" si="12"/>
      </c>
      <c r="J236" s="20">
        <f t="shared" si="13"/>
      </c>
      <c r="K236" s="20">
        <f t="shared" si="14"/>
      </c>
    </row>
    <row r="237" spans="2:11" ht="15">
      <c r="B237" s="25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0">
        <f t="shared" si="12"/>
      </c>
      <c r="J237" s="20">
        <f t="shared" si="13"/>
      </c>
      <c r="K237" s="20">
        <f t="shared" si="14"/>
      </c>
    </row>
    <row r="238" spans="2:11" ht="15">
      <c r="B238" s="25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0">
        <f t="shared" si="12"/>
      </c>
      <c r="J238" s="20">
        <f t="shared" si="13"/>
      </c>
      <c r="K238" s="20">
        <f t="shared" si="14"/>
      </c>
    </row>
    <row r="239" spans="2:11" ht="15">
      <c r="B239" s="25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0">
        <f t="shared" si="12"/>
      </c>
      <c r="J239" s="20">
        <f t="shared" si="13"/>
      </c>
      <c r="K239" s="20">
        <f t="shared" si="14"/>
      </c>
    </row>
    <row r="240" spans="2:11" ht="15">
      <c r="B240" s="25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0">
        <f t="shared" si="12"/>
      </c>
      <c r="J240" s="20">
        <f t="shared" si="13"/>
      </c>
      <c r="K240" s="20">
        <f t="shared" si="14"/>
      </c>
    </row>
    <row r="241" spans="2:11" ht="15">
      <c r="B241" s="25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0">
        <f t="shared" si="12"/>
      </c>
      <c r="J241" s="20">
        <f t="shared" si="13"/>
      </c>
      <c r="K241" s="20">
        <f t="shared" si="14"/>
      </c>
    </row>
    <row r="242" spans="2:11" ht="15">
      <c r="B242" s="25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0">
        <f t="shared" si="12"/>
      </c>
      <c r="J242" s="20">
        <f t="shared" si="13"/>
      </c>
      <c r="K242" s="20">
        <f t="shared" si="14"/>
      </c>
    </row>
    <row r="243" spans="2:11" ht="15">
      <c r="B243" s="25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0">
        <f t="shared" si="12"/>
      </c>
      <c r="J243" s="20">
        <f t="shared" si="13"/>
      </c>
      <c r="K243" s="20">
        <f t="shared" si="14"/>
      </c>
    </row>
    <row r="244" spans="2:11" ht="15">
      <c r="B244" s="25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0">
        <f t="shared" si="12"/>
      </c>
      <c r="J244" s="20">
        <f t="shared" si="13"/>
      </c>
      <c r="K244" s="20">
        <f t="shared" si="14"/>
      </c>
    </row>
    <row r="245" spans="2:11" ht="15">
      <c r="B245" s="25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0">
        <f t="shared" si="12"/>
      </c>
      <c r="J245" s="20">
        <f t="shared" si="13"/>
      </c>
      <c r="K245" s="20">
        <f t="shared" si="14"/>
      </c>
    </row>
    <row r="246" spans="2:11" ht="15">
      <c r="B246" s="25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0">
        <f t="shared" si="12"/>
      </c>
      <c r="J246" s="20">
        <f t="shared" si="13"/>
      </c>
      <c r="K246" s="20">
        <f t="shared" si="14"/>
      </c>
    </row>
    <row r="247" spans="2:11" ht="15">
      <c r="B247" s="25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0">
        <f t="shared" si="12"/>
      </c>
      <c r="J247" s="20">
        <f t="shared" si="13"/>
      </c>
      <c r="K247" s="20">
        <f t="shared" si="14"/>
      </c>
    </row>
    <row r="248" spans="2:11" ht="15">
      <c r="B248" s="25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0">
        <f t="shared" si="12"/>
      </c>
      <c r="J248" s="20">
        <f t="shared" si="13"/>
      </c>
      <c r="K248" s="20">
        <f t="shared" si="14"/>
      </c>
    </row>
    <row r="249" spans="2:11" ht="15">
      <c r="B249" s="25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0">
        <f t="shared" si="12"/>
      </c>
      <c r="J249" s="20">
        <f t="shared" si="13"/>
      </c>
      <c r="K249" s="20">
        <f t="shared" si="14"/>
      </c>
    </row>
    <row r="250" spans="2:11" ht="15">
      <c r="B250" s="25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0">
        <f t="shared" si="12"/>
      </c>
      <c r="J250" s="20">
        <f t="shared" si="13"/>
      </c>
      <c r="K250" s="20">
        <f t="shared" si="14"/>
      </c>
    </row>
    <row r="251" spans="2:11" ht="15">
      <c r="B251" s="25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0">
        <f t="shared" si="12"/>
      </c>
      <c r="J251" s="20">
        <f t="shared" si="13"/>
      </c>
      <c r="K251" s="20">
        <f t="shared" si="14"/>
      </c>
    </row>
    <row r="252" spans="2:11" ht="15">
      <c r="B252" s="25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0">
        <f t="shared" si="12"/>
      </c>
      <c r="J252" s="20">
        <f t="shared" si="13"/>
      </c>
      <c r="K252" s="20">
        <f t="shared" si="14"/>
      </c>
    </row>
    <row r="253" spans="2:11" ht="15">
      <c r="B253" s="25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0">
        <f t="shared" si="12"/>
      </c>
      <c r="J253" s="20">
        <f t="shared" si="13"/>
      </c>
      <c r="K253" s="20">
        <f t="shared" si="14"/>
      </c>
    </row>
    <row r="254" spans="2:11" ht="15">
      <c r="B254" s="25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0">
        <f t="shared" si="12"/>
      </c>
      <c r="J254" s="20">
        <f t="shared" si="13"/>
      </c>
      <c r="K254" s="20">
        <f t="shared" si="14"/>
      </c>
    </row>
    <row r="255" spans="2:11" ht="15">
      <c r="B255" s="25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0">
        <f t="shared" si="12"/>
      </c>
      <c r="J255" s="20">
        <f t="shared" si="13"/>
      </c>
      <c r="K255" s="20">
        <f t="shared" si="14"/>
      </c>
    </row>
    <row r="256" spans="2:11" ht="15">
      <c r="B256" s="25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0">
        <f t="shared" si="12"/>
      </c>
      <c r="J256" s="20">
        <f t="shared" si="13"/>
      </c>
      <c r="K256" s="20">
        <f t="shared" si="14"/>
      </c>
    </row>
    <row r="257" spans="2:11" ht="15">
      <c r="B257" s="25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0">
        <f t="shared" si="12"/>
      </c>
      <c r="J257" s="20">
        <f t="shared" si="13"/>
      </c>
      <c r="K257" s="20">
        <f t="shared" si="14"/>
      </c>
    </row>
    <row r="258" spans="2:11" ht="15">
      <c r="B258" s="25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0">
        <f t="shared" si="12"/>
      </c>
      <c r="J258" s="20">
        <f t="shared" si="13"/>
      </c>
      <c r="K258" s="20">
        <f t="shared" si="14"/>
      </c>
    </row>
    <row r="259" spans="2:11" ht="15">
      <c r="B259" s="25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0">
        <f t="shared" si="12"/>
      </c>
      <c r="J259" s="20">
        <f t="shared" si="13"/>
      </c>
      <c r="K259" s="20">
        <f t="shared" si="14"/>
      </c>
    </row>
    <row r="260" spans="2:11" ht="15">
      <c r="B260" s="25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0">
        <f t="shared" si="12"/>
      </c>
      <c r="J260" s="20">
        <f t="shared" si="13"/>
      </c>
      <c r="K260" s="20">
        <f t="shared" si="14"/>
      </c>
    </row>
    <row r="261" spans="2:11" ht="15">
      <c r="B261" s="25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0">
        <f t="shared" si="12"/>
      </c>
      <c r="J261" s="20">
        <f t="shared" si="13"/>
      </c>
      <c r="K261" s="20">
        <f t="shared" si="14"/>
      </c>
    </row>
    <row r="262" spans="2:11" ht="15">
      <c r="B262" s="25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0">
        <f t="shared" si="12"/>
      </c>
      <c r="J262" s="20">
        <f t="shared" si="13"/>
      </c>
      <c r="K262" s="20">
        <f t="shared" si="14"/>
      </c>
    </row>
    <row r="263" spans="2:11" ht="15">
      <c r="B263" s="25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0">
        <f t="shared" si="12"/>
      </c>
      <c r="J263" s="20">
        <f t="shared" si="13"/>
      </c>
      <c r="K263" s="20">
        <f t="shared" si="14"/>
      </c>
    </row>
    <row r="264" spans="2:11" ht="15">
      <c r="B264" s="25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0">
        <f t="shared" si="12"/>
      </c>
      <c r="J264" s="20">
        <f t="shared" si="13"/>
      </c>
      <c r="K264" s="20">
        <f t="shared" si="14"/>
      </c>
    </row>
    <row r="265" spans="2:11" ht="15">
      <c r="B265" s="25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0">
        <f t="shared" si="12"/>
      </c>
      <c r="J265" s="20">
        <f t="shared" si="13"/>
      </c>
      <c r="K265" s="20">
        <f t="shared" si="14"/>
      </c>
    </row>
    <row r="266" spans="2:11" ht="15">
      <c r="B266" s="25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0">
        <f t="shared" si="12"/>
      </c>
      <c r="J266" s="20">
        <f t="shared" si="13"/>
      </c>
      <c r="K266" s="20">
        <f t="shared" si="14"/>
      </c>
    </row>
    <row r="267" spans="2:11" ht="15">
      <c r="B267" s="25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0">
        <f t="shared" si="12"/>
      </c>
      <c r="J267" s="20">
        <f t="shared" si="13"/>
      </c>
      <c r="K267" s="20">
        <f t="shared" si="14"/>
      </c>
    </row>
    <row r="268" spans="2:11" ht="15">
      <c r="B268" s="25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0">
        <f t="shared" si="12"/>
      </c>
      <c r="J268" s="20">
        <f t="shared" si="13"/>
      </c>
      <c r="K268" s="20">
        <f t="shared" si="14"/>
      </c>
    </row>
    <row r="269" spans="2:11" ht="15">
      <c r="B269" s="25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0">
        <f t="shared" si="12"/>
      </c>
      <c r="J269" s="20">
        <f t="shared" si="13"/>
      </c>
      <c r="K269" s="20">
        <f t="shared" si="14"/>
      </c>
    </row>
    <row r="270" spans="2:11" ht="15">
      <c r="B270" s="25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0">
        <f t="shared" si="12"/>
      </c>
      <c r="J270" s="20">
        <f t="shared" si="13"/>
      </c>
      <c r="K270" s="20">
        <f t="shared" si="14"/>
      </c>
    </row>
    <row r="271" spans="2:11" ht="15">
      <c r="B271" s="25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0">
        <f t="shared" si="12"/>
      </c>
      <c r="J271" s="20">
        <f t="shared" si="13"/>
      </c>
      <c r="K271" s="20">
        <f t="shared" si="14"/>
      </c>
    </row>
    <row r="272" spans="2:11" ht="15">
      <c r="B272" s="25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0">
        <f t="shared" si="12"/>
      </c>
      <c r="J272" s="20">
        <f t="shared" si="13"/>
      </c>
      <c r="K272" s="20">
        <f t="shared" si="14"/>
      </c>
    </row>
    <row r="273" spans="2:11" ht="15">
      <c r="B273" s="25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0">
        <f t="shared" si="12"/>
      </c>
      <c r="J273" s="20">
        <f t="shared" si="13"/>
      </c>
      <c r="K273" s="20">
        <f t="shared" si="14"/>
      </c>
    </row>
    <row r="274" spans="2:11" ht="15">
      <c r="B274" s="25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0">
        <f t="shared" si="12"/>
      </c>
      <c r="J274" s="20">
        <f t="shared" si="13"/>
      </c>
      <c r="K274" s="20">
        <f t="shared" si="14"/>
      </c>
    </row>
    <row r="275" spans="2:11" ht="15">
      <c r="B275" s="25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0">
        <f t="shared" si="12"/>
      </c>
      <c r="J275" s="20">
        <f t="shared" si="13"/>
      </c>
      <c r="K275" s="20">
        <f t="shared" si="14"/>
      </c>
    </row>
    <row r="276" spans="2:11" ht="15">
      <c r="B276" s="25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0">
        <f t="shared" si="12"/>
      </c>
      <c r="J276" s="20">
        <f t="shared" si="13"/>
      </c>
      <c r="K276" s="20">
        <f t="shared" si="14"/>
      </c>
    </row>
    <row r="277" spans="2:11" ht="15">
      <c r="B277" s="25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0">
        <f t="shared" si="12"/>
      </c>
      <c r="J277" s="20">
        <f t="shared" si="13"/>
      </c>
      <c r="K277" s="20">
        <f t="shared" si="14"/>
      </c>
    </row>
    <row r="278" spans="2:11" ht="15">
      <c r="B278" s="25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0">
        <f t="shared" si="12"/>
      </c>
      <c r="J278" s="20">
        <f t="shared" si="13"/>
      </c>
      <c r="K278" s="20">
        <f t="shared" si="14"/>
      </c>
    </row>
    <row r="279" spans="2:11" ht="15">
      <c r="B279" s="25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0">
        <f t="shared" si="12"/>
      </c>
      <c r="J279" s="20">
        <f t="shared" si="13"/>
      </c>
      <c r="K279" s="20">
        <f t="shared" si="14"/>
      </c>
    </row>
    <row r="280" spans="2:11" ht="15">
      <c r="B280" s="25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0">
        <f t="shared" si="12"/>
      </c>
      <c r="J280" s="20">
        <f t="shared" si="13"/>
      </c>
      <c r="K280" s="20">
        <f t="shared" si="14"/>
      </c>
    </row>
    <row r="281" spans="2:11" ht="15">
      <c r="B281" s="25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0">
        <f t="shared" si="12"/>
      </c>
      <c r="J281" s="20">
        <f t="shared" si="13"/>
      </c>
      <c r="K281" s="20">
        <f t="shared" si="14"/>
      </c>
    </row>
    <row r="282" spans="2:11" ht="15">
      <c r="B282" s="25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0">
        <f t="shared" si="12"/>
      </c>
      <c r="J282" s="20">
        <f t="shared" si="13"/>
      </c>
      <c r="K282" s="20">
        <f t="shared" si="14"/>
      </c>
    </row>
    <row r="283" spans="2:11" ht="15">
      <c r="B283" s="25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0">
        <f t="shared" si="12"/>
      </c>
      <c r="J283" s="20">
        <f t="shared" si="13"/>
      </c>
      <c r="K283" s="20">
        <f t="shared" si="14"/>
      </c>
    </row>
    <row r="284" spans="2:11" ht="15">
      <c r="B284" s="25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0">
        <f t="shared" si="12"/>
      </c>
      <c r="J284" s="20">
        <f t="shared" si="13"/>
      </c>
      <c r="K284" s="20">
        <f t="shared" si="14"/>
      </c>
    </row>
    <row r="285" spans="2:11" ht="15">
      <c r="B285" s="25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0">
        <f t="shared" si="12"/>
      </c>
      <c r="J285" s="20">
        <f t="shared" si="13"/>
      </c>
      <c r="K285" s="20">
        <f t="shared" si="14"/>
      </c>
    </row>
    <row r="286" spans="2:11" ht="15">
      <c r="B286" s="25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0">
        <f t="shared" si="12"/>
      </c>
      <c r="J286" s="20">
        <f t="shared" si="13"/>
      </c>
      <c r="K286" s="20">
        <f t="shared" si="14"/>
      </c>
    </row>
    <row r="287" spans="2:11" ht="15">
      <c r="B287" s="25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0">
        <f t="shared" si="12"/>
      </c>
      <c r="J287" s="20">
        <f t="shared" si="13"/>
      </c>
      <c r="K287" s="20">
        <f t="shared" si="14"/>
      </c>
    </row>
    <row r="288" spans="2:11" ht="15">
      <c r="B288" s="25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0">
        <f t="shared" si="12"/>
      </c>
      <c r="J288" s="20">
        <f t="shared" si="13"/>
      </c>
      <c r="K288" s="20">
        <f t="shared" si="14"/>
      </c>
    </row>
    <row r="289" spans="2:11" ht="15">
      <c r="B289" s="25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0">
        <f t="shared" si="12"/>
      </c>
      <c r="J289" s="20">
        <f t="shared" si="13"/>
      </c>
      <c r="K289" s="20">
        <f t="shared" si="14"/>
      </c>
    </row>
    <row r="290" spans="2:11" ht="15">
      <c r="B290" s="25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0">
        <f t="shared" si="12"/>
      </c>
      <c r="J290" s="20">
        <f t="shared" si="13"/>
      </c>
      <c r="K290" s="20">
        <f t="shared" si="14"/>
      </c>
    </row>
    <row r="291" spans="2:11" ht="15">
      <c r="B291" s="25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0">
        <f t="shared" si="12"/>
      </c>
      <c r="J291" s="20">
        <f t="shared" si="13"/>
      </c>
      <c r="K291" s="20">
        <f t="shared" si="14"/>
      </c>
    </row>
    <row r="292" spans="2:11" ht="15">
      <c r="B292" s="25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0">
        <f t="shared" si="12"/>
      </c>
      <c r="J292" s="20">
        <f t="shared" si="13"/>
      </c>
      <c r="K292" s="20">
        <f t="shared" si="14"/>
      </c>
    </row>
    <row r="293" spans="2:11" ht="15">
      <c r="B293" s="25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0">
        <f aca="true" t="shared" si="15" ref="I293:I356">_xlfn.IFERROR((C293-F293)/F293,"")</f>
      </c>
      <c r="J293" s="20">
        <f aca="true" t="shared" si="16" ref="J293:J356">_xlfn.IFERROR((D293-G293)/G293,"")</f>
      </c>
      <c r="K293" s="20">
        <f aca="true" t="shared" si="17" ref="K293:K356">_xlfn.IFERROR((E293-H293)/H293,"")</f>
      </c>
    </row>
    <row r="294" spans="2:11" ht="15">
      <c r="B294" s="25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0">
        <f t="shared" si="15"/>
      </c>
      <c r="J294" s="20">
        <f t="shared" si="16"/>
      </c>
      <c r="K294" s="20">
        <f t="shared" si="17"/>
      </c>
    </row>
    <row r="295" spans="2:11" ht="15">
      <c r="B295" s="25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0">
        <f t="shared" si="15"/>
      </c>
      <c r="J295" s="20">
        <f t="shared" si="16"/>
      </c>
      <c r="K295" s="20">
        <f t="shared" si="17"/>
      </c>
    </row>
    <row r="296" spans="2:11" ht="15">
      <c r="B296" s="25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0">
        <f t="shared" si="15"/>
      </c>
      <c r="J296" s="20">
        <f t="shared" si="16"/>
      </c>
      <c r="K296" s="20">
        <f t="shared" si="17"/>
      </c>
    </row>
    <row r="297" spans="2:11" ht="15">
      <c r="B297" s="25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0">
        <f t="shared" si="15"/>
      </c>
      <c r="J297" s="20">
        <f t="shared" si="16"/>
      </c>
      <c r="K297" s="20">
        <f t="shared" si="17"/>
      </c>
    </row>
    <row r="298" spans="2:11" ht="15">
      <c r="B298" s="25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0">
        <f t="shared" si="15"/>
      </c>
      <c r="J298" s="20">
        <f t="shared" si="16"/>
      </c>
      <c r="K298" s="20">
        <f t="shared" si="17"/>
      </c>
    </row>
    <row r="299" spans="2:11" ht="15">
      <c r="B299" s="25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0">
        <f t="shared" si="15"/>
      </c>
      <c r="J299" s="20">
        <f t="shared" si="16"/>
      </c>
      <c r="K299" s="20">
        <f t="shared" si="17"/>
      </c>
    </row>
    <row r="300" spans="2:11" ht="15">
      <c r="B300" s="25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0">
        <f t="shared" si="15"/>
      </c>
      <c r="J300" s="20">
        <f t="shared" si="16"/>
      </c>
      <c r="K300" s="20">
        <f t="shared" si="17"/>
      </c>
    </row>
    <row r="301" spans="2:11" ht="15">
      <c r="B301" s="25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0">
        <f t="shared" si="15"/>
      </c>
      <c r="J301" s="20">
        <f t="shared" si="16"/>
      </c>
      <c r="K301" s="20">
        <f t="shared" si="17"/>
      </c>
    </row>
    <row r="302" spans="2:11" ht="15">
      <c r="B302" s="25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0">
        <f t="shared" si="15"/>
      </c>
      <c r="J302" s="20">
        <f t="shared" si="16"/>
      </c>
      <c r="K302" s="20">
        <f t="shared" si="17"/>
      </c>
    </row>
    <row r="303" spans="2:11" ht="15">
      <c r="B303" s="25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0">
        <f t="shared" si="15"/>
      </c>
      <c r="J303" s="20">
        <f t="shared" si="16"/>
      </c>
      <c r="K303" s="20">
        <f t="shared" si="17"/>
      </c>
    </row>
    <row r="304" spans="2:11" ht="15">
      <c r="B304" s="25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0">
        <f t="shared" si="15"/>
      </c>
      <c r="J304" s="20">
        <f t="shared" si="16"/>
      </c>
      <c r="K304" s="20">
        <f t="shared" si="17"/>
      </c>
    </row>
    <row r="305" spans="2:11" ht="15">
      <c r="B305" s="25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0">
        <f t="shared" si="15"/>
      </c>
      <c r="J305" s="20">
        <f t="shared" si="16"/>
      </c>
      <c r="K305" s="20">
        <f t="shared" si="17"/>
      </c>
    </row>
    <row r="306" spans="2:11" ht="15">
      <c r="B306" s="25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0">
        <f t="shared" si="15"/>
      </c>
      <c r="J306" s="20">
        <f t="shared" si="16"/>
      </c>
      <c r="K306" s="20">
        <f t="shared" si="17"/>
      </c>
    </row>
    <row r="307" spans="2:11" ht="15">
      <c r="B307" s="25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0">
        <f t="shared" si="15"/>
      </c>
      <c r="J307" s="20">
        <f t="shared" si="16"/>
      </c>
      <c r="K307" s="20">
        <f t="shared" si="17"/>
      </c>
    </row>
    <row r="308" spans="2:11" ht="15">
      <c r="B308" s="25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0">
        <f t="shared" si="15"/>
      </c>
      <c r="J308" s="20">
        <f t="shared" si="16"/>
      </c>
      <c r="K308" s="20">
        <f t="shared" si="17"/>
      </c>
    </row>
    <row r="309" spans="2:11" ht="15">
      <c r="B309" s="25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0">
        <f t="shared" si="15"/>
      </c>
      <c r="J309" s="20">
        <f t="shared" si="16"/>
      </c>
      <c r="K309" s="20">
        <f t="shared" si="17"/>
      </c>
    </row>
    <row r="310" spans="2:11" ht="15">
      <c r="B310" s="25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0">
        <f t="shared" si="15"/>
      </c>
      <c r="J310" s="20">
        <f t="shared" si="16"/>
      </c>
      <c r="K310" s="20">
        <f t="shared" si="17"/>
      </c>
    </row>
    <row r="311" spans="2:11" ht="15">
      <c r="B311" s="25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0">
        <f t="shared" si="15"/>
      </c>
      <c r="J311" s="20">
        <f t="shared" si="16"/>
      </c>
      <c r="K311" s="20">
        <f t="shared" si="17"/>
      </c>
    </row>
    <row r="312" spans="2:11" ht="15">
      <c r="B312" s="25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0">
        <f t="shared" si="15"/>
      </c>
      <c r="J312" s="20">
        <f t="shared" si="16"/>
      </c>
      <c r="K312" s="20">
        <f t="shared" si="17"/>
      </c>
    </row>
    <row r="313" spans="2:11" ht="15">
      <c r="B313" s="25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0">
        <f t="shared" si="15"/>
      </c>
      <c r="J313" s="20">
        <f t="shared" si="16"/>
      </c>
      <c r="K313" s="20">
        <f t="shared" si="17"/>
      </c>
    </row>
    <row r="314" spans="2:11" ht="15">
      <c r="B314" s="25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0">
        <f t="shared" si="15"/>
      </c>
      <c r="J314" s="20">
        <f t="shared" si="16"/>
      </c>
      <c r="K314" s="20">
        <f t="shared" si="17"/>
      </c>
    </row>
    <row r="315" spans="2:11" ht="15">
      <c r="B315" s="25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0">
        <f t="shared" si="15"/>
      </c>
      <c r="J315" s="20">
        <f t="shared" si="16"/>
      </c>
      <c r="K315" s="20">
        <f t="shared" si="17"/>
      </c>
    </row>
    <row r="316" spans="2:11" ht="15">
      <c r="B316" s="25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0">
        <f t="shared" si="15"/>
      </c>
      <c r="J316" s="20">
        <f t="shared" si="16"/>
      </c>
      <c r="K316" s="20">
        <f t="shared" si="17"/>
      </c>
    </row>
    <row r="317" spans="2:11" ht="15">
      <c r="B317" s="25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0">
        <f t="shared" si="15"/>
      </c>
      <c r="J317" s="20">
        <f t="shared" si="16"/>
      </c>
      <c r="K317" s="20">
        <f t="shared" si="17"/>
      </c>
    </row>
    <row r="318" spans="2:11" ht="15">
      <c r="B318" s="25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0">
        <f t="shared" si="15"/>
      </c>
      <c r="J318" s="20">
        <f t="shared" si="16"/>
      </c>
      <c r="K318" s="20">
        <f t="shared" si="17"/>
      </c>
    </row>
    <row r="319" spans="2:11" ht="15">
      <c r="B319" s="25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0">
        <f t="shared" si="15"/>
      </c>
      <c r="J319" s="20">
        <f t="shared" si="16"/>
      </c>
      <c r="K319" s="20">
        <f t="shared" si="17"/>
      </c>
    </row>
    <row r="320" spans="2:11" ht="15">
      <c r="B320" s="25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0">
        <f t="shared" si="15"/>
      </c>
      <c r="J320" s="20">
        <f t="shared" si="16"/>
      </c>
      <c r="K320" s="20">
        <f t="shared" si="17"/>
      </c>
    </row>
    <row r="321" spans="2:11" ht="15">
      <c r="B321" s="25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0">
        <f t="shared" si="15"/>
      </c>
      <c r="J321" s="20">
        <f t="shared" si="16"/>
      </c>
      <c r="K321" s="20">
        <f t="shared" si="17"/>
      </c>
    </row>
    <row r="322" spans="2:11" ht="15">
      <c r="B322" s="25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0">
        <f t="shared" si="15"/>
      </c>
      <c r="J322" s="20">
        <f t="shared" si="16"/>
      </c>
      <c r="K322" s="20">
        <f t="shared" si="17"/>
      </c>
    </row>
    <row r="323" spans="2:11" ht="15">
      <c r="B323" s="25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0">
        <f t="shared" si="15"/>
      </c>
      <c r="J323" s="20">
        <f t="shared" si="16"/>
      </c>
      <c r="K323" s="20">
        <f t="shared" si="17"/>
      </c>
    </row>
    <row r="324" spans="2:11" ht="15">
      <c r="B324" s="25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0">
        <f t="shared" si="15"/>
      </c>
      <c r="J324" s="20">
        <f t="shared" si="16"/>
      </c>
      <c r="K324" s="20">
        <f t="shared" si="17"/>
      </c>
    </row>
    <row r="325" spans="2:11" ht="15">
      <c r="B325" s="25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0">
        <f t="shared" si="15"/>
      </c>
      <c r="J325" s="20">
        <f t="shared" si="16"/>
      </c>
      <c r="K325" s="20">
        <f t="shared" si="17"/>
      </c>
    </row>
    <row r="326" spans="2:11" ht="15">
      <c r="B326" s="25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0">
        <f t="shared" si="15"/>
      </c>
      <c r="J326" s="20">
        <f t="shared" si="16"/>
      </c>
      <c r="K326" s="20">
        <f t="shared" si="17"/>
      </c>
    </row>
    <row r="327" spans="2:11" ht="15">
      <c r="B327" s="25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0">
        <f t="shared" si="15"/>
      </c>
      <c r="J327" s="20">
        <f t="shared" si="16"/>
      </c>
      <c r="K327" s="20">
        <f t="shared" si="17"/>
      </c>
    </row>
    <row r="328" spans="2:11" ht="15">
      <c r="B328" s="25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0">
        <f t="shared" si="15"/>
      </c>
      <c r="J328" s="20">
        <f t="shared" si="16"/>
      </c>
      <c r="K328" s="20">
        <f t="shared" si="17"/>
      </c>
    </row>
    <row r="329" spans="2:11" ht="15">
      <c r="B329" s="25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0">
        <f t="shared" si="15"/>
      </c>
      <c r="J329" s="20">
        <f t="shared" si="16"/>
      </c>
      <c r="K329" s="20">
        <f t="shared" si="17"/>
      </c>
    </row>
    <row r="330" spans="2:11" ht="15">
      <c r="B330" s="25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0">
        <f t="shared" si="15"/>
      </c>
      <c r="J330" s="20">
        <f t="shared" si="16"/>
      </c>
      <c r="K330" s="20">
        <f t="shared" si="17"/>
      </c>
    </row>
    <row r="331" spans="2:11" ht="15">
      <c r="B331" s="25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0">
        <f t="shared" si="15"/>
      </c>
      <c r="J331" s="20">
        <f t="shared" si="16"/>
      </c>
      <c r="K331" s="20">
        <f t="shared" si="17"/>
      </c>
    </row>
    <row r="332" spans="2:11" ht="15">
      <c r="B332" s="25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0">
        <f t="shared" si="15"/>
      </c>
      <c r="J332" s="20">
        <f t="shared" si="16"/>
      </c>
      <c r="K332" s="20">
        <f t="shared" si="17"/>
      </c>
    </row>
    <row r="333" spans="2:11" ht="15">
      <c r="B333" s="25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0">
        <f t="shared" si="15"/>
      </c>
      <c r="J333" s="20">
        <f t="shared" si="16"/>
      </c>
      <c r="K333" s="20">
        <f t="shared" si="17"/>
      </c>
    </row>
    <row r="334" spans="2:11" ht="15">
      <c r="B334" s="25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0">
        <f t="shared" si="15"/>
      </c>
      <c r="J334" s="20">
        <f t="shared" si="16"/>
      </c>
      <c r="K334" s="20">
        <f t="shared" si="17"/>
      </c>
    </row>
    <row r="335" spans="2:11" ht="15">
      <c r="B335" s="25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0">
        <f t="shared" si="15"/>
      </c>
      <c r="J335" s="20">
        <f t="shared" si="16"/>
      </c>
      <c r="K335" s="20">
        <f t="shared" si="17"/>
      </c>
    </row>
    <row r="336" spans="2:11" ht="15">
      <c r="B336" s="25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0">
        <f t="shared" si="15"/>
      </c>
      <c r="J336" s="20">
        <f t="shared" si="16"/>
      </c>
      <c r="K336" s="20">
        <f t="shared" si="17"/>
      </c>
    </row>
    <row r="337" spans="2:11" ht="15">
      <c r="B337" s="25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0">
        <f t="shared" si="15"/>
      </c>
      <c r="J337" s="20">
        <f t="shared" si="16"/>
      </c>
      <c r="K337" s="20">
        <f t="shared" si="17"/>
      </c>
    </row>
    <row r="338" spans="2:11" ht="15">
      <c r="B338" s="25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0">
        <f t="shared" si="15"/>
      </c>
      <c r="J338" s="20">
        <f t="shared" si="16"/>
      </c>
      <c r="K338" s="20">
        <f t="shared" si="17"/>
      </c>
    </row>
    <row r="339" spans="2:11" ht="15">
      <c r="B339" s="25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0">
        <f t="shared" si="15"/>
      </c>
      <c r="J339" s="20">
        <f t="shared" si="16"/>
      </c>
      <c r="K339" s="20">
        <f t="shared" si="17"/>
      </c>
    </row>
    <row r="340" spans="2:11" ht="15">
      <c r="B340" s="25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0">
        <f t="shared" si="15"/>
      </c>
      <c r="J340" s="20">
        <f t="shared" si="16"/>
      </c>
      <c r="K340" s="20">
        <f t="shared" si="17"/>
      </c>
    </row>
    <row r="341" spans="2:11" ht="15">
      <c r="B341" s="25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0">
        <f t="shared" si="15"/>
      </c>
      <c r="J341" s="20">
        <f t="shared" si="16"/>
      </c>
      <c r="K341" s="20">
        <f t="shared" si="17"/>
      </c>
    </row>
    <row r="342" spans="2:11" ht="15">
      <c r="B342" s="25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0">
        <f t="shared" si="15"/>
      </c>
      <c r="J342" s="20">
        <f t="shared" si="16"/>
      </c>
      <c r="K342" s="20">
        <f t="shared" si="17"/>
      </c>
    </row>
    <row r="343" spans="2:11" ht="15">
      <c r="B343" s="25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0">
        <f t="shared" si="15"/>
      </c>
      <c r="J343" s="20">
        <f t="shared" si="16"/>
      </c>
      <c r="K343" s="20">
        <f t="shared" si="17"/>
      </c>
    </row>
    <row r="344" spans="2:11" ht="15">
      <c r="B344" s="25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0">
        <f t="shared" si="15"/>
      </c>
      <c r="J344" s="20">
        <f t="shared" si="16"/>
      </c>
      <c r="K344" s="20">
        <f t="shared" si="17"/>
      </c>
    </row>
    <row r="345" spans="2:11" ht="15">
      <c r="B345" s="25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0">
        <f t="shared" si="15"/>
      </c>
      <c r="J345" s="20">
        <f t="shared" si="16"/>
      </c>
      <c r="K345" s="20">
        <f t="shared" si="17"/>
      </c>
    </row>
    <row r="346" spans="2:11" ht="15">
      <c r="B346" s="25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0">
        <f t="shared" si="15"/>
      </c>
      <c r="J346" s="20">
        <f t="shared" si="16"/>
      </c>
      <c r="K346" s="20">
        <f t="shared" si="17"/>
      </c>
    </row>
    <row r="347" spans="2:11" ht="15">
      <c r="B347" s="25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0">
        <f t="shared" si="15"/>
      </c>
      <c r="J347" s="20">
        <f t="shared" si="16"/>
      </c>
      <c r="K347" s="20">
        <f t="shared" si="17"/>
      </c>
    </row>
    <row r="348" spans="2:11" ht="15">
      <c r="B348" s="25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0">
        <f t="shared" si="15"/>
      </c>
      <c r="J348" s="20">
        <f t="shared" si="16"/>
      </c>
      <c r="K348" s="20">
        <f t="shared" si="17"/>
      </c>
    </row>
    <row r="349" spans="2:11" ht="15">
      <c r="B349" s="25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0">
        <f t="shared" si="15"/>
      </c>
      <c r="J349" s="20">
        <f t="shared" si="16"/>
      </c>
      <c r="K349" s="20">
        <f t="shared" si="17"/>
      </c>
    </row>
    <row r="350" spans="2:11" ht="15">
      <c r="B350" s="25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0">
        <f t="shared" si="15"/>
      </c>
      <c r="J350" s="20">
        <f t="shared" si="16"/>
      </c>
      <c r="K350" s="20">
        <f t="shared" si="17"/>
      </c>
    </row>
    <row r="351" spans="2:11" ht="15">
      <c r="B351" s="25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0">
        <f t="shared" si="15"/>
      </c>
      <c r="J351" s="20">
        <f t="shared" si="16"/>
      </c>
      <c r="K351" s="20">
        <f t="shared" si="17"/>
      </c>
    </row>
    <row r="352" spans="2:11" ht="15">
      <c r="B352" s="25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0">
        <f t="shared" si="15"/>
      </c>
      <c r="J352" s="20">
        <f t="shared" si="16"/>
      </c>
      <c r="K352" s="20">
        <f t="shared" si="17"/>
      </c>
    </row>
    <row r="353" spans="2:11" ht="15">
      <c r="B353" s="25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0">
        <f t="shared" si="15"/>
      </c>
      <c r="J353" s="20">
        <f t="shared" si="16"/>
      </c>
      <c r="K353" s="20">
        <f t="shared" si="17"/>
      </c>
    </row>
    <row r="354" spans="2:11" ht="15">
      <c r="B354" s="25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0">
        <f t="shared" si="15"/>
      </c>
      <c r="J354" s="20">
        <f t="shared" si="16"/>
      </c>
      <c r="K354" s="20">
        <f t="shared" si="17"/>
      </c>
    </row>
    <row r="355" spans="2:11" ht="15">
      <c r="B355" s="25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0">
        <f t="shared" si="15"/>
      </c>
      <c r="J355" s="20">
        <f t="shared" si="16"/>
      </c>
      <c r="K355" s="20">
        <f t="shared" si="17"/>
      </c>
    </row>
    <row r="356" spans="2:11" ht="15">
      <c r="B356" s="25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0">
        <f t="shared" si="15"/>
      </c>
      <c r="J356" s="20">
        <f t="shared" si="16"/>
      </c>
      <c r="K356" s="20">
        <f t="shared" si="17"/>
      </c>
    </row>
    <row r="357" spans="2:11" ht="15">
      <c r="B357" s="25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0">
        <f aca="true" t="shared" si="18" ref="I357:I420">_xlfn.IFERROR((C357-F357)/F357,"")</f>
      </c>
      <c r="J357" s="20">
        <f aca="true" t="shared" si="19" ref="J357:J420">_xlfn.IFERROR((D357-G357)/G357,"")</f>
      </c>
      <c r="K357" s="20">
        <f aca="true" t="shared" si="20" ref="K357:K420">_xlfn.IFERROR((E357-H357)/H357,"")</f>
      </c>
    </row>
    <row r="358" spans="2:11" ht="15">
      <c r="B358" s="25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0">
        <f t="shared" si="18"/>
      </c>
      <c r="J358" s="20">
        <f t="shared" si="19"/>
      </c>
      <c r="K358" s="20">
        <f t="shared" si="20"/>
      </c>
    </row>
    <row r="359" spans="2:11" ht="15">
      <c r="B359" s="25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0">
        <f t="shared" si="18"/>
      </c>
      <c r="J359" s="20">
        <f t="shared" si="19"/>
      </c>
      <c r="K359" s="20">
        <f t="shared" si="20"/>
      </c>
    </row>
    <row r="360" spans="2:11" ht="15">
      <c r="B360" s="25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0">
        <f t="shared" si="18"/>
      </c>
      <c r="J360" s="20">
        <f t="shared" si="19"/>
      </c>
      <c r="K360" s="20">
        <f t="shared" si="20"/>
      </c>
    </row>
    <row r="361" spans="2:11" ht="15">
      <c r="B361" s="25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0">
        <f t="shared" si="18"/>
      </c>
      <c r="J361" s="20">
        <f t="shared" si="19"/>
      </c>
      <c r="K361" s="20">
        <f t="shared" si="20"/>
      </c>
    </row>
    <row r="362" spans="2:11" ht="15">
      <c r="B362" s="25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0">
        <f t="shared" si="18"/>
      </c>
      <c r="J362" s="20">
        <f t="shared" si="19"/>
      </c>
      <c r="K362" s="20">
        <f t="shared" si="20"/>
      </c>
    </row>
    <row r="363" spans="2:11" ht="15">
      <c r="B363" s="25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0">
        <f t="shared" si="18"/>
      </c>
      <c r="J363" s="20">
        <f t="shared" si="19"/>
      </c>
      <c r="K363" s="20">
        <f t="shared" si="20"/>
      </c>
    </row>
    <row r="364" spans="2:11" ht="15">
      <c r="B364" s="25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0">
        <f t="shared" si="18"/>
      </c>
      <c r="J364" s="20">
        <f t="shared" si="19"/>
      </c>
      <c r="K364" s="20">
        <f t="shared" si="20"/>
      </c>
    </row>
    <row r="365" spans="2:11" ht="15">
      <c r="B365" s="25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0">
        <f t="shared" si="18"/>
      </c>
      <c r="J365" s="20">
        <f t="shared" si="19"/>
      </c>
      <c r="K365" s="20">
        <f t="shared" si="20"/>
      </c>
    </row>
    <row r="366" spans="2:11" ht="15">
      <c r="B366" s="25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0">
        <f t="shared" si="18"/>
      </c>
      <c r="J366" s="20">
        <f t="shared" si="19"/>
      </c>
      <c r="K366" s="20">
        <f t="shared" si="20"/>
      </c>
    </row>
    <row r="367" spans="2:11" ht="15">
      <c r="B367" s="25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0">
        <f t="shared" si="18"/>
      </c>
      <c r="J367" s="20">
        <f t="shared" si="19"/>
      </c>
      <c r="K367" s="20">
        <f t="shared" si="20"/>
      </c>
    </row>
    <row r="368" spans="2:11" ht="15">
      <c r="B368" s="25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0">
        <f t="shared" si="18"/>
      </c>
      <c r="J368" s="20">
        <f t="shared" si="19"/>
      </c>
      <c r="K368" s="20">
        <f t="shared" si="20"/>
      </c>
    </row>
    <row r="369" spans="2:11" ht="15">
      <c r="B369" s="25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0">
        <f t="shared" si="18"/>
      </c>
      <c r="J369" s="20">
        <f t="shared" si="19"/>
      </c>
      <c r="K369" s="20">
        <f t="shared" si="20"/>
      </c>
    </row>
    <row r="370" spans="2:11" ht="15">
      <c r="B370" s="25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0">
        <f t="shared" si="18"/>
      </c>
      <c r="J370" s="20">
        <f t="shared" si="19"/>
      </c>
      <c r="K370" s="20">
        <f t="shared" si="20"/>
      </c>
    </row>
    <row r="371" spans="2:11" ht="15">
      <c r="B371" s="25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0">
        <f t="shared" si="18"/>
      </c>
      <c r="J371" s="20">
        <f t="shared" si="19"/>
      </c>
      <c r="K371" s="20">
        <f t="shared" si="20"/>
      </c>
    </row>
    <row r="372" spans="2:11" ht="15">
      <c r="B372" s="25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0">
        <f t="shared" si="18"/>
      </c>
      <c r="J372" s="20">
        <f t="shared" si="19"/>
      </c>
      <c r="K372" s="20">
        <f t="shared" si="20"/>
      </c>
    </row>
    <row r="373" spans="2:11" ht="15">
      <c r="B373" s="25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0">
        <f t="shared" si="18"/>
      </c>
      <c r="J373" s="20">
        <f t="shared" si="19"/>
      </c>
      <c r="K373" s="20">
        <f t="shared" si="20"/>
      </c>
    </row>
    <row r="374" spans="2:11" ht="15">
      <c r="B374" s="25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0">
        <f t="shared" si="18"/>
      </c>
      <c r="J374" s="20">
        <f t="shared" si="19"/>
      </c>
      <c r="K374" s="20">
        <f t="shared" si="20"/>
      </c>
    </row>
    <row r="375" spans="2:11" ht="15">
      <c r="B375" s="25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0">
        <f t="shared" si="18"/>
      </c>
      <c r="J375" s="20">
        <f t="shared" si="19"/>
      </c>
      <c r="K375" s="20">
        <f t="shared" si="20"/>
      </c>
    </row>
    <row r="376" spans="2:11" ht="15">
      <c r="B376" s="25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0">
        <f t="shared" si="18"/>
      </c>
      <c r="J376" s="20">
        <f t="shared" si="19"/>
      </c>
      <c r="K376" s="20">
        <f t="shared" si="20"/>
      </c>
    </row>
    <row r="377" spans="2:11" ht="15">
      <c r="B377" s="25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0">
        <f t="shared" si="18"/>
      </c>
      <c r="J377" s="20">
        <f t="shared" si="19"/>
      </c>
      <c r="K377" s="20">
        <f t="shared" si="20"/>
      </c>
    </row>
    <row r="378" spans="2:11" ht="15">
      <c r="B378" s="25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0">
        <f t="shared" si="18"/>
      </c>
      <c r="J378" s="20">
        <f t="shared" si="19"/>
      </c>
      <c r="K378" s="20">
        <f t="shared" si="20"/>
      </c>
    </row>
    <row r="379" spans="2:11" ht="15">
      <c r="B379" s="25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0">
        <f t="shared" si="18"/>
      </c>
      <c r="J379" s="20">
        <f t="shared" si="19"/>
      </c>
      <c r="K379" s="20">
        <f t="shared" si="20"/>
      </c>
    </row>
    <row r="380" spans="2:11" ht="15">
      <c r="B380" s="25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0">
        <f t="shared" si="18"/>
      </c>
      <c r="J380" s="20">
        <f t="shared" si="19"/>
      </c>
      <c r="K380" s="20">
        <f t="shared" si="20"/>
      </c>
    </row>
    <row r="381" spans="2:11" ht="15">
      <c r="B381" s="25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0">
        <f t="shared" si="18"/>
      </c>
      <c r="J381" s="20">
        <f t="shared" si="19"/>
      </c>
      <c r="K381" s="20">
        <f t="shared" si="20"/>
      </c>
    </row>
    <row r="382" spans="2:11" ht="15">
      <c r="B382" s="25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0">
        <f t="shared" si="18"/>
      </c>
      <c r="J382" s="20">
        <f t="shared" si="19"/>
      </c>
      <c r="K382" s="20">
        <f t="shared" si="20"/>
      </c>
    </row>
    <row r="383" spans="2:11" ht="15">
      <c r="B383" s="25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0">
        <f t="shared" si="18"/>
      </c>
      <c r="J383" s="20">
        <f t="shared" si="19"/>
      </c>
      <c r="K383" s="20">
        <f t="shared" si="20"/>
      </c>
    </row>
    <row r="384" spans="2:11" ht="15">
      <c r="B384" s="25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0">
        <f t="shared" si="18"/>
      </c>
      <c r="J384" s="20">
        <f t="shared" si="19"/>
      </c>
      <c r="K384" s="20">
        <f t="shared" si="20"/>
      </c>
    </row>
    <row r="385" spans="2:11" ht="15">
      <c r="B385" s="25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0">
        <f t="shared" si="18"/>
      </c>
      <c r="J385" s="20">
        <f t="shared" si="19"/>
      </c>
      <c r="K385" s="20">
        <f t="shared" si="20"/>
      </c>
    </row>
    <row r="386" spans="2:11" ht="15">
      <c r="B386" s="25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0">
        <f t="shared" si="18"/>
      </c>
      <c r="J386" s="20">
        <f t="shared" si="19"/>
      </c>
      <c r="K386" s="20">
        <f t="shared" si="20"/>
      </c>
    </row>
    <row r="387" spans="2:11" ht="15">
      <c r="B387" s="25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0">
        <f t="shared" si="18"/>
      </c>
      <c r="J387" s="20">
        <f t="shared" si="19"/>
      </c>
      <c r="K387" s="20">
        <f t="shared" si="20"/>
      </c>
    </row>
    <row r="388" spans="2:11" ht="15">
      <c r="B388" s="25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0">
        <f t="shared" si="18"/>
      </c>
      <c r="J388" s="20">
        <f t="shared" si="19"/>
      </c>
      <c r="K388" s="20">
        <f t="shared" si="20"/>
      </c>
    </row>
    <row r="389" spans="2:11" ht="15">
      <c r="B389" s="25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0">
        <f t="shared" si="18"/>
      </c>
      <c r="J389" s="20">
        <f t="shared" si="19"/>
      </c>
      <c r="K389" s="20">
        <f t="shared" si="20"/>
      </c>
    </row>
    <row r="390" spans="2:11" ht="15">
      <c r="B390" s="25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0">
        <f t="shared" si="18"/>
      </c>
      <c r="J390" s="20">
        <f t="shared" si="19"/>
      </c>
      <c r="K390" s="20">
        <f t="shared" si="20"/>
      </c>
    </row>
    <row r="391" spans="2:11" ht="15">
      <c r="B391" s="25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0">
        <f t="shared" si="18"/>
      </c>
      <c r="J391" s="20">
        <f t="shared" si="19"/>
      </c>
      <c r="K391" s="20">
        <f t="shared" si="20"/>
      </c>
    </row>
    <row r="392" spans="2:11" ht="15">
      <c r="B392" s="25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0">
        <f t="shared" si="18"/>
      </c>
      <c r="J392" s="20">
        <f t="shared" si="19"/>
      </c>
      <c r="K392" s="20">
        <f t="shared" si="20"/>
      </c>
    </row>
    <row r="393" spans="2:11" ht="15">
      <c r="B393" s="25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0">
        <f t="shared" si="18"/>
      </c>
      <c r="J393" s="20">
        <f t="shared" si="19"/>
      </c>
      <c r="K393" s="20">
        <f t="shared" si="20"/>
      </c>
    </row>
    <row r="394" spans="2:11" ht="15">
      <c r="B394" s="25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0">
        <f t="shared" si="18"/>
      </c>
      <c r="J394" s="20">
        <f t="shared" si="19"/>
      </c>
      <c r="K394" s="20">
        <f t="shared" si="20"/>
      </c>
    </row>
    <row r="395" spans="2:11" ht="15">
      <c r="B395" s="25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0">
        <f t="shared" si="18"/>
      </c>
      <c r="J395" s="20">
        <f t="shared" si="19"/>
      </c>
      <c r="K395" s="20">
        <f t="shared" si="20"/>
      </c>
    </row>
    <row r="396" spans="2:11" ht="15">
      <c r="B396" s="25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0">
        <f t="shared" si="18"/>
      </c>
      <c r="J396" s="20">
        <f t="shared" si="19"/>
      </c>
      <c r="K396" s="20">
        <f t="shared" si="20"/>
      </c>
    </row>
    <row r="397" spans="2:11" ht="15">
      <c r="B397" s="25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0">
        <f t="shared" si="18"/>
      </c>
      <c r="J397" s="20">
        <f t="shared" si="19"/>
      </c>
      <c r="K397" s="20">
        <f t="shared" si="20"/>
      </c>
    </row>
    <row r="398" spans="2:11" ht="15">
      <c r="B398" s="25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0">
        <f t="shared" si="18"/>
      </c>
      <c r="J398" s="20">
        <f t="shared" si="19"/>
      </c>
      <c r="K398" s="20">
        <f t="shared" si="20"/>
      </c>
    </row>
    <row r="399" spans="2:11" ht="15">
      <c r="B399" s="25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0">
        <f t="shared" si="18"/>
      </c>
      <c r="J399" s="20">
        <f t="shared" si="19"/>
      </c>
      <c r="K399" s="20">
        <f t="shared" si="20"/>
      </c>
    </row>
    <row r="400" spans="2:11" ht="15">
      <c r="B400" s="25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0">
        <f t="shared" si="18"/>
      </c>
      <c r="J400" s="20">
        <f t="shared" si="19"/>
      </c>
      <c r="K400" s="20">
        <f t="shared" si="20"/>
      </c>
    </row>
    <row r="401" spans="2:11" ht="15">
      <c r="B401" s="25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0">
        <f t="shared" si="18"/>
      </c>
      <c r="J401" s="20">
        <f t="shared" si="19"/>
      </c>
      <c r="K401" s="20">
        <f t="shared" si="20"/>
      </c>
    </row>
    <row r="402" spans="2:11" ht="15">
      <c r="B402" s="25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0">
        <f t="shared" si="18"/>
      </c>
      <c r="J402" s="20">
        <f t="shared" si="19"/>
      </c>
      <c r="K402" s="20">
        <f t="shared" si="20"/>
      </c>
    </row>
    <row r="403" spans="2:11" ht="15">
      <c r="B403" s="25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0">
        <f t="shared" si="18"/>
      </c>
      <c r="J403" s="20">
        <f t="shared" si="19"/>
      </c>
      <c r="K403" s="20">
        <f t="shared" si="20"/>
      </c>
    </row>
    <row r="404" spans="2:11" ht="15">
      <c r="B404" s="25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0">
        <f t="shared" si="18"/>
      </c>
      <c r="J404" s="20">
        <f t="shared" si="19"/>
      </c>
      <c r="K404" s="20">
        <f t="shared" si="20"/>
      </c>
    </row>
    <row r="405" spans="2:11" ht="15">
      <c r="B405" s="25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0">
        <f t="shared" si="18"/>
      </c>
      <c r="J405" s="20">
        <f t="shared" si="19"/>
      </c>
      <c r="K405" s="20">
        <f t="shared" si="20"/>
      </c>
    </row>
    <row r="406" spans="2:11" ht="15">
      <c r="B406" s="25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0">
        <f t="shared" si="18"/>
      </c>
      <c r="J406" s="20">
        <f t="shared" si="19"/>
      </c>
      <c r="K406" s="20">
        <f t="shared" si="20"/>
      </c>
    </row>
    <row r="407" spans="2:11" ht="15">
      <c r="B407" s="25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0">
        <f t="shared" si="18"/>
      </c>
      <c r="J407" s="20">
        <f t="shared" si="19"/>
      </c>
      <c r="K407" s="20">
        <f t="shared" si="20"/>
      </c>
    </row>
    <row r="408" spans="2:11" ht="15">
      <c r="B408" s="25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0">
        <f t="shared" si="18"/>
      </c>
      <c r="J408" s="20">
        <f t="shared" si="19"/>
      </c>
      <c r="K408" s="20">
        <f t="shared" si="20"/>
      </c>
    </row>
    <row r="409" spans="2:11" ht="15">
      <c r="B409" s="25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0">
        <f t="shared" si="18"/>
      </c>
      <c r="J409" s="20">
        <f t="shared" si="19"/>
      </c>
      <c r="K409" s="20">
        <f t="shared" si="20"/>
      </c>
    </row>
    <row r="410" spans="2:11" ht="15">
      <c r="B410" s="25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0">
        <f t="shared" si="18"/>
      </c>
      <c r="J410" s="20">
        <f t="shared" si="19"/>
      </c>
      <c r="K410" s="20">
        <f t="shared" si="20"/>
      </c>
    </row>
    <row r="411" spans="2:11" ht="15">
      <c r="B411" s="25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0">
        <f t="shared" si="18"/>
      </c>
      <c r="J411" s="20">
        <f t="shared" si="19"/>
      </c>
      <c r="K411" s="20">
        <f t="shared" si="20"/>
      </c>
    </row>
    <row r="412" spans="2:11" ht="15">
      <c r="B412" s="25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0">
        <f t="shared" si="18"/>
      </c>
      <c r="J412" s="20">
        <f t="shared" si="19"/>
      </c>
      <c r="K412" s="20">
        <f t="shared" si="20"/>
      </c>
    </row>
    <row r="413" spans="2:11" ht="15">
      <c r="B413" s="25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0">
        <f t="shared" si="18"/>
      </c>
      <c r="J413" s="20">
        <f t="shared" si="19"/>
      </c>
      <c r="K413" s="20">
        <f t="shared" si="20"/>
      </c>
    </row>
    <row r="414" spans="2:11" ht="15">
      <c r="B414" s="25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0">
        <f t="shared" si="18"/>
      </c>
      <c r="J414" s="20">
        <f t="shared" si="19"/>
      </c>
      <c r="K414" s="20">
        <f t="shared" si="20"/>
      </c>
    </row>
    <row r="415" spans="2:11" ht="15">
      <c r="B415" s="25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0">
        <f t="shared" si="18"/>
      </c>
      <c r="J415" s="20">
        <f t="shared" si="19"/>
      </c>
      <c r="K415" s="20">
        <f t="shared" si="20"/>
      </c>
    </row>
    <row r="416" spans="2:11" ht="15">
      <c r="B416" s="25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0">
        <f t="shared" si="18"/>
      </c>
      <c r="J416" s="20">
        <f t="shared" si="19"/>
      </c>
      <c r="K416" s="20">
        <f t="shared" si="20"/>
      </c>
    </row>
    <row r="417" spans="2:11" ht="15">
      <c r="B417" s="25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0">
        <f t="shared" si="18"/>
      </c>
      <c r="J417" s="20">
        <f t="shared" si="19"/>
      </c>
      <c r="K417" s="20">
        <f t="shared" si="20"/>
      </c>
    </row>
    <row r="418" spans="2:11" ht="15">
      <c r="B418" s="25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0">
        <f t="shared" si="18"/>
      </c>
      <c r="J418" s="20">
        <f t="shared" si="19"/>
      </c>
      <c r="K418" s="20">
        <f t="shared" si="20"/>
      </c>
    </row>
    <row r="419" spans="2:11" ht="15">
      <c r="B419" s="25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0">
        <f t="shared" si="18"/>
      </c>
      <c r="J419" s="20">
        <f t="shared" si="19"/>
      </c>
      <c r="K419" s="20">
        <f t="shared" si="20"/>
      </c>
    </row>
    <row r="420" spans="2:11" ht="15">
      <c r="B420" s="25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0">
        <f t="shared" si="18"/>
      </c>
      <c r="J420" s="20">
        <f t="shared" si="19"/>
      </c>
      <c r="K420" s="20">
        <f t="shared" si="20"/>
      </c>
    </row>
    <row r="421" spans="2:11" ht="15">
      <c r="B421" s="25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0">
        <f aca="true" t="shared" si="21" ref="I421:I474">_xlfn.IFERROR((C421-F421)/F421,"")</f>
      </c>
      <c r="J421" s="20">
        <f aca="true" t="shared" si="22" ref="J421:J474">_xlfn.IFERROR((D421-G421)/G421,"")</f>
      </c>
      <c r="K421" s="20">
        <f aca="true" t="shared" si="23" ref="K421:K474">_xlfn.IFERROR((E421-H421)/H421,"")</f>
      </c>
    </row>
    <row r="422" spans="2:11" ht="15">
      <c r="B422" s="25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0">
        <f t="shared" si="21"/>
      </c>
      <c r="J422" s="20">
        <f t="shared" si="22"/>
      </c>
      <c r="K422" s="20">
        <f t="shared" si="23"/>
      </c>
    </row>
    <row r="423" spans="2:11" ht="15">
      <c r="B423" s="25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0">
        <f t="shared" si="21"/>
      </c>
      <c r="J423" s="20">
        <f t="shared" si="22"/>
      </c>
      <c r="K423" s="20">
        <f t="shared" si="23"/>
      </c>
    </row>
    <row r="424" spans="2:11" ht="15">
      <c r="B424" s="25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0">
        <f t="shared" si="21"/>
      </c>
      <c r="J424" s="20">
        <f t="shared" si="22"/>
      </c>
      <c r="K424" s="20">
        <f t="shared" si="23"/>
      </c>
    </row>
    <row r="425" spans="2:11" ht="15">
      <c r="B425" s="25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0">
        <f t="shared" si="21"/>
      </c>
      <c r="J425" s="20">
        <f t="shared" si="22"/>
      </c>
      <c r="K425" s="20">
        <f t="shared" si="23"/>
      </c>
    </row>
    <row r="426" spans="2:11" ht="15">
      <c r="B426" s="25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0">
        <f t="shared" si="21"/>
      </c>
      <c r="J426" s="20">
        <f t="shared" si="22"/>
      </c>
      <c r="K426" s="20">
        <f t="shared" si="23"/>
      </c>
    </row>
    <row r="427" spans="2:11" ht="15">
      <c r="B427" s="25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0">
        <f t="shared" si="21"/>
      </c>
      <c r="J427" s="20">
        <f t="shared" si="22"/>
      </c>
      <c r="K427" s="20">
        <f t="shared" si="23"/>
      </c>
    </row>
    <row r="428" spans="2:11" ht="15">
      <c r="B428" s="25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0">
        <f t="shared" si="21"/>
      </c>
      <c r="J428" s="20">
        <f t="shared" si="22"/>
      </c>
      <c r="K428" s="20">
        <f t="shared" si="23"/>
      </c>
    </row>
    <row r="429" spans="2:11" ht="15">
      <c r="B429" s="25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0">
        <f t="shared" si="21"/>
      </c>
      <c r="J429" s="20">
        <f t="shared" si="22"/>
      </c>
      <c r="K429" s="20">
        <f t="shared" si="23"/>
      </c>
    </row>
    <row r="430" spans="2:11" ht="15">
      <c r="B430" s="25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0">
        <f t="shared" si="21"/>
      </c>
      <c r="J430" s="20">
        <f t="shared" si="22"/>
      </c>
      <c r="K430" s="20">
        <f t="shared" si="23"/>
      </c>
    </row>
    <row r="431" spans="2:11" ht="15">
      <c r="B431" s="25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0">
        <f t="shared" si="21"/>
      </c>
      <c r="J431" s="20">
        <f t="shared" si="22"/>
      </c>
      <c r="K431" s="20">
        <f t="shared" si="23"/>
      </c>
    </row>
    <row r="432" spans="2:11" ht="15">
      <c r="B432" s="25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0">
        <f t="shared" si="21"/>
      </c>
      <c r="J432" s="20">
        <f t="shared" si="22"/>
      </c>
      <c r="K432" s="20">
        <f t="shared" si="23"/>
      </c>
    </row>
    <row r="433" spans="2:11" ht="15">
      <c r="B433" s="25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0">
        <f t="shared" si="21"/>
      </c>
      <c r="J433" s="20">
        <f t="shared" si="22"/>
      </c>
      <c r="K433" s="20">
        <f t="shared" si="23"/>
      </c>
    </row>
    <row r="434" spans="2:11" ht="15">
      <c r="B434" s="25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0">
        <f t="shared" si="21"/>
      </c>
      <c r="J434" s="20">
        <f t="shared" si="22"/>
      </c>
      <c r="K434" s="20">
        <f t="shared" si="23"/>
      </c>
    </row>
    <row r="435" spans="2:11" ht="15">
      <c r="B435" s="25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0">
        <f t="shared" si="21"/>
      </c>
      <c r="J435" s="20">
        <f t="shared" si="22"/>
      </c>
      <c r="K435" s="20">
        <f t="shared" si="23"/>
      </c>
    </row>
    <row r="436" spans="2:11" ht="15">
      <c r="B436" s="25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0">
        <f t="shared" si="21"/>
      </c>
      <c r="J436" s="20">
        <f t="shared" si="22"/>
      </c>
      <c r="K436" s="20">
        <f t="shared" si="23"/>
      </c>
    </row>
    <row r="437" spans="2:11" ht="15">
      <c r="B437" s="25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0">
        <f t="shared" si="21"/>
      </c>
      <c r="J437" s="20">
        <f t="shared" si="22"/>
      </c>
      <c r="K437" s="20">
        <f t="shared" si="23"/>
      </c>
    </row>
    <row r="438" spans="2:11" ht="15">
      <c r="B438" s="25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0">
        <f t="shared" si="21"/>
      </c>
      <c r="J438" s="20">
        <f t="shared" si="22"/>
      </c>
      <c r="K438" s="20">
        <f t="shared" si="23"/>
      </c>
    </row>
    <row r="439" spans="2:11" ht="15">
      <c r="B439" s="25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0">
        <f t="shared" si="21"/>
      </c>
      <c r="J439" s="20">
        <f t="shared" si="22"/>
      </c>
      <c r="K439" s="20">
        <f t="shared" si="23"/>
      </c>
    </row>
    <row r="440" spans="2:11" ht="15">
      <c r="B440" s="25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0">
        <f t="shared" si="21"/>
      </c>
      <c r="J440" s="20">
        <f t="shared" si="22"/>
      </c>
      <c r="K440" s="20">
        <f t="shared" si="23"/>
      </c>
    </row>
    <row r="441" spans="2:11" ht="15">
      <c r="B441" s="25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0">
        <f t="shared" si="21"/>
      </c>
      <c r="J441" s="20">
        <f t="shared" si="22"/>
      </c>
      <c r="K441" s="20">
        <f t="shared" si="23"/>
      </c>
    </row>
    <row r="442" spans="2:11" ht="15">
      <c r="B442" s="25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0">
        <f t="shared" si="21"/>
      </c>
      <c r="J442" s="20">
        <f t="shared" si="22"/>
      </c>
      <c r="K442" s="20">
        <f t="shared" si="23"/>
      </c>
    </row>
    <row r="443" spans="2:11" ht="15">
      <c r="B443" s="25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0">
        <f t="shared" si="21"/>
      </c>
      <c r="J443" s="20">
        <f t="shared" si="22"/>
      </c>
      <c r="K443" s="20">
        <f t="shared" si="23"/>
      </c>
    </row>
    <row r="444" spans="2:11" ht="15">
      <c r="B444" s="25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0">
        <f t="shared" si="21"/>
      </c>
      <c r="J444" s="20">
        <f t="shared" si="22"/>
      </c>
      <c r="K444" s="20">
        <f t="shared" si="23"/>
      </c>
    </row>
    <row r="445" spans="2:11" ht="15">
      <c r="B445" s="25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0">
        <f t="shared" si="21"/>
      </c>
      <c r="J445" s="20">
        <f t="shared" si="22"/>
      </c>
      <c r="K445" s="20">
        <f t="shared" si="23"/>
      </c>
    </row>
    <row r="446" spans="2:11" ht="15">
      <c r="B446" s="25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0">
        <f t="shared" si="21"/>
      </c>
      <c r="J446" s="20">
        <f t="shared" si="22"/>
      </c>
      <c r="K446" s="20">
        <f t="shared" si="23"/>
      </c>
    </row>
    <row r="447" spans="2:11" ht="15">
      <c r="B447" s="25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0">
        <f t="shared" si="21"/>
      </c>
      <c r="J447" s="20">
        <f t="shared" si="22"/>
      </c>
      <c r="K447" s="20">
        <f t="shared" si="23"/>
      </c>
    </row>
    <row r="448" spans="2:11" ht="15">
      <c r="B448" s="25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0">
        <f t="shared" si="21"/>
      </c>
      <c r="J448" s="20">
        <f t="shared" si="22"/>
      </c>
      <c r="K448" s="20">
        <f t="shared" si="23"/>
      </c>
    </row>
    <row r="449" spans="2:11" ht="15">
      <c r="B449" s="25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0">
        <f t="shared" si="21"/>
      </c>
      <c r="J449" s="20">
        <f t="shared" si="22"/>
      </c>
      <c r="K449" s="20">
        <f t="shared" si="23"/>
      </c>
    </row>
    <row r="450" spans="2:11" ht="15">
      <c r="B450" s="25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0">
        <f t="shared" si="21"/>
      </c>
      <c r="J450" s="20">
        <f t="shared" si="22"/>
      </c>
      <c r="K450" s="20">
        <f t="shared" si="23"/>
      </c>
    </row>
    <row r="451" spans="2:11" ht="15">
      <c r="B451" s="25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0">
        <f t="shared" si="21"/>
      </c>
      <c r="J451" s="20">
        <f t="shared" si="22"/>
      </c>
      <c r="K451" s="20">
        <f t="shared" si="23"/>
      </c>
    </row>
    <row r="452" spans="2:11" ht="15">
      <c r="B452" s="25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0">
        <f t="shared" si="21"/>
      </c>
      <c r="J452" s="20">
        <f t="shared" si="22"/>
      </c>
      <c r="K452" s="20">
        <f t="shared" si="23"/>
      </c>
    </row>
    <row r="453" spans="2:11" ht="15">
      <c r="B453" s="25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0">
        <f t="shared" si="21"/>
      </c>
      <c r="J453" s="20">
        <f t="shared" si="22"/>
      </c>
      <c r="K453" s="20">
        <f t="shared" si="23"/>
      </c>
    </row>
    <row r="454" spans="2:11" ht="15">
      <c r="B454" s="25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0">
        <f t="shared" si="21"/>
      </c>
      <c r="J454" s="20">
        <f t="shared" si="22"/>
      </c>
      <c r="K454" s="20">
        <f t="shared" si="23"/>
      </c>
    </row>
    <row r="455" spans="2:11" ht="15">
      <c r="B455" s="25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0">
        <f t="shared" si="21"/>
      </c>
      <c r="J455" s="20">
        <f t="shared" si="22"/>
      </c>
      <c r="K455" s="20">
        <f t="shared" si="23"/>
      </c>
    </row>
    <row r="456" spans="2:11" ht="15">
      <c r="B456" s="25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0">
        <f t="shared" si="21"/>
      </c>
      <c r="J456" s="20">
        <f t="shared" si="22"/>
      </c>
      <c r="K456" s="20">
        <f t="shared" si="23"/>
      </c>
    </row>
    <row r="457" spans="2:11" ht="15">
      <c r="B457" s="25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0">
        <f t="shared" si="21"/>
      </c>
      <c r="J457" s="20">
        <f t="shared" si="22"/>
      </c>
      <c r="K457" s="20">
        <f t="shared" si="23"/>
      </c>
    </row>
    <row r="458" spans="2:11" ht="15">
      <c r="B458" s="25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0">
        <f t="shared" si="21"/>
      </c>
      <c r="J458" s="20">
        <f t="shared" si="22"/>
      </c>
      <c r="K458" s="20">
        <f t="shared" si="23"/>
      </c>
    </row>
    <row r="459" spans="2:11" ht="15">
      <c r="B459" s="25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0">
        <f t="shared" si="21"/>
      </c>
      <c r="J459" s="20">
        <f t="shared" si="22"/>
      </c>
      <c r="K459" s="20">
        <f t="shared" si="23"/>
      </c>
    </row>
    <row r="460" spans="2:11" ht="15">
      <c r="B460" s="25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0">
        <f t="shared" si="21"/>
      </c>
      <c r="J460" s="20">
        <f t="shared" si="22"/>
      </c>
      <c r="K460" s="20">
        <f t="shared" si="23"/>
      </c>
    </row>
    <row r="461" spans="2:11" ht="15">
      <c r="B461" s="25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0">
        <f t="shared" si="21"/>
      </c>
      <c r="J461" s="20">
        <f t="shared" si="22"/>
      </c>
      <c r="K461" s="20">
        <f t="shared" si="23"/>
      </c>
    </row>
    <row r="462" spans="2:11" ht="15">
      <c r="B462" s="25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0">
        <f t="shared" si="21"/>
      </c>
      <c r="J462" s="20">
        <f t="shared" si="22"/>
      </c>
      <c r="K462" s="20">
        <f t="shared" si="23"/>
      </c>
    </row>
    <row r="463" spans="2:11" ht="15">
      <c r="B463" s="25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0">
        <f t="shared" si="21"/>
      </c>
      <c r="J463" s="20">
        <f t="shared" si="22"/>
      </c>
      <c r="K463" s="20">
        <f t="shared" si="23"/>
      </c>
    </row>
    <row r="464" spans="2:11" ht="15">
      <c r="B464" s="25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0">
        <f t="shared" si="21"/>
      </c>
      <c r="J464" s="20">
        <f t="shared" si="22"/>
      </c>
      <c r="K464" s="20">
        <f t="shared" si="23"/>
      </c>
    </row>
    <row r="465" spans="2:11" ht="15">
      <c r="B465" s="25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0">
        <f t="shared" si="21"/>
      </c>
      <c r="J465" s="20">
        <f t="shared" si="22"/>
      </c>
      <c r="K465" s="20">
        <f t="shared" si="23"/>
      </c>
    </row>
    <row r="466" spans="2:11" ht="15">
      <c r="B466" s="25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0">
        <f t="shared" si="21"/>
      </c>
      <c r="J466" s="20">
        <f t="shared" si="22"/>
      </c>
      <c r="K466" s="20">
        <f t="shared" si="23"/>
      </c>
    </row>
    <row r="467" spans="2:11" ht="15">
      <c r="B467" s="25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0">
        <f t="shared" si="21"/>
      </c>
      <c r="J467" s="20">
        <f t="shared" si="22"/>
      </c>
      <c r="K467" s="20">
        <f t="shared" si="23"/>
      </c>
    </row>
    <row r="468" spans="2:11" ht="15">
      <c r="B468" s="25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0">
        <f t="shared" si="21"/>
      </c>
      <c r="J468" s="20">
        <f t="shared" si="22"/>
      </c>
      <c r="K468" s="20">
        <f t="shared" si="23"/>
      </c>
    </row>
    <row r="469" spans="2:11" ht="15">
      <c r="B469" s="25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0">
        <f t="shared" si="21"/>
      </c>
      <c r="J469" s="20">
        <f t="shared" si="22"/>
      </c>
      <c r="K469" s="20">
        <f t="shared" si="23"/>
      </c>
    </row>
    <row r="470" spans="2:11" ht="15">
      <c r="B470" s="25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0">
        <f t="shared" si="21"/>
      </c>
      <c r="J470" s="20">
        <f t="shared" si="22"/>
      </c>
      <c r="K470" s="20">
        <f t="shared" si="23"/>
      </c>
    </row>
    <row r="471" spans="2:11" ht="15">
      <c r="B471" s="25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0">
        <f t="shared" si="21"/>
      </c>
      <c r="J471" s="20">
        <f t="shared" si="22"/>
      </c>
      <c r="K471" s="20">
        <f t="shared" si="23"/>
      </c>
    </row>
    <row r="472" spans="2:11" ht="15">
      <c r="B472" s="25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0">
        <f t="shared" si="21"/>
      </c>
      <c r="J472" s="20">
        <f t="shared" si="22"/>
      </c>
      <c r="K472" s="20">
        <f t="shared" si="23"/>
      </c>
    </row>
    <row r="473" spans="2:11" ht="15">
      <c r="B473" s="25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0">
        <f t="shared" si="21"/>
      </c>
      <c r="J473" s="20">
        <f t="shared" si="22"/>
      </c>
      <c r="K473" s="20">
        <f t="shared" si="23"/>
      </c>
    </row>
    <row r="474" spans="2:11" ht="15">
      <c r="B474" s="25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0">
        <f t="shared" si="21"/>
      </c>
      <c r="J474" s="20">
        <f t="shared" si="22"/>
      </c>
      <c r="K474" s="20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97"/>
    </sheetView>
  </sheetViews>
  <sheetFormatPr defaultColWidth="9.140625" defaultRowHeight="15"/>
  <cols>
    <col min="1" max="1" width="19.8515625" style="31" customWidth="1"/>
    <col min="2" max="2" width="15.8515625" style="32" customWidth="1"/>
    <col min="3" max="3" width="13.00390625" style="31" customWidth="1"/>
    <col min="4" max="4" width="15.8515625" style="32" customWidth="1"/>
    <col min="5" max="5" width="14.00390625" style="3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7.28125" style="31" customWidth="1"/>
    <col min="10" max="10" width="15.8515625" style="32" customWidth="1"/>
    <col min="11" max="11" width="16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32</v>
      </c>
      <c r="C1" s="31" t="s">
        <v>35</v>
      </c>
      <c r="D1" s="32" t="s">
        <v>33</v>
      </c>
      <c r="E1" s="31" t="s">
        <v>36</v>
      </c>
      <c r="F1" s="32" t="s">
        <v>34</v>
      </c>
      <c r="G1" s="31" t="s">
        <v>37</v>
      </c>
      <c r="H1" s="32" t="s">
        <v>38</v>
      </c>
      <c r="I1" s="31" t="s">
        <v>39</v>
      </c>
      <c r="J1" s="32" t="s">
        <v>40</v>
      </c>
      <c r="K1" s="31" t="s">
        <v>41</v>
      </c>
      <c r="L1" s="32" t="s">
        <v>42</v>
      </c>
      <c r="M1" s="31" t="s">
        <v>43</v>
      </c>
    </row>
    <row r="2" spans="1:17" ht="15">
      <c r="A2" s="38" t="s">
        <v>52</v>
      </c>
      <c r="B2" s="42">
        <v>1082918.02</v>
      </c>
      <c r="C2" s="39">
        <v>14</v>
      </c>
      <c r="D2" s="42">
        <v>295260.92</v>
      </c>
      <c r="E2" s="39">
        <v>14</v>
      </c>
      <c r="F2" s="39">
        <v>0</v>
      </c>
      <c r="G2" s="39">
        <v>1</v>
      </c>
      <c r="H2" s="42">
        <v>907338</v>
      </c>
      <c r="I2" s="39">
        <v>13</v>
      </c>
      <c r="J2" s="42">
        <v>266849</v>
      </c>
      <c r="K2" s="39">
        <v>13</v>
      </c>
      <c r="L2" s="39">
        <v>0</v>
      </c>
      <c r="M2" s="39">
        <v>1</v>
      </c>
      <c r="N2" s="35"/>
      <c r="O2" s="35"/>
      <c r="P2" s="35"/>
      <c r="Q2" s="35"/>
    </row>
    <row r="3" spans="1:17" ht="15">
      <c r="A3" s="38" t="s">
        <v>53</v>
      </c>
      <c r="B3" s="42">
        <v>10689247.57</v>
      </c>
      <c r="C3" s="39">
        <v>18</v>
      </c>
      <c r="D3" s="42">
        <v>492670.28</v>
      </c>
      <c r="E3" s="39">
        <v>17</v>
      </c>
      <c r="F3" s="39">
        <v>0</v>
      </c>
      <c r="G3" s="39">
        <v>5</v>
      </c>
      <c r="H3" s="42">
        <v>11960065</v>
      </c>
      <c r="I3" s="39">
        <v>18</v>
      </c>
      <c r="J3" s="42">
        <v>447119</v>
      </c>
      <c r="K3" s="39">
        <v>17</v>
      </c>
      <c r="L3" s="39">
        <v>0</v>
      </c>
      <c r="M3" s="39">
        <v>6</v>
      </c>
      <c r="N3" s="35"/>
      <c r="O3" s="35"/>
      <c r="P3" s="35"/>
      <c r="Q3" s="35"/>
    </row>
    <row r="4" spans="1:17" ht="15">
      <c r="A4" s="38" t="s">
        <v>54</v>
      </c>
      <c r="B4" s="42">
        <v>43081896.6</v>
      </c>
      <c r="C4" s="39">
        <v>161</v>
      </c>
      <c r="D4" s="42">
        <v>10247161.26</v>
      </c>
      <c r="E4" s="39">
        <v>154</v>
      </c>
      <c r="F4" s="42">
        <v>342855.83</v>
      </c>
      <c r="G4" s="39">
        <v>41</v>
      </c>
      <c r="H4" s="42">
        <v>57355301.87</v>
      </c>
      <c r="I4" s="39">
        <v>158</v>
      </c>
      <c r="J4" s="42">
        <v>11574576.33</v>
      </c>
      <c r="K4" s="39">
        <v>154</v>
      </c>
      <c r="L4" s="42">
        <v>290485.33</v>
      </c>
      <c r="M4" s="39">
        <v>44</v>
      </c>
      <c r="N4" s="35"/>
      <c r="O4" s="35"/>
      <c r="P4" s="35"/>
      <c r="Q4" s="35"/>
    </row>
    <row r="5" spans="1:17" ht="15">
      <c r="A5" s="38" t="s">
        <v>55</v>
      </c>
      <c r="B5" s="42">
        <v>9429513.44</v>
      </c>
      <c r="C5" s="39">
        <v>27</v>
      </c>
      <c r="D5" s="42">
        <v>1427900.28</v>
      </c>
      <c r="E5" s="39">
        <v>26</v>
      </c>
      <c r="F5" s="39">
        <v>0</v>
      </c>
      <c r="G5" s="39">
        <v>7</v>
      </c>
      <c r="H5" s="42">
        <v>9582757</v>
      </c>
      <c r="I5" s="39">
        <v>28</v>
      </c>
      <c r="J5" s="42">
        <v>998329</v>
      </c>
      <c r="K5" s="39">
        <v>26</v>
      </c>
      <c r="L5" s="39">
        <v>0</v>
      </c>
      <c r="M5" s="39">
        <v>6</v>
      </c>
      <c r="N5" s="35"/>
      <c r="O5" s="35"/>
      <c r="P5" s="35"/>
      <c r="Q5" s="35"/>
    </row>
    <row r="6" spans="1:17" ht="15">
      <c r="A6" s="38" t="s">
        <v>56</v>
      </c>
      <c r="B6" s="42">
        <v>15056413.29</v>
      </c>
      <c r="C6" s="39">
        <v>34</v>
      </c>
      <c r="D6" s="42">
        <v>1304554.39</v>
      </c>
      <c r="E6" s="39">
        <v>32</v>
      </c>
      <c r="F6" s="42">
        <v>53769</v>
      </c>
      <c r="G6" s="39">
        <v>12</v>
      </c>
      <c r="H6" s="42">
        <v>19628500.19</v>
      </c>
      <c r="I6" s="39">
        <v>34</v>
      </c>
      <c r="J6" s="42">
        <v>1274544.23</v>
      </c>
      <c r="K6" s="39">
        <v>32</v>
      </c>
      <c r="L6" s="42">
        <v>53650</v>
      </c>
      <c r="M6" s="39">
        <v>12</v>
      </c>
      <c r="N6" s="35"/>
      <c r="O6" s="35"/>
      <c r="P6" s="35"/>
      <c r="Q6" s="35"/>
    </row>
    <row r="7" spans="1:17" ht="15">
      <c r="A7" s="38" t="s">
        <v>57</v>
      </c>
      <c r="B7" s="42">
        <v>30843767.26</v>
      </c>
      <c r="C7" s="39">
        <v>166</v>
      </c>
      <c r="D7" s="42">
        <v>9243808.29</v>
      </c>
      <c r="E7" s="39">
        <v>158</v>
      </c>
      <c r="F7" s="42">
        <v>311161.83</v>
      </c>
      <c r="G7" s="39">
        <v>48</v>
      </c>
      <c r="H7" s="42">
        <v>83478463.62</v>
      </c>
      <c r="I7" s="39">
        <v>176</v>
      </c>
      <c r="J7" s="42">
        <v>10736392.63</v>
      </c>
      <c r="K7" s="39">
        <v>169</v>
      </c>
      <c r="L7" s="42">
        <v>194183.33</v>
      </c>
      <c r="M7" s="39">
        <v>49</v>
      </c>
      <c r="N7" s="35"/>
      <c r="O7" s="35"/>
      <c r="P7" s="35"/>
      <c r="Q7" s="35"/>
    </row>
    <row r="8" spans="1:17" ht="15">
      <c r="A8" s="38" t="s">
        <v>58</v>
      </c>
      <c r="B8" s="42">
        <v>16853381.68</v>
      </c>
      <c r="C8" s="39">
        <v>47</v>
      </c>
      <c r="D8" s="42">
        <v>5417002.92</v>
      </c>
      <c r="E8" s="39">
        <v>45</v>
      </c>
      <c r="F8" s="42">
        <v>87801.33</v>
      </c>
      <c r="G8" s="39">
        <v>25</v>
      </c>
      <c r="H8" s="42">
        <v>17599369.98</v>
      </c>
      <c r="I8" s="39">
        <v>47</v>
      </c>
      <c r="J8" s="42">
        <v>5236222.18</v>
      </c>
      <c r="K8" s="39">
        <v>46</v>
      </c>
      <c r="L8" s="42">
        <v>125390.17</v>
      </c>
      <c r="M8" s="39">
        <v>26</v>
      </c>
      <c r="N8" s="35"/>
      <c r="O8" s="35"/>
      <c r="P8" s="35"/>
      <c r="Q8" s="35"/>
    </row>
    <row r="9" spans="1:17" ht="15">
      <c r="A9" s="38" t="s">
        <v>59</v>
      </c>
      <c r="B9" s="42">
        <v>1307215.99</v>
      </c>
      <c r="C9" s="39">
        <v>18</v>
      </c>
      <c r="D9" s="42">
        <v>443860.51</v>
      </c>
      <c r="E9" s="39">
        <v>18</v>
      </c>
      <c r="F9" s="39">
        <v>0</v>
      </c>
      <c r="G9" s="39">
        <v>6</v>
      </c>
      <c r="H9" s="42">
        <v>4137765</v>
      </c>
      <c r="I9" s="39">
        <v>21</v>
      </c>
      <c r="J9" s="42">
        <v>439193</v>
      </c>
      <c r="K9" s="39">
        <v>20</v>
      </c>
      <c r="L9" s="39">
        <v>0</v>
      </c>
      <c r="M9" s="39">
        <v>6</v>
      </c>
      <c r="N9" s="35"/>
      <c r="O9" s="35"/>
      <c r="P9" s="35"/>
      <c r="Q9" s="35"/>
    </row>
    <row r="10" spans="1:17" ht="15">
      <c r="A10" s="38" t="s">
        <v>60</v>
      </c>
      <c r="B10" s="42">
        <v>7423036.34</v>
      </c>
      <c r="C10" s="39">
        <v>26</v>
      </c>
      <c r="D10" s="42">
        <v>1731746.14</v>
      </c>
      <c r="E10" s="39">
        <v>24</v>
      </c>
      <c r="F10" s="42">
        <v>82897.83</v>
      </c>
      <c r="G10" s="39">
        <v>12</v>
      </c>
      <c r="H10" s="42">
        <v>8084104.66</v>
      </c>
      <c r="I10" s="39">
        <v>28</v>
      </c>
      <c r="J10" s="42">
        <v>1793227.83</v>
      </c>
      <c r="K10" s="39">
        <v>26</v>
      </c>
      <c r="L10" s="42">
        <v>83293.33</v>
      </c>
      <c r="M10" s="39">
        <v>13</v>
      </c>
      <c r="N10" s="35"/>
      <c r="O10" s="35"/>
      <c r="P10" s="35"/>
      <c r="Q10" s="35"/>
    </row>
    <row r="11" spans="1:17" ht="15">
      <c r="A11" s="38" t="s">
        <v>61</v>
      </c>
      <c r="B11" s="42">
        <v>7144591.95</v>
      </c>
      <c r="C11" s="39">
        <v>33</v>
      </c>
      <c r="D11" s="42">
        <v>893323.88</v>
      </c>
      <c r="E11" s="39">
        <v>32</v>
      </c>
      <c r="F11" s="39">
        <v>0</v>
      </c>
      <c r="G11" s="39">
        <v>4</v>
      </c>
      <c r="H11" s="42">
        <v>6696253.1</v>
      </c>
      <c r="I11" s="39">
        <v>35</v>
      </c>
      <c r="J11" s="42">
        <v>914447.19</v>
      </c>
      <c r="K11" s="39">
        <v>34</v>
      </c>
      <c r="L11" s="39">
        <v>0</v>
      </c>
      <c r="M11" s="39">
        <v>8</v>
      </c>
      <c r="N11" s="35"/>
      <c r="O11" s="35"/>
      <c r="P11" s="35"/>
      <c r="Q11" s="35"/>
    </row>
    <row r="12" spans="1:17" ht="15">
      <c r="A12" s="38" t="s">
        <v>62</v>
      </c>
      <c r="B12" s="42">
        <v>48242567.15</v>
      </c>
      <c r="C12" s="39">
        <v>172</v>
      </c>
      <c r="D12" s="42">
        <v>8287101.63</v>
      </c>
      <c r="E12" s="39">
        <v>160</v>
      </c>
      <c r="F12" s="42">
        <v>487770.17</v>
      </c>
      <c r="G12" s="39">
        <v>53</v>
      </c>
      <c r="H12" s="42">
        <v>64363418.02</v>
      </c>
      <c r="I12" s="39">
        <v>182</v>
      </c>
      <c r="J12" s="42">
        <v>7906176.82</v>
      </c>
      <c r="K12" s="39">
        <v>166</v>
      </c>
      <c r="L12" s="42">
        <v>1060000</v>
      </c>
      <c r="M12" s="39">
        <v>58</v>
      </c>
      <c r="N12" s="35"/>
      <c r="O12" s="35"/>
      <c r="P12" s="35"/>
      <c r="Q12" s="35"/>
    </row>
    <row r="13" spans="1:17" ht="15">
      <c r="A13" s="38" t="s">
        <v>63</v>
      </c>
      <c r="B13" s="42">
        <v>671545.27</v>
      </c>
      <c r="C13" s="39">
        <v>12</v>
      </c>
      <c r="D13" s="42">
        <v>285628.4</v>
      </c>
      <c r="E13" s="39">
        <v>11</v>
      </c>
      <c r="F13" s="39">
        <v>0</v>
      </c>
      <c r="G13" s="39">
        <v>1</v>
      </c>
      <c r="H13" s="42">
        <v>637547.18</v>
      </c>
      <c r="I13" s="39">
        <v>12</v>
      </c>
      <c r="J13" s="42">
        <v>229420.68</v>
      </c>
      <c r="K13" s="39">
        <v>11</v>
      </c>
      <c r="L13" s="39">
        <v>0</v>
      </c>
      <c r="M13" s="39">
        <v>1</v>
      </c>
      <c r="N13" s="35"/>
      <c r="O13" s="35"/>
      <c r="P13" s="35"/>
      <c r="Q13" s="35"/>
    </row>
    <row r="14" spans="1:17" ht="15">
      <c r="A14" s="38" t="s">
        <v>64</v>
      </c>
      <c r="B14" s="42">
        <v>3973737.33</v>
      </c>
      <c r="C14" s="39">
        <v>25</v>
      </c>
      <c r="D14" s="42">
        <v>1142884.42</v>
      </c>
      <c r="E14" s="39">
        <v>25</v>
      </c>
      <c r="F14" s="39">
        <v>0</v>
      </c>
      <c r="G14" s="39">
        <v>4</v>
      </c>
      <c r="H14" s="42">
        <v>4067446.32</v>
      </c>
      <c r="I14" s="39">
        <v>30</v>
      </c>
      <c r="J14" s="42">
        <v>1155927.33</v>
      </c>
      <c r="K14" s="39">
        <v>28</v>
      </c>
      <c r="L14" s="39">
        <v>0</v>
      </c>
      <c r="M14" s="39">
        <v>4</v>
      </c>
      <c r="N14" s="35"/>
      <c r="O14" s="35"/>
      <c r="P14" s="35"/>
      <c r="Q14" s="35"/>
    </row>
    <row r="15" spans="1:17" ht="15">
      <c r="A15" s="38" t="s">
        <v>65</v>
      </c>
      <c r="B15" s="42">
        <v>748444.96</v>
      </c>
      <c r="C15" s="39">
        <v>11</v>
      </c>
      <c r="D15" s="42">
        <v>425214.28</v>
      </c>
      <c r="E15" s="39">
        <v>11</v>
      </c>
      <c r="F15" s="39">
        <v>0</v>
      </c>
      <c r="G15" s="39">
        <v>1</v>
      </c>
      <c r="H15" s="42">
        <v>781137.57</v>
      </c>
      <c r="I15" s="39">
        <v>12</v>
      </c>
      <c r="J15" s="42">
        <v>362140.57</v>
      </c>
      <c r="K15" s="39">
        <v>12</v>
      </c>
      <c r="L15" s="39">
        <v>0</v>
      </c>
      <c r="M15" s="39">
        <v>4</v>
      </c>
      <c r="N15" s="35"/>
      <c r="O15" s="35"/>
      <c r="P15" s="35"/>
      <c r="Q15" s="35"/>
    </row>
    <row r="16" spans="1:17" ht="15">
      <c r="A16" s="38" t="s">
        <v>66</v>
      </c>
      <c r="B16" s="42">
        <v>86933599.75</v>
      </c>
      <c r="C16" s="39">
        <v>294</v>
      </c>
      <c r="D16" s="42">
        <v>18420160.62</v>
      </c>
      <c r="E16" s="39">
        <v>283</v>
      </c>
      <c r="F16" s="42">
        <v>669758.5</v>
      </c>
      <c r="G16" s="39">
        <v>87</v>
      </c>
      <c r="H16" s="42">
        <v>85727973.82</v>
      </c>
      <c r="I16" s="39">
        <v>315</v>
      </c>
      <c r="J16" s="42">
        <v>18910021.64</v>
      </c>
      <c r="K16" s="39">
        <v>306</v>
      </c>
      <c r="L16" s="42">
        <v>1183051</v>
      </c>
      <c r="M16" s="39">
        <v>82</v>
      </c>
      <c r="N16" s="35"/>
      <c r="O16" s="35"/>
      <c r="P16" s="35"/>
      <c r="Q16" s="35"/>
    </row>
    <row r="17" spans="1:17" ht="15">
      <c r="A17" s="38" t="s">
        <v>67</v>
      </c>
      <c r="B17" s="42">
        <v>5335889.26</v>
      </c>
      <c r="C17" s="39">
        <v>26</v>
      </c>
      <c r="D17" s="42">
        <v>1557036.43</v>
      </c>
      <c r="E17" s="39">
        <v>26</v>
      </c>
      <c r="F17" s="42">
        <v>0</v>
      </c>
      <c r="G17" s="39">
        <v>6</v>
      </c>
      <c r="H17" s="42">
        <v>4790762.87</v>
      </c>
      <c r="I17" s="39">
        <v>31</v>
      </c>
      <c r="J17" s="42">
        <v>1969394.03</v>
      </c>
      <c r="K17" s="39">
        <v>30</v>
      </c>
      <c r="L17" s="42">
        <v>0</v>
      </c>
      <c r="M17" s="39">
        <v>6</v>
      </c>
      <c r="N17" s="35"/>
      <c r="O17" s="35"/>
      <c r="P17" s="35"/>
      <c r="Q17" s="35"/>
    </row>
    <row r="18" spans="1:17" ht="15">
      <c r="A18" s="38" t="s">
        <v>68</v>
      </c>
      <c r="B18" s="42">
        <v>6834592.92</v>
      </c>
      <c r="C18" s="39">
        <v>32</v>
      </c>
      <c r="D18" s="42">
        <v>860654.35</v>
      </c>
      <c r="E18" s="39">
        <v>30</v>
      </c>
      <c r="F18" s="39">
        <v>0</v>
      </c>
      <c r="G18" s="39">
        <v>5</v>
      </c>
      <c r="H18" s="42">
        <v>6928141</v>
      </c>
      <c r="I18" s="39">
        <v>36</v>
      </c>
      <c r="J18" s="42">
        <v>985226</v>
      </c>
      <c r="K18" s="39">
        <v>34</v>
      </c>
      <c r="L18" s="39">
        <v>0</v>
      </c>
      <c r="M18" s="39">
        <v>4</v>
      </c>
      <c r="N18" s="35"/>
      <c r="O18" s="35"/>
      <c r="P18" s="35"/>
      <c r="Q18" s="35"/>
    </row>
    <row r="19" spans="1:17" ht="15">
      <c r="A19" s="38" t="s">
        <v>69</v>
      </c>
      <c r="B19" s="42">
        <v>887295.5</v>
      </c>
      <c r="C19" s="39">
        <v>15</v>
      </c>
      <c r="D19" s="42">
        <v>329356.16</v>
      </c>
      <c r="E19" s="39">
        <v>13</v>
      </c>
      <c r="F19" s="39">
        <v>0</v>
      </c>
      <c r="G19" s="39">
        <v>1</v>
      </c>
      <c r="H19" s="42">
        <v>1089994</v>
      </c>
      <c r="I19" s="39">
        <v>17</v>
      </c>
      <c r="J19" s="42">
        <v>383294</v>
      </c>
      <c r="K19" s="39">
        <v>16</v>
      </c>
      <c r="L19" s="39">
        <v>0</v>
      </c>
      <c r="M19" s="39">
        <v>1</v>
      </c>
      <c r="N19" s="35"/>
      <c r="O19" s="35"/>
      <c r="P19" s="35"/>
      <c r="Q19" s="35"/>
    </row>
    <row r="20" spans="1:17" ht="15">
      <c r="A20" s="38" t="s">
        <v>70</v>
      </c>
      <c r="B20" s="42">
        <v>410467.68</v>
      </c>
      <c r="C20" s="39">
        <v>11</v>
      </c>
      <c r="D20" s="42">
        <v>116728.87</v>
      </c>
      <c r="E20" s="39">
        <v>11</v>
      </c>
      <c r="F20" s="39">
        <v>0</v>
      </c>
      <c r="G20" s="39">
        <v>0</v>
      </c>
      <c r="H20" s="42">
        <v>338831</v>
      </c>
      <c r="I20" s="39">
        <v>10</v>
      </c>
      <c r="J20" s="42">
        <v>96781</v>
      </c>
      <c r="K20" s="39">
        <v>10</v>
      </c>
      <c r="L20" s="39">
        <v>0</v>
      </c>
      <c r="M20" s="39">
        <v>1</v>
      </c>
      <c r="N20" s="35"/>
      <c r="O20" s="35"/>
      <c r="P20" s="35"/>
      <c r="Q20" s="35"/>
    </row>
    <row r="21" spans="1:17" ht="15">
      <c r="A21" s="38" t="s">
        <v>71</v>
      </c>
      <c r="B21" s="42">
        <v>2544424.99</v>
      </c>
      <c r="C21" s="39">
        <v>33</v>
      </c>
      <c r="D21" s="42">
        <v>682177.57</v>
      </c>
      <c r="E21" s="39">
        <v>30</v>
      </c>
      <c r="F21" s="39">
        <v>0</v>
      </c>
      <c r="G21" s="39">
        <v>9</v>
      </c>
      <c r="H21" s="42">
        <v>2486084.68</v>
      </c>
      <c r="I21" s="39">
        <v>34</v>
      </c>
      <c r="J21" s="42">
        <v>627150.81</v>
      </c>
      <c r="K21" s="39">
        <v>33</v>
      </c>
      <c r="L21" s="42">
        <v>0</v>
      </c>
      <c r="M21" s="39">
        <v>9</v>
      </c>
      <c r="N21" s="35"/>
      <c r="O21" s="35"/>
      <c r="P21" s="35"/>
      <c r="Q21" s="35"/>
    </row>
    <row r="22" spans="1:17" ht="15">
      <c r="A22" s="38" t="s">
        <v>72</v>
      </c>
      <c r="B22" s="42">
        <v>4147102.23</v>
      </c>
      <c r="C22" s="39">
        <v>25</v>
      </c>
      <c r="D22" s="42">
        <v>1849149.95</v>
      </c>
      <c r="E22" s="39">
        <v>25</v>
      </c>
      <c r="F22" s="39">
        <v>0</v>
      </c>
      <c r="G22" s="39">
        <v>7</v>
      </c>
      <c r="H22" s="42">
        <v>4812106.02</v>
      </c>
      <c r="I22" s="39">
        <v>24</v>
      </c>
      <c r="J22" s="42">
        <v>2201869.56</v>
      </c>
      <c r="K22" s="39">
        <v>23</v>
      </c>
      <c r="L22" s="39">
        <v>0</v>
      </c>
      <c r="M22" s="39">
        <v>7</v>
      </c>
      <c r="N22" s="35"/>
      <c r="O22" s="35"/>
      <c r="P22" s="35"/>
      <c r="Q22" s="35"/>
    </row>
    <row r="23" spans="1:17" ht="15">
      <c r="A23" s="38" t="s">
        <v>73</v>
      </c>
      <c r="B23" s="42">
        <v>102913732.88</v>
      </c>
      <c r="C23" s="39">
        <v>106</v>
      </c>
      <c r="D23" s="42">
        <v>24049852.54</v>
      </c>
      <c r="E23" s="39">
        <v>98</v>
      </c>
      <c r="F23" s="42">
        <v>1002731.33</v>
      </c>
      <c r="G23" s="39">
        <v>37</v>
      </c>
      <c r="H23" s="42">
        <v>108707365.01</v>
      </c>
      <c r="I23" s="39">
        <v>127</v>
      </c>
      <c r="J23" s="42">
        <v>26022394.42</v>
      </c>
      <c r="K23" s="39">
        <v>118</v>
      </c>
      <c r="L23" s="42">
        <v>1074850</v>
      </c>
      <c r="M23" s="39">
        <v>40</v>
      </c>
      <c r="N23" s="35"/>
      <c r="O23" s="35"/>
      <c r="P23" s="35"/>
      <c r="Q23" s="35"/>
    </row>
    <row r="24" spans="1:17" ht="15">
      <c r="A24" s="38" t="s">
        <v>74</v>
      </c>
      <c r="B24" s="42">
        <v>626013.61</v>
      </c>
      <c r="C24" s="39">
        <v>12</v>
      </c>
      <c r="D24" s="42">
        <v>310199.09</v>
      </c>
      <c r="E24" s="39">
        <v>12</v>
      </c>
      <c r="F24" s="39">
        <v>0</v>
      </c>
      <c r="G24" s="39">
        <v>2</v>
      </c>
      <c r="H24" s="42">
        <v>469793.31</v>
      </c>
      <c r="I24" s="39">
        <v>13</v>
      </c>
      <c r="J24" s="42">
        <v>187969.17</v>
      </c>
      <c r="K24" s="39">
        <v>11</v>
      </c>
      <c r="L24" s="39">
        <v>0</v>
      </c>
      <c r="M24" s="39">
        <v>1</v>
      </c>
      <c r="N24" s="35"/>
      <c r="O24" s="35"/>
      <c r="P24" s="35"/>
      <c r="Q24" s="35"/>
    </row>
    <row r="25" spans="1:17" ht="15">
      <c r="A25" s="38" t="s">
        <v>75</v>
      </c>
      <c r="B25" s="42">
        <v>776374.09</v>
      </c>
      <c r="C25" s="39">
        <v>11</v>
      </c>
      <c r="D25" s="42">
        <v>632688.04</v>
      </c>
      <c r="E25" s="39">
        <v>11</v>
      </c>
      <c r="F25" s="39">
        <v>0</v>
      </c>
      <c r="G25" s="39">
        <v>1</v>
      </c>
      <c r="H25" s="42">
        <v>817292.55</v>
      </c>
      <c r="I25" s="39">
        <v>13</v>
      </c>
      <c r="J25" s="42">
        <v>651341.91</v>
      </c>
      <c r="K25" s="39">
        <v>12</v>
      </c>
      <c r="L25" s="39">
        <v>0</v>
      </c>
      <c r="M25" s="39">
        <v>2</v>
      </c>
      <c r="N25" s="35"/>
      <c r="O25" s="35"/>
      <c r="P25" s="35"/>
      <c r="Q25" s="35"/>
    </row>
    <row r="26" spans="1:17" ht="15">
      <c r="A26" s="38" t="s">
        <v>76</v>
      </c>
      <c r="B26" s="42">
        <v>15898630.34</v>
      </c>
      <c r="C26" s="39">
        <v>55</v>
      </c>
      <c r="D26" s="42">
        <v>4648104.88</v>
      </c>
      <c r="E26" s="39">
        <v>53</v>
      </c>
      <c r="F26" s="42">
        <v>112880</v>
      </c>
      <c r="G26" s="39">
        <v>24</v>
      </c>
      <c r="H26" s="42">
        <v>16084459.56</v>
      </c>
      <c r="I26" s="39">
        <v>52</v>
      </c>
      <c r="J26" s="42">
        <v>3510804.39</v>
      </c>
      <c r="K26" s="39">
        <v>50</v>
      </c>
      <c r="L26" s="42">
        <v>191900</v>
      </c>
      <c r="M26" s="39">
        <v>21</v>
      </c>
      <c r="N26" s="35"/>
      <c r="O26" s="35"/>
      <c r="P26" s="35"/>
      <c r="Q26" s="35"/>
    </row>
    <row r="27" spans="1:17" ht="15">
      <c r="A27" s="38" t="s">
        <v>77</v>
      </c>
      <c r="B27" s="42">
        <v>1325126.45</v>
      </c>
      <c r="C27" s="39">
        <v>19</v>
      </c>
      <c r="D27" s="42">
        <v>429261.31</v>
      </c>
      <c r="E27" s="39">
        <v>18</v>
      </c>
      <c r="F27" s="42">
        <v>0</v>
      </c>
      <c r="G27" s="39">
        <v>3</v>
      </c>
      <c r="H27" s="42">
        <v>1480117.05</v>
      </c>
      <c r="I27" s="39">
        <v>22</v>
      </c>
      <c r="J27" s="42">
        <v>536267.8</v>
      </c>
      <c r="K27" s="39">
        <v>21</v>
      </c>
      <c r="L27" s="42">
        <v>0</v>
      </c>
      <c r="M27" s="39">
        <v>4</v>
      </c>
      <c r="N27" s="35"/>
      <c r="O27" s="35"/>
      <c r="P27" s="35"/>
      <c r="Q27" s="35"/>
    </row>
    <row r="28" spans="1:17" ht="15">
      <c r="A28" s="38" t="s">
        <v>78</v>
      </c>
      <c r="B28" s="42">
        <v>1853662.15</v>
      </c>
      <c r="C28" s="39">
        <v>20</v>
      </c>
      <c r="D28" s="42">
        <v>1468022.42</v>
      </c>
      <c r="E28" s="39">
        <v>19</v>
      </c>
      <c r="F28" s="39">
        <v>0</v>
      </c>
      <c r="G28" s="39">
        <v>2</v>
      </c>
      <c r="H28" s="42">
        <v>1723045.12</v>
      </c>
      <c r="I28" s="39">
        <v>24</v>
      </c>
      <c r="J28" s="42">
        <v>1361030.12</v>
      </c>
      <c r="K28" s="39">
        <v>23</v>
      </c>
      <c r="L28" s="39">
        <v>0</v>
      </c>
      <c r="M28" s="39">
        <v>3</v>
      </c>
      <c r="N28" s="35"/>
      <c r="O28" s="35"/>
      <c r="P28" s="35"/>
      <c r="Q28" s="35"/>
    </row>
    <row r="29" spans="1:17" ht="15">
      <c r="A29" s="38" t="s">
        <v>79</v>
      </c>
      <c r="B29" s="42">
        <v>717445.2</v>
      </c>
      <c r="C29" s="39">
        <v>10</v>
      </c>
      <c r="D29" s="42">
        <v>199189.72</v>
      </c>
      <c r="E29" s="39">
        <v>10</v>
      </c>
      <c r="F29" s="39">
        <v>0</v>
      </c>
      <c r="G29" s="39">
        <v>2</v>
      </c>
      <c r="H29" s="42">
        <v>915928.93</v>
      </c>
      <c r="I29" s="39">
        <v>11</v>
      </c>
      <c r="J29" s="42">
        <v>215062.25</v>
      </c>
      <c r="K29" s="39">
        <v>11</v>
      </c>
      <c r="L29" s="39">
        <v>0</v>
      </c>
      <c r="M29" s="39">
        <v>0</v>
      </c>
      <c r="N29" s="35"/>
      <c r="O29" s="35"/>
      <c r="P29" s="35"/>
      <c r="Q29" s="35"/>
    </row>
    <row r="30" spans="1:17" ht="15">
      <c r="A30" s="38" t="s">
        <v>80</v>
      </c>
      <c r="B30" s="42">
        <v>3267168.17</v>
      </c>
      <c r="C30" s="39">
        <v>24</v>
      </c>
      <c r="D30" s="42">
        <v>1180139.98</v>
      </c>
      <c r="E30" s="39">
        <v>23</v>
      </c>
      <c r="F30" s="39">
        <v>0</v>
      </c>
      <c r="G30" s="39">
        <v>8</v>
      </c>
      <c r="H30" s="42">
        <v>3186441.01</v>
      </c>
      <c r="I30" s="39">
        <v>23</v>
      </c>
      <c r="J30" s="42">
        <v>1075986.87</v>
      </c>
      <c r="K30" s="39">
        <v>23</v>
      </c>
      <c r="L30" s="39">
        <v>0</v>
      </c>
      <c r="M30" s="39">
        <v>8</v>
      </c>
      <c r="N30" s="35"/>
      <c r="O30" s="35"/>
      <c r="P30" s="35"/>
      <c r="Q30" s="35"/>
    </row>
    <row r="31" spans="1:17" ht="15">
      <c r="A31" s="38" t="s">
        <v>81</v>
      </c>
      <c r="B31" s="42">
        <v>5908063.3</v>
      </c>
      <c r="C31" s="39">
        <v>38</v>
      </c>
      <c r="D31" s="42">
        <v>1467959.87</v>
      </c>
      <c r="E31" s="39">
        <v>37</v>
      </c>
      <c r="F31" s="42">
        <v>39910.83</v>
      </c>
      <c r="G31" s="39">
        <v>11</v>
      </c>
      <c r="H31" s="42">
        <v>6243069.43</v>
      </c>
      <c r="I31" s="39">
        <v>39</v>
      </c>
      <c r="J31" s="42">
        <v>1520649.24</v>
      </c>
      <c r="K31" s="39">
        <v>39</v>
      </c>
      <c r="L31" s="42">
        <v>119644.17</v>
      </c>
      <c r="M31" s="39">
        <v>12</v>
      </c>
      <c r="N31" s="35"/>
      <c r="O31" s="35"/>
      <c r="P31" s="35"/>
      <c r="Q31" s="35"/>
    </row>
    <row r="32" spans="1:17" ht="15">
      <c r="A32" s="38" t="s">
        <v>82</v>
      </c>
      <c r="B32" s="42">
        <v>32118277.17</v>
      </c>
      <c r="C32" s="39">
        <v>158</v>
      </c>
      <c r="D32" s="42">
        <v>11301339.66</v>
      </c>
      <c r="E32" s="39">
        <v>150</v>
      </c>
      <c r="F32" s="42">
        <v>842567.5</v>
      </c>
      <c r="G32" s="39">
        <v>51</v>
      </c>
      <c r="H32" s="42">
        <v>36176136.63</v>
      </c>
      <c r="I32" s="39">
        <v>160</v>
      </c>
      <c r="J32" s="42">
        <v>10631013</v>
      </c>
      <c r="K32" s="39">
        <v>153</v>
      </c>
      <c r="L32" s="42">
        <v>1064476.17</v>
      </c>
      <c r="M32" s="39">
        <v>50</v>
      </c>
      <c r="N32" s="35"/>
      <c r="O32" s="35"/>
      <c r="P32" s="35"/>
      <c r="Q32" s="35"/>
    </row>
    <row r="33" spans="1:17" ht="15">
      <c r="A33" s="38" t="s">
        <v>83</v>
      </c>
      <c r="B33" s="42">
        <v>5606074.4</v>
      </c>
      <c r="C33" s="39">
        <v>27</v>
      </c>
      <c r="D33" s="42">
        <v>1002881.43</v>
      </c>
      <c r="E33" s="39">
        <v>26</v>
      </c>
      <c r="F33" s="42">
        <v>0</v>
      </c>
      <c r="G33" s="39">
        <v>3</v>
      </c>
      <c r="H33" s="42">
        <v>6197061.5</v>
      </c>
      <c r="I33" s="39">
        <v>31</v>
      </c>
      <c r="J33" s="42">
        <v>1061620.5</v>
      </c>
      <c r="K33" s="39">
        <v>31</v>
      </c>
      <c r="L33" s="42">
        <v>0</v>
      </c>
      <c r="M33" s="39">
        <v>7</v>
      </c>
      <c r="N33" s="35"/>
      <c r="O33" s="35"/>
      <c r="P33" s="35"/>
      <c r="Q33" s="35"/>
    </row>
    <row r="34" spans="1:17" ht="15">
      <c r="A34" s="38" t="s">
        <v>84</v>
      </c>
      <c r="B34" s="42">
        <v>2569171.66</v>
      </c>
      <c r="C34" s="39">
        <v>19</v>
      </c>
      <c r="D34" s="42">
        <v>1039811.15</v>
      </c>
      <c r="E34" s="39">
        <v>18</v>
      </c>
      <c r="F34" s="39">
        <v>0</v>
      </c>
      <c r="G34" s="39">
        <v>3</v>
      </c>
      <c r="H34" s="42">
        <v>2950394.85</v>
      </c>
      <c r="I34" s="39">
        <v>20</v>
      </c>
      <c r="J34" s="42">
        <v>1225810.2</v>
      </c>
      <c r="K34" s="39">
        <v>19</v>
      </c>
      <c r="L34" s="39">
        <v>0</v>
      </c>
      <c r="M34" s="39">
        <v>1</v>
      </c>
      <c r="N34" s="35"/>
      <c r="O34" s="35"/>
      <c r="P34" s="35"/>
      <c r="Q34" s="35"/>
    </row>
    <row r="35" spans="1:17" ht="15">
      <c r="A35" s="38" t="s">
        <v>85</v>
      </c>
      <c r="B35" s="42">
        <v>4514197.28</v>
      </c>
      <c r="C35" s="39">
        <v>18</v>
      </c>
      <c r="D35" s="42">
        <v>270558.57</v>
      </c>
      <c r="E35" s="39">
        <v>17</v>
      </c>
      <c r="F35" s="39">
        <v>0</v>
      </c>
      <c r="G35" s="39">
        <v>4</v>
      </c>
      <c r="H35" s="42">
        <v>4503177.74</v>
      </c>
      <c r="I35" s="39">
        <v>18</v>
      </c>
      <c r="J35" s="42">
        <v>206986.74</v>
      </c>
      <c r="K35" s="39">
        <v>17</v>
      </c>
      <c r="L35" s="39">
        <v>0</v>
      </c>
      <c r="M35" s="39">
        <v>4</v>
      </c>
      <c r="N35" s="35"/>
      <c r="O35" s="35"/>
      <c r="P35" s="35"/>
      <c r="Q35" s="35"/>
    </row>
    <row r="36" spans="1:17" ht="15">
      <c r="A36" s="38" t="s">
        <v>86</v>
      </c>
      <c r="B36" s="42">
        <v>1807015.18</v>
      </c>
      <c r="C36" s="39">
        <v>18</v>
      </c>
      <c r="D36" s="42">
        <v>639968.96</v>
      </c>
      <c r="E36" s="39">
        <v>18</v>
      </c>
      <c r="F36" s="39">
        <v>0</v>
      </c>
      <c r="G36" s="39">
        <v>5</v>
      </c>
      <c r="H36" s="42">
        <v>1399652.71</v>
      </c>
      <c r="I36" s="39">
        <v>16</v>
      </c>
      <c r="J36" s="42">
        <v>458000.41</v>
      </c>
      <c r="K36" s="39">
        <v>16</v>
      </c>
      <c r="L36" s="39">
        <v>0</v>
      </c>
      <c r="M36" s="39">
        <v>5</v>
      </c>
      <c r="N36" s="35"/>
      <c r="O36" s="35"/>
      <c r="P36" s="35"/>
      <c r="Q36" s="35"/>
    </row>
    <row r="37" spans="1:17" ht="15">
      <c r="A37" s="38" t="s">
        <v>87</v>
      </c>
      <c r="B37" s="42">
        <v>1892544.91</v>
      </c>
      <c r="C37" s="39">
        <v>13</v>
      </c>
      <c r="D37" s="42">
        <v>652091.12</v>
      </c>
      <c r="E37" s="39">
        <v>12</v>
      </c>
      <c r="F37" s="39">
        <v>0</v>
      </c>
      <c r="G37" s="39">
        <v>2</v>
      </c>
      <c r="H37" s="42">
        <v>8243615</v>
      </c>
      <c r="I37" s="39">
        <v>14</v>
      </c>
      <c r="J37" s="42">
        <v>573549</v>
      </c>
      <c r="K37" s="39">
        <v>13</v>
      </c>
      <c r="L37" s="39">
        <v>0</v>
      </c>
      <c r="M37" s="39">
        <v>4</v>
      </c>
      <c r="N37" s="35"/>
      <c r="O37" s="35"/>
      <c r="P37" s="35"/>
      <c r="Q37" s="35"/>
    </row>
    <row r="38" spans="1:17" ht="15">
      <c r="A38" s="38" t="s">
        <v>88</v>
      </c>
      <c r="B38" s="42">
        <v>7263563.71</v>
      </c>
      <c r="C38" s="39">
        <v>33</v>
      </c>
      <c r="D38" s="42">
        <v>1313404.24</v>
      </c>
      <c r="E38" s="39">
        <v>33</v>
      </c>
      <c r="F38" s="39">
        <v>0</v>
      </c>
      <c r="G38" s="39">
        <v>5</v>
      </c>
      <c r="H38" s="42">
        <v>7510767.03</v>
      </c>
      <c r="I38" s="39">
        <v>33</v>
      </c>
      <c r="J38" s="42">
        <v>1254328.38</v>
      </c>
      <c r="K38" s="39">
        <v>32</v>
      </c>
      <c r="L38" s="39">
        <v>0</v>
      </c>
      <c r="M38" s="39">
        <v>6</v>
      </c>
      <c r="N38" s="35"/>
      <c r="O38" s="35"/>
      <c r="P38" s="35"/>
      <c r="Q38" s="35"/>
    </row>
    <row r="39" spans="1:17" ht="15">
      <c r="A39" s="38" t="s">
        <v>89</v>
      </c>
      <c r="B39" s="42">
        <v>18942239.7</v>
      </c>
      <c r="C39" s="39">
        <v>94</v>
      </c>
      <c r="D39" s="42">
        <v>6214028.79</v>
      </c>
      <c r="E39" s="39">
        <v>91</v>
      </c>
      <c r="F39" s="42">
        <v>150320</v>
      </c>
      <c r="G39" s="39">
        <v>37</v>
      </c>
      <c r="H39" s="42">
        <v>18798539.27</v>
      </c>
      <c r="I39" s="39">
        <v>105</v>
      </c>
      <c r="J39" s="42">
        <v>5643471.05</v>
      </c>
      <c r="K39" s="39">
        <v>99</v>
      </c>
      <c r="L39" s="42">
        <v>121445.83</v>
      </c>
      <c r="M39" s="39">
        <v>34</v>
      </c>
      <c r="N39" s="35"/>
      <c r="O39" s="35"/>
      <c r="P39" s="35"/>
      <c r="Q39" s="35"/>
    </row>
    <row r="40" spans="1:17" ht="15">
      <c r="A40" s="38" t="s">
        <v>90</v>
      </c>
      <c r="B40" s="42">
        <v>1691179.14</v>
      </c>
      <c r="C40" s="39">
        <v>15</v>
      </c>
      <c r="D40" s="42">
        <v>567111.96</v>
      </c>
      <c r="E40" s="39">
        <v>15</v>
      </c>
      <c r="F40" s="42">
        <v>0</v>
      </c>
      <c r="G40" s="39">
        <v>1</v>
      </c>
      <c r="H40" s="42">
        <v>1810568.48</v>
      </c>
      <c r="I40" s="39">
        <v>13</v>
      </c>
      <c r="J40" s="42">
        <v>611064.48</v>
      </c>
      <c r="K40" s="39">
        <v>13</v>
      </c>
      <c r="L40" s="42">
        <v>0</v>
      </c>
      <c r="M40" s="39">
        <v>0</v>
      </c>
      <c r="N40" s="35"/>
      <c r="O40" s="35"/>
      <c r="P40" s="35"/>
      <c r="Q40" s="35"/>
    </row>
    <row r="41" spans="1:17" ht="15">
      <c r="A41" s="38" t="s">
        <v>91</v>
      </c>
      <c r="B41" s="42">
        <v>5183505.27</v>
      </c>
      <c r="C41" s="39">
        <v>24</v>
      </c>
      <c r="D41" s="42">
        <v>1171594.75</v>
      </c>
      <c r="E41" s="39">
        <v>23</v>
      </c>
      <c r="F41" s="39">
        <v>0</v>
      </c>
      <c r="G41" s="39">
        <v>4</v>
      </c>
      <c r="H41" s="42">
        <v>7983998.26</v>
      </c>
      <c r="I41" s="39">
        <v>29</v>
      </c>
      <c r="J41" s="42">
        <v>1142447.91</v>
      </c>
      <c r="K41" s="39">
        <v>27</v>
      </c>
      <c r="L41" s="39">
        <v>0</v>
      </c>
      <c r="M41" s="39">
        <v>4</v>
      </c>
      <c r="N41" s="35"/>
      <c r="O41" s="35"/>
      <c r="P41" s="35"/>
      <c r="Q41" s="35"/>
    </row>
    <row r="42" spans="1:17" ht="15">
      <c r="A42" s="38" t="s">
        <v>92</v>
      </c>
      <c r="B42" s="42">
        <v>607389.23</v>
      </c>
      <c r="C42" s="39">
        <v>11</v>
      </c>
      <c r="D42" s="42">
        <v>265054.48</v>
      </c>
      <c r="E42" s="39">
        <v>10</v>
      </c>
      <c r="F42" s="39">
        <v>0</v>
      </c>
      <c r="G42" s="39">
        <v>2</v>
      </c>
      <c r="H42" s="42">
        <v>508207.36</v>
      </c>
      <c r="I42" s="39">
        <v>14</v>
      </c>
      <c r="J42" s="42">
        <v>264398.46</v>
      </c>
      <c r="K42" s="39">
        <v>14</v>
      </c>
      <c r="L42" s="39">
        <v>0</v>
      </c>
      <c r="M42" s="39">
        <v>2</v>
      </c>
      <c r="N42" s="35"/>
      <c r="O42" s="35"/>
      <c r="P42" s="35"/>
      <c r="Q42" s="35"/>
    </row>
    <row r="43" spans="1:17" ht="15">
      <c r="A43" s="38" t="s">
        <v>93</v>
      </c>
      <c r="B43" s="42">
        <v>874283.7</v>
      </c>
      <c r="C43" s="39">
        <v>11</v>
      </c>
      <c r="D43" s="42">
        <v>431412.33</v>
      </c>
      <c r="E43" s="39">
        <v>11</v>
      </c>
      <c r="F43" s="39">
        <v>0</v>
      </c>
      <c r="G43" s="39">
        <v>0</v>
      </c>
      <c r="H43" s="42">
        <v>769092.15</v>
      </c>
      <c r="I43" s="39">
        <v>11</v>
      </c>
      <c r="J43" s="42">
        <v>328994.83</v>
      </c>
      <c r="K43" s="39">
        <v>11</v>
      </c>
      <c r="L43" s="39">
        <v>0</v>
      </c>
      <c r="M43" s="39">
        <v>1</v>
      </c>
      <c r="N43" s="35"/>
      <c r="O43" s="35"/>
      <c r="P43" s="35"/>
      <c r="Q43" s="35"/>
    </row>
    <row r="44" spans="1:17" ht="15">
      <c r="A44" s="38" t="s">
        <v>94</v>
      </c>
      <c r="B44" s="42">
        <v>1189570.46</v>
      </c>
      <c r="C44" s="39">
        <v>13</v>
      </c>
      <c r="D44" s="42">
        <v>524828.5</v>
      </c>
      <c r="E44" s="39">
        <v>13</v>
      </c>
      <c r="F44" s="39">
        <v>0</v>
      </c>
      <c r="G44" s="39">
        <v>3</v>
      </c>
      <c r="H44" s="42">
        <v>1128694</v>
      </c>
      <c r="I44" s="39">
        <v>13</v>
      </c>
      <c r="J44" s="42">
        <v>409070</v>
      </c>
      <c r="K44" s="39">
        <v>13</v>
      </c>
      <c r="L44" s="39">
        <v>0</v>
      </c>
      <c r="M44" s="39">
        <v>4</v>
      </c>
      <c r="N44" s="35"/>
      <c r="O44" s="35"/>
      <c r="P44" s="35"/>
      <c r="Q44" s="35"/>
    </row>
    <row r="45" spans="1:17" ht="15">
      <c r="A45" s="38" t="s">
        <v>95</v>
      </c>
      <c r="B45" s="42">
        <v>9823820.75</v>
      </c>
      <c r="C45" s="39">
        <v>26</v>
      </c>
      <c r="D45" s="42">
        <v>3053831.23</v>
      </c>
      <c r="E45" s="39">
        <v>25</v>
      </c>
      <c r="F45" s="39">
        <v>0</v>
      </c>
      <c r="G45" s="39">
        <v>5</v>
      </c>
      <c r="H45" s="42">
        <v>9970176.14</v>
      </c>
      <c r="I45" s="39">
        <v>29</v>
      </c>
      <c r="J45" s="42">
        <v>3075229.47</v>
      </c>
      <c r="K45" s="39">
        <v>28</v>
      </c>
      <c r="L45" s="39">
        <v>0</v>
      </c>
      <c r="M45" s="39">
        <v>7</v>
      </c>
      <c r="N45" s="35"/>
      <c r="O45" s="35"/>
      <c r="P45" s="35"/>
      <c r="Q45" s="35"/>
    </row>
    <row r="46" spans="1:17" ht="15">
      <c r="A46" s="38" t="s">
        <v>96</v>
      </c>
      <c r="B46" s="42">
        <v>4114569.51</v>
      </c>
      <c r="C46" s="39">
        <v>27</v>
      </c>
      <c r="D46" s="42">
        <v>3313682.71</v>
      </c>
      <c r="E46" s="39">
        <v>26</v>
      </c>
      <c r="F46" s="39">
        <v>0</v>
      </c>
      <c r="G46" s="39">
        <v>1</v>
      </c>
      <c r="H46" s="42">
        <v>4002531</v>
      </c>
      <c r="I46" s="39">
        <v>29</v>
      </c>
      <c r="J46" s="42">
        <v>3110768</v>
      </c>
      <c r="K46" s="39">
        <v>29</v>
      </c>
      <c r="L46" s="39">
        <v>0</v>
      </c>
      <c r="M46" s="39">
        <v>3</v>
      </c>
      <c r="N46" s="35"/>
      <c r="O46" s="35"/>
      <c r="P46" s="35"/>
      <c r="Q46" s="35"/>
    </row>
    <row r="47" spans="1:17" ht="15">
      <c r="A47" s="38" t="s">
        <v>97</v>
      </c>
      <c r="B47" s="42">
        <v>2791822.5</v>
      </c>
      <c r="C47" s="39">
        <v>19</v>
      </c>
      <c r="D47" s="42">
        <v>1007495.94</v>
      </c>
      <c r="E47" s="39">
        <v>18</v>
      </c>
      <c r="F47" s="39">
        <v>0</v>
      </c>
      <c r="G47" s="39">
        <v>4</v>
      </c>
      <c r="H47" s="42">
        <v>2650740.42</v>
      </c>
      <c r="I47" s="39">
        <v>22</v>
      </c>
      <c r="J47" s="42">
        <v>976464.96</v>
      </c>
      <c r="K47" s="39">
        <v>21</v>
      </c>
      <c r="L47" s="39">
        <v>0</v>
      </c>
      <c r="M47" s="39">
        <v>4</v>
      </c>
      <c r="N47" s="35"/>
      <c r="O47" s="35"/>
      <c r="P47" s="35"/>
      <c r="Q47" s="35"/>
    </row>
    <row r="48" spans="1:17" ht="15">
      <c r="A48" s="38" t="s">
        <v>98</v>
      </c>
      <c r="B48" s="42">
        <v>7457872.94</v>
      </c>
      <c r="C48" s="39">
        <v>37</v>
      </c>
      <c r="D48" s="42">
        <v>4134196.37</v>
      </c>
      <c r="E48" s="39">
        <v>35</v>
      </c>
      <c r="F48" s="39">
        <v>0</v>
      </c>
      <c r="G48" s="39">
        <v>9</v>
      </c>
      <c r="H48" s="42">
        <v>8349160.19</v>
      </c>
      <c r="I48" s="39">
        <v>40</v>
      </c>
      <c r="J48" s="42">
        <v>4349825.19</v>
      </c>
      <c r="K48" s="39">
        <v>38</v>
      </c>
      <c r="L48" s="39">
        <v>0</v>
      </c>
      <c r="M48" s="39">
        <v>9</v>
      </c>
      <c r="N48" s="35"/>
      <c r="O48" s="35"/>
      <c r="P48" s="35"/>
      <c r="Q48" s="35"/>
    </row>
    <row r="49" spans="1:17" ht="15">
      <c r="A49" s="38" t="s">
        <v>99</v>
      </c>
      <c r="B49" s="42">
        <v>8868534.57</v>
      </c>
      <c r="C49" s="39">
        <v>51</v>
      </c>
      <c r="D49" s="42">
        <v>2668456.82</v>
      </c>
      <c r="E49" s="39">
        <v>46</v>
      </c>
      <c r="F49" s="42">
        <v>54401</v>
      </c>
      <c r="G49" s="39">
        <v>15</v>
      </c>
      <c r="H49" s="42">
        <v>7984254.11</v>
      </c>
      <c r="I49" s="39">
        <v>57</v>
      </c>
      <c r="J49" s="42">
        <v>2838339.13</v>
      </c>
      <c r="K49" s="39">
        <v>54</v>
      </c>
      <c r="L49" s="42">
        <v>61971</v>
      </c>
      <c r="M49" s="39">
        <v>14</v>
      </c>
      <c r="N49" s="35"/>
      <c r="O49" s="35"/>
      <c r="P49" s="35"/>
      <c r="Q49" s="35"/>
    </row>
    <row r="50" spans="1:17" ht="15">
      <c r="A50" s="38" t="s">
        <v>100</v>
      </c>
      <c r="B50" s="42">
        <v>33323198.82</v>
      </c>
      <c r="C50" s="39">
        <v>139</v>
      </c>
      <c r="D50" s="42">
        <v>8410740.26</v>
      </c>
      <c r="E50" s="39">
        <v>133</v>
      </c>
      <c r="F50" s="42">
        <v>393372.33</v>
      </c>
      <c r="G50" s="39">
        <v>30</v>
      </c>
      <c r="H50" s="42">
        <v>32680560.04</v>
      </c>
      <c r="I50" s="39">
        <v>152</v>
      </c>
      <c r="J50" s="42">
        <v>8803456.22</v>
      </c>
      <c r="K50" s="39">
        <v>150</v>
      </c>
      <c r="L50" s="42">
        <v>558900</v>
      </c>
      <c r="M50" s="39">
        <v>33</v>
      </c>
      <c r="N50" s="35"/>
      <c r="O50" s="35"/>
      <c r="P50" s="35"/>
      <c r="Q50" s="35"/>
    </row>
    <row r="51" spans="1:17" ht="15">
      <c r="A51" s="38" t="s">
        <v>101</v>
      </c>
      <c r="B51" s="42">
        <v>29090252.34</v>
      </c>
      <c r="C51" s="39">
        <v>101</v>
      </c>
      <c r="D51" s="42">
        <v>9697405.01</v>
      </c>
      <c r="E51" s="39">
        <v>101</v>
      </c>
      <c r="F51" s="42">
        <v>97917.17</v>
      </c>
      <c r="G51" s="39">
        <v>30</v>
      </c>
      <c r="H51" s="42">
        <v>31675915.27</v>
      </c>
      <c r="I51" s="39">
        <v>112</v>
      </c>
      <c r="J51" s="42">
        <v>8656468.06</v>
      </c>
      <c r="K51" s="39">
        <v>111</v>
      </c>
      <c r="L51" s="42">
        <v>319016.67</v>
      </c>
      <c r="M51" s="39">
        <v>28</v>
      </c>
      <c r="N51" s="35"/>
      <c r="O51" s="35"/>
      <c r="P51" s="35"/>
      <c r="Q51" s="35"/>
    </row>
    <row r="52" spans="1:17" ht="15">
      <c r="A52" s="38" t="s">
        <v>102</v>
      </c>
      <c r="B52" s="42">
        <v>17121584.95</v>
      </c>
      <c r="C52" s="39">
        <v>59</v>
      </c>
      <c r="D52" s="42">
        <v>3943521.29</v>
      </c>
      <c r="E52" s="39">
        <v>57</v>
      </c>
      <c r="F52" s="42">
        <v>40539</v>
      </c>
      <c r="G52" s="39">
        <v>15</v>
      </c>
      <c r="H52" s="42">
        <v>21328351.45</v>
      </c>
      <c r="I52" s="39">
        <v>64</v>
      </c>
      <c r="J52" s="42">
        <v>3935417.85</v>
      </c>
      <c r="K52" s="39">
        <v>62</v>
      </c>
      <c r="L52" s="42">
        <v>90050</v>
      </c>
      <c r="M52" s="39">
        <v>16</v>
      </c>
      <c r="N52" s="35"/>
      <c r="O52" s="35"/>
      <c r="P52" s="35"/>
      <c r="Q52" s="35"/>
    </row>
    <row r="53" spans="1:17" ht="15">
      <c r="A53" s="38" t="s">
        <v>103</v>
      </c>
      <c r="B53" s="42">
        <v>17809361.73</v>
      </c>
      <c r="C53" s="39">
        <v>99</v>
      </c>
      <c r="D53" s="42">
        <v>5963363.68</v>
      </c>
      <c r="E53" s="39">
        <v>98</v>
      </c>
      <c r="F53" s="42">
        <v>186883.5</v>
      </c>
      <c r="G53" s="39">
        <v>24</v>
      </c>
      <c r="H53" s="42">
        <v>17725066.3</v>
      </c>
      <c r="I53" s="39">
        <v>105</v>
      </c>
      <c r="J53" s="42">
        <v>5916658.66</v>
      </c>
      <c r="K53" s="39">
        <v>103</v>
      </c>
      <c r="L53" s="42">
        <v>351320</v>
      </c>
      <c r="M53" s="39">
        <v>22</v>
      </c>
      <c r="N53" s="35"/>
      <c r="O53" s="35"/>
      <c r="P53" s="35"/>
      <c r="Q53" s="35"/>
    </row>
    <row r="54" spans="1:17" ht="15">
      <c r="A54" s="38" t="s">
        <v>104</v>
      </c>
      <c r="B54" s="42">
        <v>22885871.88</v>
      </c>
      <c r="C54" s="39">
        <v>84</v>
      </c>
      <c r="D54" s="42">
        <v>5700293.97</v>
      </c>
      <c r="E54" s="39">
        <v>82</v>
      </c>
      <c r="F54" s="42">
        <v>242838.17</v>
      </c>
      <c r="G54" s="39">
        <v>33</v>
      </c>
      <c r="H54" s="42">
        <v>23314776.36</v>
      </c>
      <c r="I54" s="39">
        <v>98</v>
      </c>
      <c r="J54" s="42">
        <v>5795701.07</v>
      </c>
      <c r="K54" s="39">
        <v>97</v>
      </c>
      <c r="L54" s="42">
        <v>247651.17</v>
      </c>
      <c r="M54" s="39">
        <v>36</v>
      </c>
      <c r="N54" s="35"/>
      <c r="O54" s="35"/>
      <c r="P54" s="35"/>
      <c r="Q54" s="35"/>
    </row>
    <row r="55" spans="1:17" ht="15">
      <c r="A55" s="38" t="s">
        <v>105</v>
      </c>
      <c r="B55" s="42">
        <v>10801999.22</v>
      </c>
      <c r="C55" s="39">
        <v>24</v>
      </c>
      <c r="D55" s="42">
        <v>470232.84</v>
      </c>
      <c r="E55" s="39">
        <v>21</v>
      </c>
      <c r="F55" s="42">
        <v>0</v>
      </c>
      <c r="G55" s="39">
        <v>1</v>
      </c>
      <c r="H55" s="42">
        <v>11357809.44</v>
      </c>
      <c r="I55" s="39">
        <v>27</v>
      </c>
      <c r="J55" s="42">
        <v>708345.25</v>
      </c>
      <c r="K55" s="39">
        <v>25</v>
      </c>
      <c r="L55" s="42">
        <v>0</v>
      </c>
      <c r="M55" s="39">
        <v>1</v>
      </c>
      <c r="N55" s="35"/>
      <c r="O55" s="35"/>
      <c r="P55" s="35"/>
      <c r="Q55" s="35"/>
    </row>
    <row r="56" spans="1:17" ht="15">
      <c r="A56" s="38" t="s">
        <v>106</v>
      </c>
      <c r="B56" s="42">
        <v>3618658.87</v>
      </c>
      <c r="C56" s="39">
        <v>11</v>
      </c>
      <c r="D56" s="42">
        <v>183196.82</v>
      </c>
      <c r="E56" s="39">
        <v>11</v>
      </c>
      <c r="F56" s="42">
        <v>0</v>
      </c>
      <c r="G56" s="39">
        <v>6</v>
      </c>
      <c r="H56" s="42">
        <v>2942206.6</v>
      </c>
      <c r="I56" s="39">
        <v>11</v>
      </c>
      <c r="J56" s="42">
        <v>175361.58</v>
      </c>
      <c r="K56" s="39">
        <v>11</v>
      </c>
      <c r="L56" s="42">
        <v>0</v>
      </c>
      <c r="M56" s="39">
        <v>5</v>
      </c>
      <c r="N56" s="35"/>
      <c r="O56" s="35"/>
      <c r="P56" s="35"/>
      <c r="Q56" s="35"/>
    </row>
    <row r="57" spans="1:17" ht="15">
      <c r="A57" s="38" t="s">
        <v>107</v>
      </c>
      <c r="B57" s="42">
        <v>17666739.54</v>
      </c>
      <c r="C57" s="39">
        <v>87</v>
      </c>
      <c r="D57" s="42">
        <v>3843997.65</v>
      </c>
      <c r="E57" s="39">
        <v>84</v>
      </c>
      <c r="F57" s="42">
        <v>73485.67</v>
      </c>
      <c r="G57" s="39">
        <v>27</v>
      </c>
      <c r="H57" s="42">
        <v>18580341.68</v>
      </c>
      <c r="I57" s="39">
        <v>91</v>
      </c>
      <c r="J57" s="42">
        <v>3685980.69</v>
      </c>
      <c r="K57" s="39">
        <v>89</v>
      </c>
      <c r="L57" s="42">
        <v>39474.67</v>
      </c>
      <c r="M57" s="39">
        <v>31</v>
      </c>
      <c r="N57" s="35"/>
      <c r="O57" s="35"/>
      <c r="P57" s="35"/>
      <c r="Q57" s="35"/>
    </row>
    <row r="58" spans="1:17" ht="15">
      <c r="A58" s="38" t="s">
        <v>108</v>
      </c>
      <c r="B58" s="42">
        <v>5295574.15</v>
      </c>
      <c r="C58" s="39">
        <v>32</v>
      </c>
      <c r="D58" s="42">
        <v>999177.63</v>
      </c>
      <c r="E58" s="39">
        <v>31</v>
      </c>
      <c r="F58" s="39">
        <v>0</v>
      </c>
      <c r="G58" s="39">
        <v>8</v>
      </c>
      <c r="H58" s="42">
        <v>5588145.18</v>
      </c>
      <c r="I58" s="39">
        <v>36</v>
      </c>
      <c r="J58" s="42">
        <v>1082673.09</v>
      </c>
      <c r="K58" s="39">
        <v>35</v>
      </c>
      <c r="L58" s="39">
        <v>0</v>
      </c>
      <c r="M58" s="39">
        <v>8</v>
      </c>
      <c r="N58" s="35"/>
      <c r="O58" s="35"/>
      <c r="P58" s="35"/>
      <c r="Q58" s="35"/>
    </row>
    <row r="59" spans="1:17" ht="15">
      <c r="A59" s="38" t="s">
        <v>109</v>
      </c>
      <c r="B59" s="42">
        <v>14436392.06</v>
      </c>
      <c r="C59" s="39">
        <v>17</v>
      </c>
      <c r="D59" s="42">
        <v>623542.2</v>
      </c>
      <c r="E59" s="39">
        <v>16</v>
      </c>
      <c r="F59" s="42">
        <v>0</v>
      </c>
      <c r="G59" s="39">
        <v>4</v>
      </c>
      <c r="H59" s="42">
        <v>13518657.76</v>
      </c>
      <c r="I59" s="39">
        <v>20</v>
      </c>
      <c r="J59" s="42">
        <v>699197.76</v>
      </c>
      <c r="K59" s="39">
        <v>19</v>
      </c>
      <c r="L59" s="42">
        <v>0</v>
      </c>
      <c r="M59" s="39">
        <v>5</v>
      </c>
      <c r="N59" s="35"/>
      <c r="O59" s="35"/>
      <c r="P59" s="35"/>
      <c r="Q59" s="35"/>
    </row>
    <row r="60" spans="1:17" ht="15">
      <c r="A60" s="38" t="s">
        <v>110</v>
      </c>
      <c r="B60" s="42">
        <v>2441806.13</v>
      </c>
      <c r="C60" s="39">
        <v>19</v>
      </c>
      <c r="D60" s="42">
        <v>679961.52</v>
      </c>
      <c r="E60" s="39">
        <v>19</v>
      </c>
      <c r="F60" s="39">
        <v>0</v>
      </c>
      <c r="G60" s="39">
        <v>2</v>
      </c>
      <c r="H60" s="42">
        <v>2901480.16</v>
      </c>
      <c r="I60" s="39">
        <v>23</v>
      </c>
      <c r="J60" s="42">
        <v>637601.72</v>
      </c>
      <c r="K60" s="39">
        <v>22</v>
      </c>
      <c r="L60" s="39">
        <v>0</v>
      </c>
      <c r="M60" s="39">
        <v>1</v>
      </c>
      <c r="N60" s="35"/>
      <c r="O60" s="35"/>
      <c r="P60" s="35"/>
      <c r="Q60" s="35"/>
    </row>
    <row r="61" spans="1:17" ht="15">
      <c r="A61" s="38" t="s">
        <v>111</v>
      </c>
      <c r="B61" s="42">
        <v>2433460.35</v>
      </c>
      <c r="C61" s="39">
        <v>29</v>
      </c>
      <c r="D61" s="42">
        <v>740564.38</v>
      </c>
      <c r="E61" s="39">
        <v>28</v>
      </c>
      <c r="F61" s="39">
        <v>0</v>
      </c>
      <c r="G61" s="39">
        <v>2</v>
      </c>
      <c r="H61" s="42">
        <v>2286602.78</v>
      </c>
      <c r="I61" s="39">
        <v>29</v>
      </c>
      <c r="J61" s="42">
        <v>722424.42</v>
      </c>
      <c r="K61" s="39">
        <v>29</v>
      </c>
      <c r="L61" s="39">
        <v>0</v>
      </c>
      <c r="M61" s="39">
        <v>3</v>
      </c>
      <c r="N61" s="35"/>
      <c r="O61" s="35"/>
      <c r="P61" s="35"/>
      <c r="Q61" s="35"/>
    </row>
    <row r="62" spans="1:17" ht="15">
      <c r="A62" s="38" t="s">
        <v>112</v>
      </c>
      <c r="B62" s="42">
        <v>707541.92</v>
      </c>
      <c r="C62" s="39">
        <v>10</v>
      </c>
      <c r="D62" s="42">
        <v>0</v>
      </c>
      <c r="E62" s="39">
        <v>9</v>
      </c>
      <c r="F62" s="39">
        <v>0</v>
      </c>
      <c r="G62" s="39">
        <v>2</v>
      </c>
      <c r="H62" s="42">
        <v>717866.78</v>
      </c>
      <c r="I62" s="39">
        <v>11</v>
      </c>
      <c r="J62" s="42">
        <v>367421.4</v>
      </c>
      <c r="K62" s="39">
        <v>11</v>
      </c>
      <c r="L62" s="39">
        <v>0</v>
      </c>
      <c r="M62" s="39">
        <v>2</v>
      </c>
      <c r="N62" s="35"/>
      <c r="O62" s="35"/>
      <c r="P62" s="35"/>
      <c r="Q62" s="35"/>
    </row>
    <row r="63" spans="1:17" ht="15">
      <c r="A63" s="38" t="s">
        <v>113</v>
      </c>
      <c r="B63" s="42">
        <v>1144956.82</v>
      </c>
      <c r="C63" s="39">
        <v>15</v>
      </c>
      <c r="D63" s="42">
        <v>388905.26</v>
      </c>
      <c r="E63" s="39">
        <v>12</v>
      </c>
      <c r="F63" s="39">
        <v>0</v>
      </c>
      <c r="G63" s="39">
        <v>2</v>
      </c>
      <c r="H63" s="42">
        <v>1230808.87</v>
      </c>
      <c r="I63" s="39">
        <v>17</v>
      </c>
      <c r="J63" s="42">
        <v>426357.62</v>
      </c>
      <c r="K63" s="39">
        <v>14</v>
      </c>
      <c r="L63" s="39">
        <v>0</v>
      </c>
      <c r="M63" s="39">
        <v>3</v>
      </c>
      <c r="N63" s="35"/>
      <c r="O63" s="35"/>
      <c r="P63" s="35"/>
      <c r="Q63" s="35"/>
    </row>
    <row r="64" spans="1:17" ht="15">
      <c r="A64" s="38" t="s">
        <v>114</v>
      </c>
      <c r="B64" s="42">
        <v>6030345.01</v>
      </c>
      <c r="C64" s="39">
        <v>52</v>
      </c>
      <c r="D64" s="42">
        <v>1649517.58</v>
      </c>
      <c r="E64" s="39">
        <v>47</v>
      </c>
      <c r="F64" s="42">
        <v>24132.33</v>
      </c>
      <c r="G64" s="39">
        <v>11</v>
      </c>
      <c r="H64" s="42">
        <v>11804887.72</v>
      </c>
      <c r="I64" s="39">
        <v>62</v>
      </c>
      <c r="J64" s="42">
        <v>1686751.66</v>
      </c>
      <c r="K64" s="39">
        <v>57</v>
      </c>
      <c r="L64" s="42">
        <v>15250</v>
      </c>
      <c r="M64" s="39">
        <v>14</v>
      </c>
      <c r="N64" s="35"/>
      <c r="O64" s="35"/>
      <c r="P64" s="35"/>
      <c r="Q64" s="35"/>
    </row>
    <row r="65" spans="1:17" ht="15">
      <c r="A65" s="38" t="s">
        <v>115</v>
      </c>
      <c r="B65" s="42">
        <v>5702581.26</v>
      </c>
      <c r="C65" s="39">
        <v>15</v>
      </c>
      <c r="D65" s="42">
        <v>261083.33</v>
      </c>
      <c r="E65" s="39">
        <v>11</v>
      </c>
      <c r="F65" s="42">
        <v>0</v>
      </c>
      <c r="G65" s="39">
        <v>5</v>
      </c>
      <c r="H65" s="42">
        <v>5884521</v>
      </c>
      <c r="I65" s="39">
        <v>16</v>
      </c>
      <c r="J65" s="42">
        <v>238531</v>
      </c>
      <c r="K65" s="39">
        <v>12</v>
      </c>
      <c r="L65" s="42">
        <v>0</v>
      </c>
      <c r="M65" s="39">
        <v>6</v>
      </c>
      <c r="N65" s="35"/>
      <c r="O65" s="35"/>
      <c r="P65" s="35"/>
      <c r="Q65" s="35"/>
    </row>
    <row r="66" spans="1:17" ht="15">
      <c r="A66" s="38" t="s">
        <v>116</v>
      </c>
      <c r="B66" s="42">
        <v>6639230.8</v>
      </c>
      <c r="C66" s="39">
        <v>21</v>
      </c>
      <c r="D66" s="42">
        <v>2040012.56</v>
      </c>
      <c r="E66" s="39">
        <v>21</v>
      </c>
      <c r="F66" s="39">
        <v>0</v>
      </c>
      <c r="G66" s="39">
        <v>9</v>
      </c>
      <c r="H66" s="42">
        <v>7099255.46</v>
      </c>
      <c r="I66" s="39">
        <v>19</v>
      </c>
      <c r="J66" s="42">
        <v>1818260.5</v>
      </c>
      <c r="K66" s="39">
        <v>18</v>
      </c>
      <c r="L66" s="42">
        <v>116231.67</v>
      </c>
      <c r="M66" s="39">
        <v>10</v>
      </c>
      <c r="N66" s="35"/>
      <c r="O66" s="35"/>
      <c r="P66" s="35"/>
      <c r="Q66" s="35"/>
    </row>
    <row r="67" spans="1:17" ht="15">
      <c r="A67" s="38" t="s">
        <v>117</v>
      </c>
      <c r="B67" s="42">
        <v>1539681.65</v>
      </c>
      <c r="C67" s="39">
        <v>15</v>
      </c>
      <c r="D67" s="42">
        <v>269229.53</v>
      </c>
      <c r="E67" s="39">
        <v>15</v>
      </c>
      <c r="F67" s="39">
        <v>0</v>
      </c>
      <c r="G67" s="39">
        <v>1</v>
      </c>
      <c r="H67" s="42">
        <v>1718342.93</v>
      </c>
      <c r="I67" s="39">
        <v>14</v>
      </c>
      <c r="J67" s="42">
        <v>294810</v>
      </c>
      <c r="K67" s="39">
        <v>14</v>
      </c>
      <c r="L67" s="39">
        <v>0</v>
      </c>
      <c r="M67" s="39">
        <v>2</v>
      </c>
      <c r="N67" s="35"/>
      <c r="O67" s="35"/>
      <c r="P67" s="35"/>
      <c r="Q67" s="35"/>
    </row>
    <row r="68" spans="1:17" ht="15">
      <c r="A68" s="38" t="s">
        <v>118</v>
      </c>
      <c r="B68" s="42">
        <v>5865282.82</v>
      </c>
      <c r="C68" s="39">
        <v>45</v>
      </c>
      <c r="D68" s="42">
        <v>1331771.71</v>
      </c>
      <c r="E68" s="39">
        <v>43</v>
      </c>
      <c r="F68" s="39">
        <v>0</v>
      </c>
      <c r="G68" s="39">
        <v>8</v>
      </c>
      <c r="H68" s="42">
        <v>6104977.65</v>
      </c>
      <c r="I68" s="39">
        <v>45</v>
      </c>
      <c r="J68" s="42">
        <v>1269732.45</v>
      </c>
      <c r="K68" s="39">
        <v>44</v>
      </c>
      <c r="L68" s="39">
        <v>0</v>
      </c>
      <c r="M68" s="39">
        <v>8</v>
      </c>
      <c r="N68" s="35"/>
      <c r="O68" s="35"/>
      <c r="P68" s="35"/>
      <c r="Q68" s="35"/>
    </row>
    <row r="69" spans="1:17" ht="15">
      <c r="A69" s="38" t="s">
        <v>119</v>
      </c>
      <c r="B69" s="42">
        <v>5030526.3</v>
      </c>
      <c r="C69" s="39">
        <v>20</v>
      </c>
      <c r="D69" s="42">
        <v>1149250.96</v>
      </c>
      <c r="E69" s="39">
        <v>19</v>
      </c>
      <c r="F69" s="39">
        <v>0</v>
      </c>
      <c r="G69" s="39">
        <v>3</v>
      </c>
      <c r="H69" s="42">
        <v>3489035.19</v>
      </c>
      <c r="I69" s="39">
        <v>21</v>
      </c>
      <c r="J69" s="42">
        <v>954920</v>
      </c>
      <c r="K69" s="39">
        <v>20</v>
      </c>
      <c r="L69" s="39">
        <v>0</v>
      </c>
      <c r="M69" s="39">
        <v>3</v>
      </c>
      <c r="N69" s="35"/>
      <c r="O69" s="35"/>
      <c r="P69" s="35"/>
      <c r="Q69" s="35"/>
    </row>
    <row r="70" spans="1:17" ht="15">
      <c r="A70" s="38" t="s">
        <v>120</v>
      </c>
      <c r="B70" s="42">
        <v>40454010.09</v>
      </c>
      <c r="C70" s="39">
        <v>214</v>
      </c>
      <c r="D70" s="42">
        <v>15832979.98</v>
      </c>
      <c r="E70" s="39">
        <v>210</v>
      </c>
      <c r="F70" s="42">
        <v>459309.67</v>
      </c>
      <c r="G70" s="39">
        <v>61</v>
      </c>
      <c r="H70" s="42">
        <v>41927681.39</v>
      </c>
      <c r="I70" s="39">
        <v>234</v>
      </c>
      <c r="J70" s="42">
        <v>15530881.03</v>
      </c>
      <c r="K70" s="39">
        <v>228</v>
      </c>
      <c r="L70" s="42">
        <v>773691.17</v>
      </c>
      <c r="M70" s="39">
        <v>69</v>
      </c>
      <c r="N70" s="35"/>
      <c r="O70" s="35"/>
      <c r="P70" s="35"/>
      <c r="Q70" s="35"/>
    </row>
    <row r="71" spans="1:17" ht="15">
      <c r="A71" s="38" t="s">
        <v>121</v>
      </c>
      <c r="B71" s="42">
        <v>22862283.07</v>
      </c>
      <c r="C71" s="39">
        <v>69</v>
      </c>
      <c r="D71" s="42">
        <v>6391807.21</v>
      </c>
      <c r="E71" s="39">
        <v>67</v>
      </c>
      <c r="F71" s="42">
        <v>2053422.17</v>
      </c>
      <c r="G71" s="39">
        <v>26</v>
      </c>
      <c r="H71" s="42">
        <v>23195297.03</v>
      </c>
      <c r="I71" s="39">
        <v>82</v>
      </c>
      <c r="J71" s="42">
        <v>9544351.4</v>
      </c>
      <c r="K71" s="39">
        <v>81</v>
      </c>
      <c r="L71" s="42">
        <v>2330439</v>
      </c>
      <c r="M71" s="39">
        <v>35</v>
      </c>
      <c r="N71" s="35"/>
      <c r="O71" s="35"/>
      <c r="P71" s="35"/>
      <c r="Q71" s="35"/>
    </row>
    <row r="72" spans="1:17" ht="15">
      <c r="A72" s="38" t="s">
        <v>122</v>
      </c>
      <c r="B72" s="42">
        <v>4676691.25</v>
      </c>
      <c r="C72" s="39">
        <v>10</v>
      </c>
      <c r="D72" s="42">
        <v>0</v>
      </c>
      <c r="E72" s="39">
        <v>9</v>
      </c>
      <c r="F72" s="42">
        <v>0</v>
      </c>
      <c r="G72" s="39">
        <v>1</v>
      </c>
      <c r="H72" s="42">
        <v>8693725.67</v>
      </c>
      <c r="I72" s="39">
        <v>10</v>
      </c>
      <c r="J72" s="42">
        <v>0</v>
      </c>
      <c r="K72" s="39">
        <v>8</v>
      </c>
      <c r="L72" s="42">
        <v>0</v>
      </c>
      <c r="M72" s="39">
        <v>1</v>
      </c>
      <c r="N72" s="35"/>
      <c r="O72" s="35"/>
      <c r="P72" s="35"/>
      <c r="Q72" s="35"/>
    </row>
    <row r="73" spans="1:17" ht="15">
      <c r="A73" s="38" t="s">
        <v>123</v>
      </c>
      <c r="B73" s="42">
        <v>16627370.4</v>
      </c>
      <c r="C73" s="39">
        <v>77</v>
      </c>
      <c r="D73" s="42">
        <v>4460458.9</v>
      </c>
      <c r="E73" s="39">
        <v>74</v>
      </c>
      <c r="F73" s="42">
        <v>24842.67</v>
      </c>
      <c r="G73" s="39">
        <v>13</v>
      </c>
      <c r="H73" s="42">
        <v>15158040.86</v>
      </c>
      <c r="I73" s="39">
        <v>80</v>
      </c>
      <c r="J73" s="42">
        <v>4565991.13</v>
      </c>
      <c r="K73" s="39">
        <v>77</v>
      </c>
      <c r="L73" s="42">
        <v>27660.67</v>
      </c>
      <c r="M73" s="39">
        <v>15</v>
      </c>
      <c r="N73" s="35"/>
      <c r="O73" s="35"/>
      <c r="P73" s="35"/>
      <c r="Q73" s="35"/>
    </row>
    <row r="74" spans="1:17" ht="15">
      <c r="A74" s="38" t="s">
        <v>124</v>
      </c>
      <c r="B74" s="42">
        <v>139494980.41</v>
      </c>
      <c r="C74" s="39">
        <v>297</v>
      </c>
      <c r="D74" s="42">
        <v>27025252</v>
      </c>
      <c r="E74" s="39">
        <v>274</v>
      </c>
      <c r="F74" s="42">
        <v>1619399.5</v>
      </c>
      <c r="G74" s="39">
        <v>127</v>
      </c>
      <c r="H74" s="42">
        <v>152308067.71</v>
      </c>
      <c r="I74" s="39">
        <v>328</v>
      </c>
      <c r="J74" s="42">
        <v>27216785.38</v>
      </c>
      <c r="K74" s="39">
        <v>307</v>
      </c>
      <c r="L74" s="42">
        <v>2647252.5</v>
      </c>
      <c r="M74" s="39">
        <v>146</v>
      </c>
      <c r="N74" s="35"/>
      <c r="O74" s="35"/>
      <c r="P74" s="35"/>
      <c r="Q74" s="35"/>
    </row>
    <row r="75" spans="1:17" ht="15">
      <c r="A75" s="38" t="s">
        <v>125</v>
      </c>
      <c r="B75" s="42">
        <v>1389938.25</v>
      </c>
      <c r="C75" s="39">
        <v>17</v>
      </c>
      <c r="D75" s="42">
        <v>422269.59</v>
      </c>
      <c r="E75" s="39">
        <v>17</v>
      </c>
      <c r="F75" s="42">
        <v>0</v>
      </c>
      <c r="G75" s="39">
        <v>2</v>
      </c>
      <c r="H75" s="42">
        <v>1776080.42</v>
      </c>
      <c r="I75" s="39">
        <v>19</v>
      </c>
      <c r="J75" s="42">
        <v>433950.25</v>
      </c>
      <c r="K75" s="39">
        <v>19</v>
      </c>
      <c r="L75" s="42">
        <v>0</v>
      </c>
      <c r="M75" s="39">
        <v>1</v>
      </c>
      <c r="N75" s="35"/>
      <c r="O75" s="35"/>
      <c r="P75" s="35"/>
      <c r="Q75" s="35"/>
    </row>
    <row r="76" spans="1:17" ht="15">
      <c r="A76" s="38" t="s">
        <v>126</v>
      </c>
      <c r="B76" s="42">
        <v>11808899.12</v>
      </c>
      <c r="C76" s="39">
        <v>66</v>
      </c>
      <c r="D76" s="42">
        <v>4470965.61</v>
      </c>
      <c r="E76" s="39">
        <v>63</v>
      </c>
      <c r="F76" s="42">
        <v>479033.33</v>
      </c>
      <c r="G76" s="39">
        <v>23</v>
      </c>
      <c r="H76" s="42">
        <v>18610715.61</v>
      </c>
      <c r="I76" s="39">
        <v>68</v>
      </c>
      <c r="J76" s="42">
        <v>3851803.22</v>
      </c>
      <c r="K76" s="39">
        <v>65</v>
      </c>
      <c r="L76" s="42">
        <v>760607.17</v>
      </c>
      <c r="M76" s="39">
        <v>25</v>
      </c>
      <c r="N76" s="35"/>
      <c r="O76" s="35"/>
      <c r="P76" s="35"/>
      <c r="Q76" s="35"/>
    </row>
    <row r="77" spans="1:17" ht="15">
      <c r="A77" s="35" t="s">
        <v>127</v>
      </c>
      <c r="B77" s="40">
        <v>53738893.36</v>
      </c>
      <c r="C77" s="35">
        <v>91</v>
      </c>
      <c r="D77" s="40">
        <v>4305773.35</v>
      </c>
      <c r="E77" s="35">
        <v>88</v>
      </c>
      <c r="F77" s="40">
        <v>223495.67</v>
      </c>
      <c r="G77" s="35">
        <v>19</v>
      </c>
      <c r="H77" s="40">
        <v>68613591.84</v>
      </c>
      <c r="I77" s="35">
        <v>89</v>
      </c>
      <c r="J77" s="40">
        <v>4110581.91</v>
      </c>
      <c r="K77" s="35">
        <v>85</v>
      </c>
      <c r="L77" s="40">
        <v>218967.83</v>
      </c>
      <c r="M77" s="35">
        <v>20</v>
      </c>
      <c r="N77" s="35"/>
      <c r="O77" s="35"/>
      <c r="P77" s="35"/>
      <c r="Q77" s="35"/>
    </row>
    <row r="78" spans="1:17" ht="15">
      <c r="A78" s="35" t="s">
        <v>128</v>
      </c>
      <c r="B78" s="40">
        <v>19924348.77</v>
      </c>
      <c r="C78" s="35">
        <v>41</v>
      </c>
      <c r="D78" s="40">
        <v>5201964.56</v>
      </c>
      <c r="E78" s="35">
        <v>38</v>
      </c>
      <c r="F78" s="40">
        <v>66425</v>
      </c>
      <c r="G78" s="35">
        <v>14</v>
      </c>
      <c r="H78" s="40">
        <v>21660103.28</v>
      </c>
      <c r="I78" s="35">
        <v>49</v>
      </c>
      <c r="J78" s="40">
        <v>4694542.71</v>
      </c>
      <c r="K78" s="35">
        <v>46</v>
      </c>
      <c r="L78" s="40">
        <v>101928.33</v>
      </c>
      <c r="M78" s="35">
        <v>16</v>
      </c>
      <c r="N78" s="35"/>
      <c r="O78" s="35"/>
      <c r="P78" s="35"/>
      <c r="Q78" s="35"/>
    </row>
    <row r="79" spans="1:17" ht="15">
      <c r="A79" s="35" t="s">
        <v>129</v>
      </c>
      <c r="B79" s="40">
        <v>20074029.25</v>
      </c>
      <c r="C79" s="35">
        <v>112</v>
      </c>
      <c r="D79" s="40">
        <v>6561036.4</v>
      </c>
      <c r="E79" s="35">
        <v>110</v>
      </c>
      <c r="F79" s="40">
        <v>109169.67</v>
      </c>
      <c r="G79" s="35">
        <v>35</v>
      </c>
      <c r="H79" s="40">
        <v>20257127.27</v>
      </c>
      <c r="I79" s="35">
        <v>117</v>
      </c>
      <c r="J79" s="40">
        <v>6655556.63</v>
      </c>
      <c r="K79" s="35">
        <v>115</v>
      </c>
      <c r="L79" s="40">
        <v>93688.5</v>
      </c>
      <c r="M79" s="35">
        <v>33</v>
      </c>
      <c r="N79" s="35"/>
      <c r="O79" s="35"/>
      <c r="P79" s="35"/>
      <c r="Q79" s="35"/>
    </row>
    <row r="80" spans="1:17" ht="15">
      <c r="A80" s="35" t="s">
        <v>130</v>
      </c>
      <c r="B80" s="40">
        <v>10327869.3</v>
      </c>
      <c r="C80" s="35">
        <v>85</v>
      </c>
      <c r="D80" s="40">
        <v>4543070.39</v>
      </c>
      <c r="E80" s="35">
        <v>84</v>
      </c>
      <c r="F80" s="40">
        <v>339775.83</v>
      </c>
      <c r="G80" s="35">
        <v>20</v>
      </c>
      <c r="H80" s="40">
        <v>11540580.31</v>
      </c>
      <c r="I80" s="35">
        <v>93</v>
      </c>
      <c r="J80" s="40">
        <v>4882760.34</v>
      </c>
      <c r="K80" s="35">
        <v>92</v>
      </c>
      <c r="L80" s="40">
        <v>686065.67</v>
      </c>
      <c r="M80" s="35">
        <v>19</v>
      </c>
      <c r="N80" s="35"/>
      <c r="O80" s="35"/>
      <c r="P80" s="35"/>
      <c r="Q80" s="35"/>
    </row>
    <row r="81" spans="1:17" ht="15">
      <c r="A81" s="35" t="s">
        <v>131</v>
      </c>
      <c r="B81" s="40">
        <v>35239260.54</v>
      </c>
      <c r="C81" s="35">
        <v>44</v>
      </c>
      <c r="D81" s="40">
        <v>1879460.73</v>
      </c>
      <c r="E81" s="35">
        <v>44</v>
      </c>
      <c r="F81" s="40">
        <v>0</v>
      </c>
      <c r="G81" s="35">
        <v>6</v>
      </c>
      <c r="H81" s="40">
        <v>7266897.6</v>
      </c>
      <c r="I81" s="35">
        <v>44</v>
      </c>
      <c r="J81" s="40">
        <v>1785435.5</v>
      </c>
      <c r="K81" s="35">
        <v>44</v>
      </c>
      <c r="L81" s="40">
        <v>0</v>
      </c>
      <c r="M81" s="35">
        <v>9</v>
      </c>
      <c r="N81" s="35"/>
      <c r="O81" s="35"/>
      <c r="P81" s="35"/>
      <c r="Q81" s="35"/>
    </row>
    <row r="82" spans="1:17" ht="15">
      <c r="A82" s="35" t="s">
        <v>132</v>
      </c>
      <c r="B82" s="40">
        <v>1054528.79</v>
      </c>
      <c r="C82" s="35">
        <v>20</v>
      </c>
      <c r="D82" s="40">
        <v>457344.43</v>
      </c>
      <c r="E82" s="35">
        <v>19</v>
      </c>
      <c r="F82" s="40">
        <v>0</v>
      </c>
      <c r="G82" s="35">
        <v>5</v>
      </c>
      <c r="H82" s="40">
        <v>5057866.84</v>
      </c>
      <c r="I82" s="35">
        <v>19</v>
      </c>
      <c r="J82" s="40">
        <v>557069.13</v>
      </c>
      <c r="K82" s="35">
        <v>18</v>
      </c>
      <c r="L82" s="40">
        <v>0</v>
      </c>
      <c r="M82" s="35">
        <v>6</v>
      </c>
      <c r="N82" s="35"/>
      <c r="O82" s="35"/>
      <c r="P82" s="35"/>
      <c r="Q82" s="35"/>
    </row>
    <row r="83" spans="1:17" ht="15">
      <c r="A83" s="35" t="s">
        <v>133</v>
      </c>
      <c r="B83" s="40">
        <v>784207.89</v>
      </c>
      <c r="C83" s="35">
        <v>10</v>
      </c>
      <c r="D83" s="40">
        <v>0</v>
      </c>
      <c r="E83" s="35">
        <v>9</v>
      </c>
      <c r="F83" s="35">
        <v>0</v>
      </c>
      <c r="G83" s="35">
        <v>1</v>
      </c>
      <c r="H83" s="40">
        <v>774303.59</v>
      </c>
      <c r="I83" s="35">
        <v>12</v>
      </c>
      <c r="J83" s="40">
        <v>235951.9</v>
      </c>
      <c r="K83" s="35">
        <v>10</v>
      </c>
      <c r="L83" s="35">
        <v>0</v>
      </c>
      <c r="M83" s="35">
        <v>1</v>
      </c>
      <c r="N83" s="35"/>
      <c r="O83" s="35"/>
      <c r="P83" s="35"/>
      <c r="Q83" s="35"/>
    </row>
    <row r="84" spans="1:17" ht="15">
      <c r="A84" s="35" t="s">
        <v>134</v>
      </c>
      <c r="B84" s="40">
        <v>12429856.93</v>
      </c>
      <c r="C84" s="35">
        <v>34</v>
      </c>
      <c r="D84" s="40">
        <v>1210406.87</v>
      </c>
      <c r="E84" s="35">
        <v>32</v>
      </c>
      <c r="F84" s="40">
        <v>286835.5</v>
      </c>
      <c r="G84" s="35">
        <v>10</v>
      </c>
      <c r="H84" s="40">
        <v>17532789.51</v>
      </c>
      <c r="I84" s="35">
        <v>34</v>
      </c>
      <c r="J84" s="40">
        <v>1265043.12</v>
      </c>
      <c r="K84" s="35">
        <v>31</v>
      </c>
      <c r="L84" s="40">
        <v>375233.33</v>
      </c>
      <c r="M84" s="35">
        <v>10</v>
      </c>
      <c r="N84" s="35"/>
      <c r="O84" s="35"/>
      <c r="P84" s="35"/>
      <c r="Q84" s="35"/>
    </row>
    <row r="85" spans="1:17" ht="15">
      <c r="A85" s="35" t="s">
        <v>135</v>
      </c>
      <c r="B85" s="40">
        <v>8771932.12</v>
      </c>
      <c r="C85" s="35">
        <v>59</v>
      </c>
      <c r="D85" s="40">
        <v>3863199.55</v>
      </c>
      <c r="E85" s="35">
        <v>56</v>
      </c>
      <c r="F85" s="40">
        <v>0</v>
      </c>
      <c r="G85" s="35">
        <v>7</v>
      </c>
      <c r="H85" s="40">
        <v>9284564</v>
      </c>
      <c r="I85" s="35">
        <v>64</v>
      </c>
      <c r="J85" s="40">
        <v>3819076</v>
      </c>
      <c r="K85" s="35">
        <v>60</v>
      </c>
      <c r="L85" s="40">
        <v>0</v>
      </c>
      <c r="M85" s="35">
        <v>8</v>
      </c>
      <c r="N85" s="35"/>
      <c r="O85" s="35"/>
      <c r="P85" s="35"/>
      <c r="Q85" s="35"/>
    </row>
    <row r="86" spans="1:17" ht="15">
      <c r="A86" s="35" t="s">
        <v>136</v>
      </c>
      <c r="B86" s="40">
        <v>1479034.35</v>
      </c>
      <c r="C86" s="35">
        <v>16</v>
      </c>
      <c r="D86" s="40">
        <v>1070893.14</v>
      </c>
      <c r="E86" s="35">
        <v>15</v>
      </c>
      <c r="F86" s="35">
        <v>0</v>
      </c>
      <c r="G86" s="35">
        <v>6</v>
      </c>
      <c r="H86" s="40">
        <v>1360965.1</v>
      </c>
      <c r="I86" s="35">
        <v>20</v>
      </c>
      <c r="J86" s="40">
        <v>889907.18</v>
      </c>
      <c r="K86" s="35">
        <v>19</v>
      </c>
      <c r="L86" s="35">
        <v>0</v>
      </c>
      <c r="M86" s="35">
        <v>4</v>
      </c>
      <c r="N86" s="35"/>
      <c r="O86" s="35"/>
      <c r="P86" s="35"/>
      <c r="Q86" s="35"/>
    </row>
    <row r="87" spans="1:17" ht="15">
      <c r="A87" s="35" t="s">
        <v>137</v>
      </c>
      <c r="B87" s="40">
        <v>8206758.49</v>
      </c>
      <c r="C87" s="35">
        <v>61</v>
      </c>
      <c r="D87" s="40">
        <v>2818246.65</v>
      </c>
      <c r="E87" s="35">
        <v>62</v>
      </c>
      <c r="F87" s="40">
        <v>426631.5</v>
      </c>
      <c r="G87" s="35">
        <v>11</v>
      </c>
      <c r="H87" s="40">
        <v>8063995.45</v>
      </c>
      <c r="I87" s="35">
        <v>63</v>
      </c>
      <c r="J87" s="40">
        <v>2765056.61</v>
      </c>
      <c r="K87" s="35">
        <v>61</v>
      </c>
      <c r="L87" s="40">
        <v>742366.17</v>
      </c>
      <c r="M87" s="35">
        <v>12</v>
      </c>
      <c r="N87" s="35"/>
      <c r="O87" s="35"/>
      <c r="P87" s="35"/>
      <c r="Q87" s="35"/>
    </row>
    <row r="88" spans="1:17" ht="15">
      <c r="A88" s="35" t="s">
        <v>138</v>
      </c>
      <c r="B88" s="40">
        <v>1275684.51</v>
      </c>
      <c r="C88" s="35">
        <v>12</v>
      </c>
      <c r="D88" s="40">
        <v>376345.75</v>
      </c>
      <c r="E88" s="35">
        <v>12</v>
      </c>
      <c r="F88" s="40">
        <v>0</v>
      </c>
      <c r="G88" s="35">
        <v>4</v>
      </c>
      <c r="H88" s="40">
        <v>1640024.5</v>
      </c>
      <c r="I88" s="35">
        <v>14</v>
      </c>
      <c r="J88" s="40">
        <v>286548.01</v>
      </c>
      <c r="K88" s="35">
        <v>13</v>
      </c>
      <c r="L88" s="40">
        <v>0</v>
      </c>
      <c r="M88" s="35">
        <v>3</v>
      </c>
      <c r="N88" s="35"/>
      <c r="O88" s="35"/>
      <c r="P88" s="35"/>
      <c r="Q88" s="35"/>
    </row>
    <row r="89" spans="1:17" ht="15">
      <c r="A89" s="35" t="s">
        <v>139</v>
      </c>
      <c r="B89" s="40">
        <v>3583440.37</v>
      </c>
      <c r="C89" s="35">
        <v>19</v>
      </c>
      <c r="D89" s="40">
        <v>702104.76</v>
      </c>
      <c r="E89" s="35">
        <v>17</v>
      </c>
      <c r="F89" s="35">
        <v>0</v>
      </c>
      <c r="G89" s="35">
        <v>7</v>
      </c>
      <c r="H89" s="40">
        <v>3438294.18</v>
      </c>
      <c r="I89" s="35">
        <v>22</v>
      </c>
      <c r="J89" s="40">
        <v>698429.83</v>
      </c>
      <c r="K89" s="35">
        <v>21</v>
      </c>
      <c r="L89" s="35">
        <v>0</v>
      </c>
      <c r="M89" s="35">
        <v>8</v>
      </c>
      <c r="N89" s="35"/>
      <c r="O89" s="35"/>
      <c r="P89" s="35"/>
      <c r="Q89" s="35"/>
    </row>
    <row r="90" spans="1:17" ht="15">
      <c r="A90" s="35" t="s">
        <v>140</v>
      </c>
      <c r="B90" s="40">
        <v>2148088.72</v>
      </c>
      <c r="C90" s="35">
        <v>18</v>
      </c>
      <c r="D90" s="40">
        <v>415168.72</v>
      </c>
      <c r="E90" s="35">
        <v>18</v>
      </c>
      <c r="F90" s="35">
        <v>0</v>
      </c>
      <c r="G90" s="35">
        <v>6</v>
      </c>
      <c r="H90" s="40">
        <v>1888391.85</v>
      </c>
      <c r="I90" s="35">
        <v>20</v>
      </c>
      <c r="J90" s="40">
        <v>448717.72</v>
      </c>
      <c r="K90" s="35">
        <v>19</v>
      </c>
      <c r="L90" s="35">
        <v>0</v>
      </c>
      <c r="M90" s="35">
        <v>4</v>
      </c>
      <c r="N90" s="35"/>
      <c r="O90" s="35"/>
      <c r="P90" s="35"/>
      <c r="Q90" s="35"/>
    </row>
    <row r="91" spans="1:17" ht="15">
      <c r="A91" s="35" t="s">
        <v>141</v>
      </c>
      <c r="B91" s="40">
        <v>1119597.71</v>
      </c>
      <c r="C91" s="35">
        <v>11</v>
      </c>
      <c r="D91" s="40">
        <v>370358.66</v>
      </c>
      <c r="E91" s="35">
        <v>10</v>
      </c>
      <c r="F91" s="35">
        <v>0</v>
      </c>
      <c r="G91" s="35">
        <v>3</v>
      </c>
      <c r="H91" s="40">
        <v>1277041</v>
      </c>
      <c r="I91" s="35">
        <v>12</v>
      </c>
      <c r="J91" s="40">
        <v>366950</v>
      </c>
      <c r="K91" s="35">
        <v>12</v>
      </c>
      <c r="L91" s="35">
        <v>0</v>
      </c>
      <c r="M91" s="35">
        <v>3</v>
      </c>
      <c r="N91" s="35"/>
      <c r="O91" s="35"/>
      <c r="P91" s="35"/>
      <c r="Q91" s="35"/>
    </row>
    <row r="92" spans="1:17" ht="15">
      <c r="A92" s="35" t="s">
        <v>142</v>
      </c>
      <c r="B92" s="40">
        <v>72179468.47</v>
      </c>
      <c r="C92" s="35">
        <v>209</v>
      </c>
      <c r="D92" s="40">
        <v>30459817.31</v>
      </c>
      <c r="E92" s="35">
        <v>198</v>
      </c>
      <c r="F92" s="40">
        <v>1271123.83</v>
      </c>
      <c r="G92" s="35">
        <v>79</v>
      </c>
      <c r="H92" s="40">
        <v>87370874.93</v>
      </c>
      <c r="I92" s="35">
        <v>224</v>
      </c>
      <c r="J92" s="40">
        <v>35217559.83</v>
      </c>
      <c r="K92" s="35">
        <v>213</v>
      </c>
      <c r="L92" s="40">
        <v>1742407.33</v>
      </c>
      <c r="M92" s="35">
        <v>82</v>
      </c>
      <c r="N92" s="35"/>
      <c r="O92" s="35"/>
      <c r="P92" s="35"/>
      <c r="Q92" s="35"/>
    </row>
    <row r="93" spans="1:17" ht="15">
      <c r="A93" s="35" t="s">
        <v>143</v>
      </c>
      <c r="B93" s="40">
        <v>6587573.61</v>
      </c>
      <c r="C93" s="35">
        <v>30</v>
      </c>
      <c r="D93" s="40">
        <v>3989058.66</v>
      </c>
      <c r="E93" s="35">
        <v>29</v>
      </c>
      <c r="F93" s="35">
        <v>0</v>
      </c>
      <c r="G93" s="35">
        <v>2</v>
      </c>
      <c r="H93" s="40">
        <v>4217530.27</v>
      </c>
      <c r="I93" s="35">
        <v>33</v>
      </c>
      <c r="J93" s="40">
        <v>1552595.88</v>
      </c>
      <c r="K93" s="35">
        <v>32</v>
      </c>
      <c r="L93" s="35">
        <v>0</v>
      </c>
      <c r="M93" s="35">
        <v>2</v>
      </c>
      <c r="N93" s="35"/>
      <c r="O93" s="35"/>
      <c r="P93" s="35"/>
      <c r="Q93" s="35"/>
    </row>
    <row r="94" spans="1:17" ht="15">
      <c r="A94" s="35" t="s">
        <v>144</v>
      </c>
      <c r="B94" s="40">
        <v>2179280.72</v>
      </c>
      <c r="C94" s="35">
        <v>24</v>
      </c>
      <c r="D94" s="40">
        <v>659363.12</v>
      </c>
      <c r="E94" s="35">
        <v>22</v>
      </c>
      <c r="F94" s="40">
        <v>0</v>
      </c>
      <c r="G94" s="35">
        <v>8</v>
      </c>
      <c r="H94" s="40">
        <v>2657233.34</v>
      </c>
      <c r="I94" s="35">
        <v>27</v>
      </c>
      <c r="J94" s="40">
        <v>716671.34</v>
      </c>
      <c r="K94" s="35">
        <v>26</v>
      </c>
      <c r="L94" s="40">
        <v>0</v>
      </c>
      <c r="M94" s="35">
        <v>8</v>
      </c>
      <c r="N94" s="35"/>
      <c r="O94" s="35"/>
      <c r="P94" s="35"/>
      <c r="Q94" s="35"/>
    </row>
    <row r="95" spans="1:17" ht="15">
      <c r="A95" s="35" t="s">
        <v>145</v>
      </c>
      <c r="B95" s="40">
        <v>701706.83</v>
      </c>
      <c r="C95" s="35">
        <v>12</v>
      </c>
      <c r="D95" s="40">
        <v>389288.63</v>
      </c>
      <c r="E95" s="35">
        <v>11</v>
      </c>
      <c r="F95" s="35">
        <v>0</v>
      </c>
      <c r="G95" s="35">
        <v>2</v>
      </c>
      <c r="H95" s="40">
        <v>799163.62</v>
      </c>
      <c r="I95" s="35">
        <v>11</v>
      </c>
      <c r="J95" s="40">
        <v>421916.78</v>
      </c>
      <c r="K95" s="35">
        <v>11</v>
      </c>
      <c r="L95" s="35">
        <v>0</v>
      </c>
      <c r="M95" s="35">
        <v>3</v>
      </c>
      <c r="N95" s="35"/>
      <c r="O95" s="35"/>
      <c r="P95" s="35"/>
      <c r="Q95" s="35"/>
    </row>
    <row r="96" spans="1:17" ht="15">
      <c r="A96" s="35" t="s">
        <v>146</v>
      </c>
      <c r="B96" s="40">
        <v>11982108.03</v>
      </c>
      <c r="C96" s="35">
        <v>43</v>
      </c>
      <c r="D96" s="40">
        <v>1627027.3</v>
      </c>
      <c r="E96" s="35">
        <v>39</v>
      </c>
      <c r="F96" s="40">
        <v>669288.5</v>
      </c>
      <c r="G96" s="35">
        <v>12</v>
      </c>
      <c r="H96" s="40">
        <v>8892073.6</v>
      </c>
      <c r="I96" s="35">
        <v>46</v>
      </c>
      <c r="J96" s="40">
        <v>1284289</v>
      </c>
      <c r="K96" s="35">
        <v>41</v>
      </c>
      <c r="L96" s="40">
        <v>358050</v>
      </c>
      <c r="M96" s="35">
        <v>10</v>
      </c>
      <c r="N96" s="35"/>
      <c r="O96" s="35"/>
      <c r="P96" s="35"/>
      <c r="Q96" s="35"/>
    </row>
    <row r="97" spans="1:17" ht="15">
      <c r="A97" s="35" t="s">
        <v>147</v>
      </c>
      <c r="B97" s="40">
        <v>6196909.13</v>
      </c>
      <c r="C97" s="35">
        <v>52</v>
      </c>
      <c r="D97" s="40">
        <v>1585327.32</v>
      </c>
      <c r="E97" s="35">
        <v>50</v>
      </c>
      <c r="F97" s="40">
        <v>112241</v>
      </c>
      <c r="G97" s="35">
        <v>10</v>
      </c>
      <c r="H97" s="40">
        <v>6428781.63</v>
      </c>
      <c r="I97" s="35">
        <v>54</v>
      </c>
      <c r="J97" s="40">
        <v>1545402.98</v>
      </c>
      <c r="K97" s="35">
        <v>50</v>
      </c>
      <c r="L97" s="35">
        <v>0</v>
      </c>
      <c r="M97" s="35">
        <v>9</v>
      </c>
      <c r="N97" s="35"/>
      <c r="O97" s="35"/>
      <c r="P97" s="35"/>
      <c r="Q97" s="35"/>
    </row>
    <row r="98" spans="1:17" ht="15">
      <c r="A98" s="35"/>
      <c r="B98" s="40"/>
      <c r="C98" s="35"/>
      <c r="D98" s="40"/>
      <c r="E98" s="35"/>
      <c r="F98" s="40"/>
      <c r="G98" s="35"/>
      <c r="H98" s="40"/>
      <c r="I98" s="35"/>
      <c r="J98" s="40"/>
      <c r="K98" s="35"/>
      <c r="L98" s="40"/>
      <c r="M98" s="35"/>
      <c r="N98" s="35"/>
      <c r="O98" s="35"/>
      <c r="P98" s="35"/>
      <c r="Q98" s="35"/>
    </row>
    <row r="99" spans="1:17" ht="15">
      <c r="A99" s="35"/>
      <c r="B99" s="40"/>
      <c r="C99" s="35"/>
      <c r="D99" s="40"/>
      <c r="E99" s="35"/>
      <c r="F99" s="40"/>
      <c r="G99" s="35"/>
      <c r="H99" s="40"/>
      <c r="I99" s="35"/>
      <c r="J99" s="40"/>
      <c r="K99" s="35"/>
      <c r="L99" s="40"/>
      <c r="M99" s="35"/>
      <c r="N99" s="35"/>
      <c r="O99" s="35"/>
      <c r="P99" s="35"/>
      <c r="Q99" s="35"/>
    </row>
    <row r="100" spans="1:17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2" ht="1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</row>
    <row r="241" spans="1:12" ht="1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ht="1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ht="1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ht="1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ht="1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ht="1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ht="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ht="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ht="1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</row>
    <row r="251" spans="1:12" ht="1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</row>
    <row r="252" spans="1:12" ht="1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</row>
    <row r="253" spans="1:12" ht="1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</row>
    <row r="254" spans="1:12" ht="1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</row>
    <row r="255" spans="1:12" ht="1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</row>
    <row r="256" spans="1:12" ht="1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</row>
    <row r="257" spans="1:12" ht="1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</row>
    <row r="258" spans="1:12" ht="1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</row>
    <row r="259" spans="1:12" ht="1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</row>
    <row r="260" spans="1:12" ht="1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</row>
    <row r="261" spans="1:12" ht="1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</row>
    <row r="262" spans="1:12" ht="1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</row>
    <row r="263" spans="1:12" ht="1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</row>
    <row r="264" spans="1:12" ht="1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</row>
    <row r="265" spans="1:12" ht="1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</row>
    <row r="266" spans="1:12" ht="1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</row>
    <row r="267" spans="1:12" ht="1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</row>
    <row r="268" spans="1:12" ht="1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</row>
    <row r="269" spans="1:12" ht="1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</row>
    <row r="270" spans="1:12" ht="1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</row>
    <row r="271" spans="1:12" ht="1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</row>
    <row r="272" spans="1:12" ht="1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</row>
    <row r="273" spans="1:12" ht="1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1:12" ht="1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</row>
    <row r="275" spans="1:12" ht="1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</row>
    <row r="276" spans="1:12" ht="1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</row>
    <row r="277" spans="1:12" ht="1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ht="1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</row>
    <row r="279" spans="1:12" ht="1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1:12" ht="1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</row>
    <row r="281" spans="1:12" ht="1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</row>
    <row r="282" spans="1:12" ht="1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</row>
    <row r="283" spans="1:12" ht="1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</row>
    <row r="284" spans="1:12" ht="1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</row>
    <row r="285" spans="1:12" ht="1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</row>
    <row r="286" spans="1:12" ht="1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</row>
    <row r="287" spans="1:12" ht="1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</row>
    <row r="288" spans="1:12" ht="1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</row>
    <row r="289" spans="1:12" ht="1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</row>
    <row r="290" spans="1:12" ht="1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</row>
    <row r="291" spans="1:12" ht="1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1:12" ht="1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1:12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</row>
    <row r="294" spans="1:12" ht="1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1:12" ht="1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1:12" ht="1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1:12" ht="1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1:12" ht="1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1:12" ht="1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</row>
    <row r="300" spans="1:12" ht="1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</row>
    <row r="301" spans="1:12" ht="1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</row>
    <row r="302" spans="1:12" ht="1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</row>
    <row r="303" spans="1:12" ht="1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</row>
    <row r="304" spans="1:12" ht="1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</row>
    <row r="305" spans="1:12" ht="1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</row>
    <row r="306" spans="1:12" ht="1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1:12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8" spans="1:12" ht="1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</row>
    <row r="309" spans="1:12" ht="1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</row>
    <row r="310" spans="1:12" ht="1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1:12" ht="1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</row>
    <row r="312" spans="1:12" ht="1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</row>
    <row r="313" spans="1:12" ht="1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</row>
    <row r="314" spans="1:12" ht="1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</row>
    <row r="315" spans="1:12" ht="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</row>
    <row r="316" spans="1:12" ht="1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</row>
    <row r="317" spans="1:12" ht="1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</row>
    <row r="318" spans="1:12" ht="1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</row>
    <row r="319" spans="1:12" ht="1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</row>
    <row r="320" spans="1:12" ht="1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</row>
    <row r="321" spans="1:12" ht="1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1:12" ht="1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</row>
    <row r="323" spans="1:12" ht="1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</row>
    <row r="324" spans="1:12" ht="1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</row>
    <row r="325" spans="1:12" ht="1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1:12" ht="1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</row>
    <row r="327" spans="1:12" ht="1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</row>
    <row r="328" spans="1:12" ht="1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</row>
    <row r="329" spans="1:12" ht="1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</row>
    <row r="330" spans="1:12" ht="1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</row>
    <row r="331" spans="1:12" ht="1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</row>
    <row r="332" spans="1:12" ht="1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</row>
    <row r="333" spans="1:12" ht="1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</row>
    <row r="334" spans="1:12" ht="1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</row>
    <row r="335" spans="1:12" ht="1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</row>
    <row r="336" spans="1:12" ht="1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1:12" ht="1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</row>
    <row r="338" spans="1:12" ht="1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</row>
    <row r="339" spans="1:12" ht="1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</row>
    <row r="340" spans="1:12" ht="1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</row>
    <row r="341" spans="1:12" ht="1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</row>
    <row r="342" spans="1:12" ht="1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</row>
    <row r="343" spans="1:12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</row>
    <row r="344" spans="1:12" ht="1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</row>
    <row r="345" spans="1:12" ht="1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</row>
    <row r="346" spans="1:12" ht="1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</row>
    <row r="347" spans="1:12" ht="1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</row>
    <row r="348" spans="1:12" ht="1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</row>
    <row r="349" spans="1:12" ht="1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</row>
    <row r="350" spans="1:12" ht="1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</row>
    <row r="351" spans="1:12" ht="1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</row>
    <row r="352" spans="1:12" ht="1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</row>
    <row r="353" spans="1:12" ht="1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</row>
    <row r="354" spans="1:12" ht="1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</row>
    <row r="355" spans="1:12" ht="1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</row>
    <row r="356" spans="1:12" ht="1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</row>
    <row r="357" spans="1:12" ht="1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</row>
    <row r="358" spans="1:12" ht="1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</row>
    <row r="359" spans="1:12" ht="1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</row>
    <row r="360" spans="1:12" ht="1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</row>
    <row r="361" spans="1:12" ht="1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</row>
    <row r="362" spans="1:12" ht="1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</row>
    <row r="363" spans="1:12" ht="1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</row>
    <row r="364" spans="1:12" ht="1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</row>
    <row r="365" spans="1:12" ht="1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</row>
    <row r="366" spans="1:12" ht="1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  <row r="367" spans="1:12" ht="1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</row>
    <row r="368" spans="1:12" ht="1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</row>
    <row r="369" spans="1:12" ht="1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</row>
    <row r="370" spans="1:12" ht="1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</row>
    <row r="371" spans="1:12" ht="1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</row>
    <row r="372" spans="1:12" ht="1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</row>
    <row r="373" spans="1:12" ht="1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</row>
    <row r="374" spans="1:12" ht="1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</row>
    <row r="375" spans="1:12" ht="1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</row>
    <row r="376" spans="1:12" ht="1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</row>
    <row r="377" spans="1:12" ht="1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</row>
    <row r="378" spans="1:12" ht="1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</row>
    <row r="379" spans="1:12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1:12" ht="1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1:12" ht="1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</row>
    <row r="382" spans="1:12" ht="1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1:12" ht="1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</row>
    <row r="384" spans="1:12" ht="1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</row>
    <row r="385" spans="1:12" ht="1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</row>
    <row r="386" spans="1:12" ht="1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</row>
    <row r="387" spans="1:12" ht="1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</row>
    <row r="388" spans="1:12" ht="1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</row>
    <row r="389" spans="1:12" ht="1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</row>
    <row r="390" spans="1:12" ht="1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</row>
    <row r="391" spans="1:12" ht="1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</row>
    <row r="392" spans="1:12" ht="1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</row>
    <row r="393" spans="1:12" ht="1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</row>
    <row r="394" spans="1:12" ht="1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</row>
    <row r="395" spans="1:12" ht="1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</row>
    <row r="396" spans="1:12" ht="1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</row>
    <row r="397" spans="1:12" ht="1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</row>
    <row r="398" spans="1:12" ht="1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</row>
    <row r="399" spans="1:12" ht="1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</row>
    <row r="400" spans="1:12" ht="1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</row>
    <row r="401" spans="1:12" ht="1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</row>
    <row r="402" spans="1:12" ht="1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</row>
    <row r="403" spans="1:12" ht="1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</row>
    <row r="404" spans="1:12" ht="1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</row>
    <row r="405" spans="1:12" ht="1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</row>
    <row r="406" spans="1:12" ht="1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1:12" ht="1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</row>
    <row r="408" spans="1:12" ht="1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1:12" ht="1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</row>
    <row r="410" spans="1:12" ht="1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</row>
    <row r="411" spans="1:12" ht="1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</row>
    <row r="412" spans="1:12" ht="1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</row>
    <row r="413" spans="1:12" ht="1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</row>
    <row r="414" spans="1:12" ht="1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</row>
    <row r="415" spans="1:12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</row>
    <row r="416" spans="1:12" ht="1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</row>
    <row r="417" spans="1:12" ht="1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</row>
    <row r="418" spans="1:12" ht="1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</row>
    <row r="419" spans="1:12" ht="1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</row>
    <row r="420" spans="1:12" ht="1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</row>
    <row r="421" spans="1:12" ht="1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00390625" style="31" customWidth="1"/>
    <col min="2" max="2" width="13.8515625" style="31" customWidth="1"/>
    <col min="3" max="3" width="15.28125" style="33" customWidth="1"/>
    <col min="4" max="4" width="15.57421875" style="31" customWidth="1"/>
    <col min="5" max="5" width="16.28125" style="33" customWidth="1"/>
    <col min="6" max="6" width="15.57421875" style="31" customWidth="1"/>
    <col min="7" max="7" width="16.00390625" style="33" customWidth="1"/>
    <col min="8" max="8" width="15.8515625" style="31" customWidth="1"/>
    <col min="9" max="9" width="20.7109375" style="33" customWidth="1"/>
    <col min="10" max="10" width="17.8515625" style="31" customWidth="1"/>
    <col min="11" max="11" width="18.8515625" style="33" customWidth="1"/>
    <col min="12" max="12" width="14.421875" style="31" customWidth="1"/>
    <col min="13" max="13" width="19.00390625" style="34" bestFit="1" customWidth="1"/>
    <col min="14" max="16384" width="9.140625" style="31" customWidth="1"/>
  </cols>
  <sheetData>
    <row r="1" spans="1:13" s="33" customFormat="1" ht="15">
      <c r="A1" s="33" t="s">
        <v>19</v>
      </c>
      <c r="B1" s="32" t="s">
        <v>32</v>
      </c>
      <c r="C1" s="31" t="s">
        <v>35</v>
      </c>
      <c r="D1" s="32" t="s">
        <v>33</v>
      </c>
      <c r="E1" s="31" t="s">
        <v>36</v>
      </c>
      <c r="F1" s="32" t="s">
        <v>34</v>
      </c>
      <c r="G1" s="31" t="s">
        <v>37</v>
      </c>
      <c r="H1" s="32" t="s">
        <v>38</v>
      </c>
      <c r="I1" s="31" t="s">
        <v>39</v>
      </c>
      <c r="J1" s="32" t="s">
        <v>40</v>
      </c>
      <c r="K1" s="31" t="s">
        <v>41</v>
      </c>
      <c r="L1" s="32" t="s">
        <v>42</v>
      </c>
      <c r="M1" s="31" t="s">
        <v>43</v>
      </c>
    </row>
    <row r="2" spans="1:14" ht="15">
      <c r="A2" s="35" t="s">
        <v>148</v>
      </c>
      <c r="B2" s="40">
        <v>63555025.14</v>
      </c>
      <c r="C2" s="36">
        <v>264</v>
      </c>
      <c r="D2" s="40">
        <v>14185694.14</v>
      </c>
      <c r="E2" s="36">
        <v>255</v>
      </c>
      <c r="F2" s="40">
        <v>653466.67</v>
      </c>
      <c r="G2" s="36">
        <v>55</v>
      </c>
      <c r="H2" s="40">
        <v>72999465.91</v>
      </c>
      <c r="I2" s="36">
        <v>287</v>
      </c>
      <c r="J2" s="40">
        <v>13258376.17</v>
      </c>
      <c r="K2" s="36">
        <v>277</v>
      </c>
      <c r="L2" s="40">
        <v>1322640.33</v>
      </c>
      <c r="M2" s="37">
        <v>53</v>
      </c>
      <c r="N2" s="35"/>
    </row>
    <row r="3" spans="1:14" ht="15">
      <c r="A3" s="35" t="s">
        <v>149</v>
      </c>
      <c r="B3" s="40">
        <v>83170069.02</v>
      </c>
      <c r="C3" s="36">
        <v>393</v>
      </c>
      <c r="D3" s="40">
        <v>20783991.8</v>
      </c>
      <c r="E3" s="36">
        <v>372</v>
      </c>
      <c r="F3" s="40">
        <v>824687.17</v>
      </c>
      <c r="G3" s="36">
        <v>94</v>
      </c>
      <c r="H3" s="40">
        <v>140845364.78</v>
      </c>
      <c r="I3" s="36">
        <v>418</v>
      </c>
      <c r="J3" s="40">
        <v>22624801.5</v>
      </c>
      <c r="K3" s="36">
        <v>405</v>
      </c>
      <c r="L3" s="40">
        <v>917814.33</v>
      </c>
      <c r="M3" s="37">
        <v>100</v>
      </c>
      <c r="N3" s="35"/>
    </row>
    <row r="4" spans="1:14" ht="15">
      <c r="A4" s="35" t="s">
        <v>150</v>
      </c>
      <c r="B4" s="40">
        <v>41327306.76</v>
      </c>
      <c r="C4" s="36">
        <v>255</v>
      </c>
      <c r="D4" s="40">
        <v>12459918.25</v>
      </c>
      <c r="E4" s="36">
        <v>247</v>
      </c>
      <c r="F4" s="40">
        <v>230154.83</v>
      </c>
      <c r="G4" s="36">
        <v>61</v>
      </c>
      <c r="H4" s="40">
        <v>41006249.15</v>
      </c>
      <c r="I4" s="36">
        <v>275</v>
      </c>
      <c r="J4" s="40">
        <v>12483055.49</v>
      </c>
      <c r="K4" s="36">
        <v>265</v>
      </c>
      <c r="L4" s="40">
        <v>232345.17</v>
      </c>
      <c r="M4" s="37">
        <v>66</v>
      </c>
      <c r="N4" s="35"/>
    </row>
    <row r="5" spans="1:14" ht="15">
      <c r="A5" s="35" t="s">
        <v>151</v>
      </c>
      <c r="B5" s="40">
        <v>496869264.38</v>
      </c>
      <c r="C5" s="41">
        <v>1337</v>
      </c>
      <c r="D5" s="40">
        <v>126135622.76</v>
      </c>
      <c r="E5" s="41">
        <v>1264</v>
      </c>
      <c r="F5" s="40">
        <v>6236435.83</v>
      </c>
      <c r="G5" s="36">
        <v>439</v>
      </c>
      <c r="H5" s="40">
        <v>536893386.73</v>
      </c>
      <c r="I5" s="41">
        <v>1444</v>
      </c>
      <c r="J5" s="40">
        <v>132404546.66</v>
      </c>
      <c r="K5" s="41">
        <v>1372</v>
      </c>
      <c r="L5" s="40">
        <v>8311712.67</v>
      </c>
      <c r="M5" s="37">
        <v>461</v>
      </c>
      <c r="N5" s="35"/>
    </row>
    <row r="6" spans="1:14" ht="15">
      <c r="A6" s="35" t="s">
        <v>152</v>
      </c>
      <c r="B6" s="40">
        <v>1143148.11</v>
      </c>
      <c r="C6" s="36">
        <v>28</v>
      </c>
      <c r="D6" s="40">
        <v>496361.85</v>
      </c>
      <c r="E6" s="36">
        <v>26</v>
      </c>
      <c r="F6" s="35">
        <v>0</v>
      </c>
      <c r="G6" s="36">
        <v>2</v>
      </c>
      <c r="H6" s="40">
        <v>1275942.27</v>
      </c>
      <c r="I6" s="36">
        <v>31</v>
      </c>
      <c r="J6" s="40">
        <v>514124.85</v>
      </c>
      <c r="K6" s="36">
        <v>29</v>
      </c>
      <c r="L6" s="35">
        <v>0</v>
      </c>
      <c r="M6" s="37">
        <v>3</v>
      </c>
      <c r="N6" s="35"/>
    </row>
    <row r="7" spans="1:14" ht="15">
      <c r="A7" s="35" t="s">
        <v>153</v>
      </c>
      <c r="B7" s="40">
        <v>128479232.66</v>
      </c>
      <c r="C7" s="36">
        <v>305</v>
      </c>
      <c r="D7" s="40">
        <v>16016350.4</v>
      </c>
      <c r="E7" s="36">
        <v>290</v>
      </c>
      <c r="F7" s="40">
        <v>586712.5</v>
      </c>
      <c r="G7" s="36">
        <v>65</v>
      </c>
      <c r="H7" s="40">
        <v>124857236.98</v>
      </c>
      <c r="I7" s="36">
        <v>313</v>
      </c>
      <c r="J7" s="40">
        <v>15374669.54</v>
      </c>
      <c r="K7" s="36">
        <v>297</v>
      </c>
      <c r="L7" s="40">
        <v>933514.33</v>
      </c>
      <c r="M7" s="37">
        <v>71</v>
      </c>
      <c r="N7" s="35"/>
    </row>
    <row r="8" spans="1:14" ht="15">
      <c r="A8" s="35" t="s">
        <v>154</v>
      </c>
      <c r="B8" s="40">
        <v>3073068.47</v>
      </c>
      <c r="C8" s="36">
        <v>43</v>
      </c>
      <c r="D8" s="40">
        <v>948704.29</v>
      </c>
      <c r="E8" s="36">
        <v>43</v>
      </c>
      <c r="F8" s="35">
        <v>0</v>
      </c>
      <c r="G8" s="36">
        <v>4</v>
      </c>
      <c r="H8" s="40">
        <v>3282832.63</v>
      </c>
      <c r="I8" s="36">
        <v>49</v>
      </c>
      <c r="J8" s="40">
        <v>895279.22</v>
      </c>
      <c r="K8" s="36">
        <v>47</v>
      </c>
      <c r="L8" s="35">
        <v>0</v>
      </c>
      <c r="M8" s="37">
        <v>2</v>
      </c>
      <c r="N8" s="35"/>
    </row>
    <row r="9" spans="1:14" ht="15">
      <c r="A9" s="35" t="s">
        <v>155</v>
      </c>
      <c r="B9" s="40">
        <v>49878704.64</v>
      </c>
      <c r="C9" s="36">
        <v>245</v>
      </c>
      <c r="D9" s="40">
        <v>15466449.28</v>
      </c>
      <c r="E9" s="36">
        <v>237</v>
      </c>
      <c r="F9" s="40">
        <v>1492827</v>
      </c>
      <c r="G9" s="36">
        <v>66</v>
      </c>
      <c r="H9" s="40">
        <v>51061161</v>
      </c>
      <c r="I9" s="36">
        <v>282</v>
      </c>
      <c r="J9" s="40">
        <v>16402453.33</v>
      </c>
      <c r="K9" s="36">
        <v>278</v>
      </c>
      <c r="L9" s="40">
        <v>1117782.17</v>
      </c>
      <c r="M9" s="37">
        <v>71</v>
      </c>
      <c r="N9" s="35"/>
    </row>
    <row r="10" spans="1:14" ht="15">
      <c r="A10" s="35" t="s">
        <v>156</v>
      </c>
      <c r="B10" s="40">
        <v>25202676.64</v>
      </c>
      <c r="C10" s="36">
        <v>177</v>
      </c>
      <c r="D10" s="40">
        <v>5185030.31</v>
      </c>
      <c r="E10" s="36">
        <v>167</v>
      </c>
      <c r="F10" s="40">
        <v>250654.83</v>
      </c>
      <c r="G10" s="36">
        <v>49</v>
      </c>
      <c r="H10" s="40">
        <v>35139169.98</v>
      </c>
      <c r="I10" s="36">
        <v>191</v>
      </c>
      <c r="J10" s="40">
        <v>5321632.86</v>
      </c>
      <c r="K10" s="36">
        <v>181</v>
      </c>
      <c r="L10" s="40">
        <v>243508.33</v>
      </c>
      <c r="M10" s="37">
        <v>53</v>
      </c>
      <c r="N10" s="35"/>
    </row>
    <row r="11" spans="1:14" ht="15">
      <c r="A11" s="35" t="s">
        <v>157</v>
      </c>
      <c r="B11" s="40">
        <v>54393700.15</v>
      </c>
      <c r="C11" s="36">
        <v>248</v>
      </c>
      <c r="D11" s="40">
        <v>11883501.01</v>
      </c>
      <c r="E11" s="36">
        <v>238</v>
      </c>
      <c r="F11" s="40">
        <v>433934.17</v>
      </c>
      <c r="G11" s="36">
        <v>77</v>
      </c>
      <c r="H11" s="40">
        <v>60344771.91</v>
      </c>
      <c r="I11" s="36">
        <v>250</v>
      </c>
      <c r="J11" s="40">
        <v>10742897.89</v>
      </c>
      <c r="K11" s="36">
        <v>240</v>
      </c>
      <c r="L11" s="40">
        <v>529324.67</v>
      </c>
      <c r="M11" s="37">
        <v>81</v>
      </c>
      <c r="N11" s="35"/>
    </row>
    <row r="12" spans="1:14" ht="15">
      <c r="A12" s="35" t="s">
        <v>158</v>
      </c>
      <c r="B12" s="40">
        <v>535728596.85</v>
      </c>
      <c r="C12" s="41">
        <v>2035</v>
      </c>
      <c r="D12" s="40">
        <v>111921802.89</v>
      </c>
      <c r="E12" s="41">
        <v>1716</v>
      </c>
      <c r="F12" s="40">
        <v>5859112.83</v>
      </c>
      <c r="G12" s="36">
        <v>242</v>
      </c>
      <c r="H12" s="40">
        <v>501975695.8</v>
      </c>
      <c r="I12" s="41">
        <v>1985</v>
      </c>
      <c r="J12" s="40">
        <v>113299723.88</v>
      </c>
      <c r="K12" s="41">
        <v>1703</v>
      </c>
      <c r="L12" s="40">
        <v>7394962</v>
      </c>
      <c r="M12" s="37">
        <v>234</v>
      </c>
      <c r="N12" s="35"/>
    </row>
    <row r="13" spans="1:14" ht="15">
      <c r="A13" s="35" t="s">
        <v>159</v>
      </c>
      <c r="B13" s="40">
        <v>108166803.66</v>
      </c>
      <c r="C13" s="36">
        <v>563</v>
      </c>
      <c r="D13" s="40">
        <v>34447557.57</v>
      </c>
      <c r="E13" s="36">
        <v>545</v>
      </c>
      <c r="F13" s="40">
        <v>2846432</v>
      </c>
      <c r="G13" s="36">
        <v>128</v>
      </c>
      <c r="H13" s="40">
        <v>112776921.92</v>
      </c>
      <c r="I13" s="36">
        <v>624</v>
      </c>
      <c r="J13" s="40">
        <v>37629297.03</v>
      </c>
      <c r="K13" s="36">
        <v>607</v>
      </c>
      <c r="L13" s="40">
        <v>3441464.83</v>
      </c>
      <c r="M13" s="37">
        <v>159</v>
      </c>
      <c r="N13" s="35"/>
    </row>
    <row r="14" spans="1:14" ht="15">
      <c r="A14" s="35" t="s">
        <v>160</v>
      </c>
      <c r="B14" s="40">
        <v>196336829.86</v>
      </c>
      <c r="C14" s="36">
        <v>572</v>
      </c>
      <c r="D14" s="40">
        <v>34591059.59</v>
      </c>
      <c r="E14" s="36">
        <v>553</v>
      </c>
      <c r="F14" s="40">
        <v>1450891.83</v>
      </c>
      <c r="G14" s="36">
        <v>143</v>
      </c>
      <c r="H14" s="40">
        <v>228457682.05</v>
      </c>
      <c r="I14" s="36">
        <v>590</v>
      </c>
      <c r="J14" s="40">
        <v>34845302.8</v>
      </c>
      <c r="K14" s="36">
        <v>572</v>
      </c>
      <c r="L14" s="40">
        <v>2170934.67</v>
      </c>
      <c r="M14" s="37">
        <v>143</v>
      </c>
      <c r="N14" s="35"/>
    </row>
    <row r="15" spans="1:14" ht="15">
      <c r="A15" s="35" t="s">
        <v>161</v>
      </c>
      <c r="B15" s="40">
        <v>76469939.97</v>
      </c>
      <c r="C15" s="36">
        <v>398</v>
      </c>
      <c r="D15" s="40">
        <v>19798176.14</v>
      </c>
      <c r="E15" s="36">
        <v>374</v>
      </c>
      <c r="F15" s="40">
        <v>918263.67</v>
      </c>
      <c r="G15" s="36">
        <v>93</v>
      </c>
      <c r="H15" s="40">
        <v>90292211.8</v>
      </c>
      <c r="I15" s="36">
        <v>434</v>
      </c>
      <c r="J15" s="40">
        <v>17119047.59</v>
      </c>
      <c r="K15" s="36">
        <v>406</v>
      </c>
      <c r="L15" s="40">
        <v>1723063</v>
      </c>
      <c r="M15" s="37">
        <v>100</v>
      </c>
      <c r="N15" s="35"/>
    </row>
    <row r="16" spans="1:14" ht="15">
      <c r="A16" s="35" t="s">
        <v>162</v>
      </c>
      <c r="B16" s="40">
        <v>76901606.65</v>
      </c>
      <c r="C16" s="36">
        <v>441</v>
      </c>
      <c r="D16" s="40">
        <v>21998694.24</v>
      </c>
      <c r="E16" s="36">
        <v>420</v>
      </c>
      <c r="F16" s="40">
        <v>1398942.83</v>
      </c>
      <c r="G16" s="36">
        <v>128</v>
      </c>
      <c r="H16" s="40">
        <v>85710886.78</v>
      </c>
      <c r="I16" s="36">
        <v>477</v>
      </c>
      <c r="J16" s="40">
        <v>20705491.69</v>
      </c>
      <c r="K16" s="36">
        <v>451</v>
      </c>
      <c r="L16" s="40">
        <v>1565522.5</v>
      </c>
      <c r="M16" s="37">
        <v>125</v>
      </c>
      <c r="N16" s="35"/>
    </row>
    <row r="17" spans="1:14" ht="1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</row>
    <row r="18" spans="1:14" ht="1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</row>
    <row r="19" spans="1:14" ht="1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</row>
    <row r="20" spans="1:14" ht="1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</row>
    <row r="21" spans="1:14" ht="1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</row>
    <row r="22" spans="1:14" ht="1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</row>
    <row r="23" spans="1:14" ht="1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</row>
    <row r="24" spans="1:14" ht="1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</row>
    <row r="25" spans="1:14" ht="1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</row>
    <row r="26" spans="1:14" ht="1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</row>
    <row r="27" spans="1:14" ht="1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</row>
    <row r="28" spans="1:14" ht="1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</row>
    <row r="29" spans="1:14" ht="1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</row>
    <row r="30" spans="1:14" ht="1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</row>
    <row r="31" spans="1:14" ht="1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</row>
    <row r="32" spans="1:14" ht="1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</row>
    <row r="33" spans="1:14" ht="1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</row>
    <row r="34" spans="1:14" ht="1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</row>
    <row r="35" spans="1:14" ht="1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</row>
    <row r="36" spans="1:14" ht="1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</row>
    <row r="37" spans="1:14" ht="1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</row>
    <row r="38" spans="1:14" ht="1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</row>
    <row r="39" spans="1:14" ht="1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</row>
    <row r="40" spans="1:14" ht="1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</row>
    <row r="41" spans="1:14" ht="1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</row>
    <row r="42" spans="1:14" ht="1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</row>
    <row r="43" spans="1:14" ht="1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</row>
    <row r="44" spans="1:14" ht="1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</row>
    <row r="45" spans="1:14" ht="1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</row>
    <row r="46" spans="1:14" ht="1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</row>
    <row r="47" spans="1:14" ht="1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</row>
    <row r="48" spans="1:14" ht="1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</row>
    <row r="49" spans="1:14" ht="1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</row>
    <row r="50" spans="1:14" ht="1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</row>
    <row r="51" spans="1:14" ht="1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</row>
    <row r="52" spans="1:14" ht="1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</row>
    <row r="53" spans="1:14" ht="1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</row>
    <row r="54" spans="1:14" ht="1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</row>
    <row r="55" spans="1:14" ht="1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</row>
    <row r="56" spans="1:14" ht="1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</row>
    <row r="57" spans="1:14" ht="1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</row>
    <row r="58" spans="1:14" ht="1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</row>
    <row r="59" spans="1:14" ht="1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</row>
    <row r="60" spans="1:14" ht="1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</row>
    <row r="61" spans="1:14" ht="1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</row>
    <row r="62" spans="1:14" ht="1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</row>
    <row r="63" spans="1:14" ht="1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</row>
    <row r="64" spans="1:14" ht="1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</row>
    <row r="65" spans="1:14" ht="1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</row>
    <row r="66" spans="1:14" ht="1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</row>
    <row r="67" spans="1:14" ht="1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</row>
    <row r="68" spans="1:14" ht="1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</row>
    <row r="69" spans="1:14" ht="1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</row>
    <row r="70" spans="1:14" ht="1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</row>
    <row r="71" spans="1:14" ht="1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</row>
    <row r="72" spans="1:14" ht="1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</row>
    <row r="73" spans="1:14" ht="1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</row>
    <row r="74" spans="1:14" ht="1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</row>
    <row r="75" spans="1:14" ht="1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</row>
    <row r="76" spans="1:14" ht="1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</row>
    <row r="77" spans="1:14" ht="1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</row>
    <row r="78" spans="1:14" ht="1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</row>
    <row r="79" spans="1:14" ht="1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</row>
    <row r="80" spans="1:14" ht="1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</row>
    <row r="81" spans="1:14" ht="1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</row>
    <row r="82" spans="1:14" ht="1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</row>
    <row r="83" spans="1:14" ht="1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</row>
    <row r="84" spans="1:14" ht="1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</row>
    <row r="85" spans="1:14" ht="1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</row>
    <row r="86" spans="1:14" ht="1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</row>
    <row r="87" spans="1:14" ht="1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</row>
    <row r="88" spans="1:14" ht="1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</row>
    <row r="89" spans="1:14" ht="1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</row>
    <row r="90" spans="1:14" ht="1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</row>
    <row r="91" spans="1:14" ht="1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</row>
    <row r="92" spans="1:14" ht="1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</row>
    <row r="93" spans="1:14" ht="1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</row>
    <row r="94" spans="1:14" ht="1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</row>
    <row r="95" spans="1:14" ht="1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</row>
    <row r="96" spans="1:14" ht="1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</row>
    <row r="97" spans="1:14" ht="1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</row>
    <row r="98" spans="1:14" ht="1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</row>
    <row r="99" spans="1:14" ht="1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</row>
    <row r="100" spans="1:14" ht="1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</row>
    <row r="101" spans="1:14" ht="1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</row>
    <row r="102" spans="1:14" ht="1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</row>
    <row r="103" spans="1:14" ht="1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</row>
    <row r="104" spans="1:14" ht="1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</row>
    <row r="105" spans="1:14" ht="1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</row>
    <row r="106" spans="1:14" ht="1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</row>
    <row r="107" spans="1:14" ht="1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</row>
    <row r="108" spans="1:14" ht="1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</row>
    <row r="109" spans="1:14" ht="1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</row>
    <row r="110" spans="1:14" ht="1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</row>
    <row r="111" spans="1:14" ht="1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</row>
    <row r="112" spans="1:14" ht="1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</row>
    <row r="113" spans="1:14" ht="1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</row>
    <row r="114" spans="1:14" ht="1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</row>
    <row r="115" spans="1:14" ht="1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</row>
    <row r="116" spans="1:14" ht="1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</row>
    <row r="117" spans="1:14" ht="1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</row>
    <row r="118" spans="1:14" ht="1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</row>
    <row r="119" spans="1:14" ht="1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</row>
    <row r="120" spans="1:14" ht="1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</row>
    <row r="121" spans="1:14" ht="1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</row>
    <row r="122" spans="1:14" ht="1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</row>
    <row r="123" spans="1:14" ht="1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</row>
    <row r="124" spans="1:14" ht="1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</row>
    <row r="125" spans="1:14" ht="1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</row>
    <row r="126" spans="1:14" ht="1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</row>
    <row r="127" spans="1:14" ht="1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</row>
    <row r="128" spans="1:14" ht="1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</row>
    <row r="129" spans="1:14" ht="1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</row>
    <row r="130" spans="1:14" ht="1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</row>
    <row r="131" spans="1:14" ht="1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</row>
    <row r="132" spans="1:14" ht="1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</row>
    <row r="133" spans="1:14" ht="1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</row>
    <row r="134" spans="1:14" ht="1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</row>
    <row r="135" spans="1:14" ht="1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</row>
    <row r="136" spans="1:14" ht="1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</row>
    <row r="137" spans="1:14" ht="1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</row>
    <row r="138" spans="1:14" ht="1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</row>
    <row r="139" spans="1:14" ht="1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</row>
    <row r="140" spans="1:14" ht="1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</row>
    <row r="141" spans="1:14" ht="1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</row>
    <row r="142" spans="1:14" ht="1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</row>
    <row r="143" spans="1:14" ht="1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</row>
    <row r="144" spans="1:14" ht="1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</row>
    <row r="145" spans="1:14" ht="1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</row>
    <row r="146" spans="1:14" ht="1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</row>
    <row r="147" spans="1:14" ht="1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</row>
    <row r="148" spans="1:14" ht="1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</row>
    <row r="149" spans="1:14" ht="1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</row>
    <row r="150" spans="1:14" ht="1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</row>
    <row r="151" spans="1:14" ht="1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</row>
    <row r="152" spans="1:14" ht="1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</row>
    <row r="153" spans="1:14" ht="1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</row>
    <row r="154" spans="1:14" ht="1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</row>
    <row r="155" spans="1:14" ht="1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</row>
    <row r="156" spans="1:14" ht="1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</row>
    <row r="157" spans="1:14" ht="1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</row>
    <row r="158" spans="1:14" ht="1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</row>
    <row r="159" spans="1:14" ht="1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</row>
    <row r="160" spans="1:14" ht="1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</row>
    <row r="161" spans="1:14" ht="1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</row>
    <row r="162" spans="1:14" ht="1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</row>
    <row r="163" spans="1:14" ht="1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</row>
    <row r="164" spans="1:14" ht="1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</row>
    <row r="165" spans="1:14" ht="1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</row>
    <row r="166" spans="1:14" ht="1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</row>
    <row r="167" spans="1:14" ht="1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</row>
    <row r="168" spans="1:14" ht="1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</row>
    <row r="169" spans="1:14" ht="1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</row>
    <row r="170" spans="1:14" ht="1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</row>
    <row r="171" spans="1:14" ht="1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</row>
    <row r="172" spans="1:14" ht="1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</row>
    <row r="173" spans="1:14" ht="1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</row>
    <row r="174" spans="1:14" ht="1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</row>
    <row r="175" spans="1:14" ht="1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</row>
    <row r="176" spans="1:14" ht="1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</row>
    <row r="177" spans="1:14" ht="1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</row>
    <row r="178" spans="1:14" ht="1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</row>
    <row r="179" spans="1:14" ht="1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</row>
    <row r="180" spans="1:14" ht="1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</row>
    <row r="181" spans="1:14" ht="1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</row>
    <row r="182" spans="1:14" ht="1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</row>
    <row r="183" spans="1:14" ht="1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</row>
    <row r="184" spans="1:14" ht="1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</row>
    <row r="185" spans="1:14" ht="1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</row>
    <row r="186" spans="1:14" ht="1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</row>
    <row r="187" spans="1:14" ht="1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</row>
    <row r="188" spans="1:14" ht="1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</row>
    <row r="189" spans="1:14" ht="1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</row>
    <row r="190" spans="1:14" ht="1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</row>
    <row r="191" spans="1:14" ht="1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</row>
    <row r="192" spans="1:14" ht="1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</row>
    <row r="193" spans="1:14" ht="1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</row>
    <row r="194" spans="1:14" ht="1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</row>
    <row r="195" spans="1:14" ht="1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</row>
    <row r="196" spans="1:14" ht="1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</row>
    <row r="197" spans="1:14" ht="1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</row>
    <row r="198" spans="1:14" ht="1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</row>
    <row r="199" spans="1:14" ht="1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</row>
    <row r="200" spans="1:14" ht="1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</row>
    <row r="201" spans="1:14" ht="1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</row>
    <row r="202" spans="1:14" ht="1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</row>
    <row r="203" spans="1:14" ht="1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</row>
    <row r="204" spans="1:14" ht="1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</row>
    <row r="205" spans="1:14" ht="1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</row>
    <row r="206" spans="1:14" ht="1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</row>
    <row r="207" spans="1:14" ht="1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</row>
    <row r="208" spans="1:14" ht="1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</row>
    <row r="209" spans="1:14" ht="1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</row>
    <row r="210" spans="1:14" ht="1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</row>
    <row r="211" spans="1:14" ht="1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</row>
    <row r="212" spans="1:14" ht="1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</row>
    <row r="213" spans="1:14" ht="1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</row>
    <row r="214" spans="1:14" ht="1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</row>
    <row r="215" spans="1:14" ht="1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</row>
    <row r="216" spans="1:14" ht="1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</row>
    <row r="217" spans="1:14" ht="1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</row>
    <row r="218" spans="1:14" ht="1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</row>
    <row r="219" spans="1:14" ht="1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</row>
    <row r="220" spans="1:14" ht="1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</row>
    <row r="221" spans="1:14" ht="1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</row>
    <row r="222" spans="1:14" ht="1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</row>
    <row r="223" spans="1:14" ht="1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</row>
    <row r="224" spans="1:14" ht="1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</row>
    <row r="225" spans="1:14" ht="1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</row>
    <row r="226" spans="1:14" ht="1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</row>
    <row r="227" spans="1:14" ht="1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</row>
    <row r="228" spans="1:14" ht="1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</row>
    <row r="229" spans="1:14" ht="1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</row>
    <row r="230" spans="1:14" ht="1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</row>
    <row r="231" spans="1:14" ht="1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</row>
    <row r="232" spans="1:14" ht="1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</row>
    <row r="233" spans="1:14" ht="1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</row>
    <row r="234" spans="1:14" ht="1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</row>
    <row r="235" spans="1:14" ht="1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</row>
    <row r="236" spans="1:14" ht="1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</row>
    <row r="237" spans="1:14" ht="1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</row>
    <row r="238" spans="1:14" ht="1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</row>
    <row r="239" spans="1:14" ht="1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</row>
    <row r="240" spans="1:14" ht="1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</row>
    <row r="241" spans="1:14" ht="1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</row>
    <row r="242" spans="1:14" ht="1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</row>
    <row r="243" spans="1:14" ht="1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</row>
    <row r="244" spans="1:14" ht="1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</row>
    <row r="245" spans="1:14" ht="1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</row>
    <row r="246" spans="1:14" ht="1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</row>
    <row r="247" spans="1:14" ht="1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</row>
    <row r="248" spans="1:14" ht="1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</row>
    <row r="249" spans="1:14" ht="1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</row>
    <row r="250" spans="1:14" ht="1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</row>
    <row r="251" spans="1:14" ht="1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</row>
    <row r="252" spans="1:14" ht="1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</row>
    <row r="253" spans="1:14" ht="1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</row>
    <row r="254" spans="1:14" ht="1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</row>
    <row r="255" spans="1:14" ht="1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</row>
    <row r="256" spans="1:14" ht="1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</row>
    <row r="257" spans="1:14" ht="1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</row>
    <row r="258" spans="1:14" ht="1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</row>
    <row r="259" spans="1:14" ht="1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</row>
    <row r="260" spans="1:14" ht="1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</row>
    <row r="261" spans="1:14" ht="1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</row>
    <row r="262" spans="1:14" ht="1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</row>
    <row r="263" spans="1:14" ht="1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</row>
    <row r="264" spans="1:14" ht="1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</row>
    <row r="265" spans="1:14" ht="1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</row>
    <row r="266" spans="1:14" ht="1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</row>
    <row r="267" spans="1:14" ht="1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</row>
    <row r="268" spans="1:14" ht="1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</row>
    <row r="269" spans="1:14" ht="1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</row>
    <row r="270" spans="1:14" ht="1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</row>
    <row r="271" spans="1:14" ht="1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</row>
    <row r="272" spans="1:14" ht="1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</row>
    <row r="273" spans="1:14" ht="1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</row>
    <row r="274" spans="1:14" ht="1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</row>
    <row r="275" spans="1:14" ht="1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</row>
    <row r="276" spans="1:14" ht="1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</row>
    <row r="277" spans="1:14" ht="1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</row>
    <row r="278" spans="1:14" ht="1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</row>
    <row r="279" spans="1:14" ht="1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</row>
    <row r="280" spans="1:14" ht="1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</row>
    <row r="281" spans="1:14" ht="1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</row>
    <row r="282" spans="1:14" ht="1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</row>
    <row r="283" spans="1:14" ht="1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</row>
    <row r="284" spans="1:14" ht="1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</row>
    <row r="285" spans="1:14" ht="1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</row>
    <row r="286" spans="1:14" ht="1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</row>
    <row r="287" spans="1:14" ht="1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</row>
    <row r="288" spans="1:14" ht="1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</row>
    <row r="289" spans="1:14" ht="1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</row>
    <row r="290" spans="1:14" ht="1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</row>
    <row r="291" spans="1:14" ht="1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</row>
    <row r="292" spans="1:14" ht="1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</row>
    <row r="293" spans="1:14" ht="1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</row>
    <row r="294" spans="1:14" ht="1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</row>
    <row r="295" spans="1:14" ht="1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</row>
    <row r="296" spans="1:14" ht="1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</row>
    <row r="297" spans="1:14" ht="1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</row>
    <row r="298" spans="1:14" ht="1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</row>
    <row r="299" spans="1:14" ht="1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</row>
    <row r="300" spans="1:14" ht="1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</row>
    <row r="301" spans="1:14" ht="1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</row>
    <row r="302" spans="1:14" ht="1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</row>
    <row r="303" spans="1:14" ht="1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</row>
    <row r="304" spans="1:14" ht="1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</row>
    <row r="305" spans="1:14" ht="1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</row>
    <row r="306" spans="1:14" ht="1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</row>
    <row r="307" spans="1:14" ht="1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</row>
    <row r="308" spans="1:14" ht="1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</row>
    <row r="309" spans="1:14" ht="1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</row>
    <row r="310" spans="1:14" ht="1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</row>
    <row r="311" spans="1:14" ht="1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</row>
    <row r="312" spans="1:14" ht="1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</row>
    <row r="313" spans="1:14" ht="1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</row>
    <row r="314" spans="1:14" ht="1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</row>
    <row r="315" spans="1:14" ht="1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</row>
    <row r="316" spans="1:14" ht="1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</row>
    <row r="317" spans="1:14" ht="1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</row>
    <row r="318" spans="1:14" ht="1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</row>
    <row r="319" spans="1:14" ht="1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</row>
    <row r="320" spans="1:14" ht="1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</row>
    <row r="321" spans="1:14" ht="1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</row>
    <row r="322" spans="1:14" ht="1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</row>
    <row r="323" spans="1:14" ht="1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</row>
    <row r="324" spans="1:14" ht="1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</row>
    <row r="325" spans="1:14" ht="1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</row>
    <row r="326" spans="1:14" ht="1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</row>
    <row r="327" spans="1:14" ht="1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</row>
    <row r="328" spans="1:14" ht="1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</row>
    <row r="329" spans="1:14" ht="1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</row>
    <row r="330" spans="1:14" ht="1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</row>
    <row r="331" spans="1:14" ht="1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</row>
    <row r="332" spans="1:14" ht="1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</row>
    <row r="333" spans="1:14" ht="1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</row>
    <row r="334" spans="1:14" ht="1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</row>
    <row r="335" spans="1:14" ht="1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</row>
    <row r="336" spans="1:14" ht="1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</row>
    <row r="337" spans="1:14" ht="1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</row>
    <row r="338" spans="1:14" ht="1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</row>
    <row r="339" spans="1:14" ht="1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</row>
    <row r="340" spans="1:14" ht="1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</row>
    <row r="341" spans="1:14" ht="1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</row>
    <row r="342" spans="1:14" ht="1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</row>
    <row r="343" spans="1:14" ht="1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</row>
    <row r="344" spans="1:14" ht="1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</row>
    <row r="345" spans="1:14" ht="1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</row>
    <row r="346" spans="1:14" ht="1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</row>
    <row r="347" spans="1:14" ht="1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</row>
    <row r="348" spans="1:14" ht="1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</row>
    <row r="349" spans="1:14" ht="1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</row>
    <row r="350" spans="1:14" ht="1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</row>
    <row r="351" spans="1:14" ht="1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</row>
    <row r="352" spans="1:14" ht="1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</row>
    <row r="353" spans="1:14" ht="1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</row>
    <row r="354" spans="1:14" ht="1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</row>
    <row r="355" spans="1:14" ht="1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</row>
    <row r="356" spans="1:14" ht="1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</row>
    <row r="357" spans="1:14" ht="1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</row>
    <row r="358" spans="1:14" ht="1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</row>
    <row r="359" spans="1:14" ht="1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</row>
    <row r="360" spans="1:14" ht="1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</row>
    <row r="361" spans="1:14" ht="1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</row>
    <row r="362" spans="1:14" ht="1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</row>
    <row r="363" spans="1:14" ht="1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</row>
    <row r="364" spans="1:14" ht="1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</row>
    <row r="365" spans="1:14" ht="1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</row>
    <row r="366" spans="1:14" ht="1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</row>
    <row r="367" spans="1:14" ht="1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</row>
    <row r="368" spans="1:14" ht="1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</row>
    <row r="369" spans="1:14" ht="1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</row>
    <row r="370" spans="1:14" ht="1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</row>
    <row r="371" spans="1:14" ht="1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</row>
    <row r="372" spans="1:14" ht="1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</row>
    <row r="373" spans="1:14" ht="1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</row>
    <row r="374" spans="1:14" ht="1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</row>
    <row r="375" spans="1:14" ht="1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</row>
    <row r="376" spans="1:14" ht="1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</row>
    <row r="377" spans="1:14" ht="1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</row>
    <row r="378" spans="1:14" ht="1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</row>
    <row r="379" spans="1:14" ht="1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</row>
    <row r="380" spans="1:14" ht="1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</row>
    <row r="381" spans="1:14" ht="1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</row>
    <row r="382" spans="1:14" ht="1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</row>
    <row r="383" spans="1:14" ht="1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</row>
    <row r="384" spans="1:14" ht="1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</row>
    <row r="385" spans="1:14" ht="1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</row>
    <row r="386" spans="1:14" ht="1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</row>
    <row r="387" spans="1:14" ht="1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</row>
    <row r="388" spans="1:14" ht="1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</row>
    <row r="389" spans="1:14" ht="1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</row>
    <row r="390" spans="1:14" ht="1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</row>
    <row r="391" spans="1:14" ht="1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</row>
    <row r="392" spans="1:14" ht="1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</row>
    <row r="393" spans="1:14" ht="1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</row>
    <row r="394" spans="1:14" ht="1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</row>
    <row r="395" spans="1:14" ht="1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</row>
    <row r="396" spans="1:14" ht="1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</row>
    <row r="397" spans="1:14" ht="1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</row>
    <row r="398" spans="1:14" ht="1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</row>
    <row r="399" spans="1:14" ht="1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</row>
    <row r="400" spans="1:14" ht="1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</row>
    <row r="401" spans="1:14" ht="1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</row>
    <row r="402" spans="1:14" ht="1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</row>
    <row r="403" spans="1:14" ht="1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</row>
    <row r="404" spans="1:14" ht="1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</row>
    <row r="405" spans="1:14" ht="1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</row>
    <row r="406" spans="1:14" ht="1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</row>
    <row r="407" spans="1:14" ht="1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</row>
    <row r="408" spans="1:14" ht="1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</row>
    <row r="409" spans="1:14" ht="1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</row>
    <row r="410" spans="1:14" ht="1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2016-01-14T21:37:11Z</dcterms:modified>
  <cp:category/>
  <cp:version/>
  <cp:contentType/>
  <cp:contentStatus/>
</cp:coreProperties>
</file>